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45" windowWidth="19425" windowHeight="1036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K7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<sst xmlns="http://schemas.openxmlformats.org/spreadsheetml/2006/main" count="127" uniqueCount="120">
  <si>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</si>
  <si>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</si>
  <si>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</si>
  <si>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</si>
  <si>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</si>
  <si>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</si>
  <si>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</si>
  <si>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</si>
  <si>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</si>
  <si>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</si>
  <si>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</si>
  <si>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</si>
  <si>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</si>
  <si>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</si>
  <si>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</si>
  <si>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</si>
  <si>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</si>
  <si>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</si>
  <si>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</si>
  <si>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</si>
  <si>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</si>
  <si>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</si>
  <si>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</si>
  <si>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</si>
  <si>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</si>
  <si>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</si>
  <si>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</si>
  <si>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</si>
  <si>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</si>
  <si>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</si>
  <si>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</si>
  <si>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</si>
  <si>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</si>
  <si>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</si>
  <si>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</si>
  <si>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</si>
  <si>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</si>
  <si>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</si>
  <si>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</si>
  <si>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</si>
  <si>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</si>
  <si>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</si>
  <si>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</si>
  <si>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</si>
  <si>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</si>
  <si>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</si>
  <si>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</si>
  <si>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</si>
  <si>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</si>
  <si>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</si>
  <si>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</si>
  <si>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</si>
  <si>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</si>
  <si>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</si>
  <si>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</si>
  <si>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</si>
  <si>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</si>
  <si>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</si>
  <si>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</si>
  <si>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</si>
  <si>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</si>
  <si>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</si>
  <si>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</si>
  <si>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</si>
  <si>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</si>
  <si>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</si>
  <si>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</si>
  <si>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</si>
  <si>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</si>
  <si>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</si>
  <si>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</si>
  <si>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</si>
  <si>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</si>
  <si>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</si>
  <si>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</si>
  <si>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</si>
  <si>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</si>
  <si>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</si>
  <si>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</si>
  <si>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</si>
  <si>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</si>
  <si>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</si>
  <si>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</si>
  <si>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</si>
  <si>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</si>
  <si>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</si>
  <si>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</si>
  <si>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</si>
  <si>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</si>
  <si>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</si>
  <si>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</si>
  <si>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</si>
  <si>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</si>
  <si>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</si>
  <si>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</si>
  <si>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</si>
  <si>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</si>
  <si>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</si>
  <si>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</si>
  <si>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</si>
  <si>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</si>
  <si>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</si>
  <si>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</si>
  <si>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</si>
  <si>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</si>
  <si>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</si>
  <si>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</si>
  <si>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 xml:space="preserve"> 2021-1-0270-F01ZSZY3</t>
    <phoneticPr fontId="1" type="noConversion"/>
  </si>
  <si>
    <t>0201013-01-05-0015</t>
    <phoneticPr fontId="1" type="noConversion"/>
  </si>
  <si>
    <t>容城县策颖商贸有限公司</t>
    <phoneticPr fontId="1" type="noConversion"/>
  </si>
  <si>
    <t>康颖</t>
    <phoneticPr fontId="1" type="noConversion"/>
  </si>
  <si>
    <t>91130629MA0G7YLX64</t>
    <phoneticPr fontId="1" type="noConversion"/>
  </si>
  <si>
    <t>工业</t>
    <phoneticPr fontId="1" type="noConversion"/>
  </si>
  <si>
    <t>集体</t>
    <phoneticPr fontId="1" type="noConversion"/>
  </si>
  <si>
    <t>容城县白塔村</t>
    <phoneticPr fontId="1" type="noConversion"/>
  </si>
  <si>
    <t>厂房</t>
    <phoneticPr fontId="1" type="noConversion"/>
  </si>
  <si>
    <t>三贤路</t>
    <phoneticPr fontId="1" type="noConversion"/>
  </si>
  <si>
    <t>民房</t>
    <phoneticPr fontId="1" type="noConversion"/>
  </si>
  <si>
    <t>荣乌高速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</si>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</sst>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"/>
  <sheetViews>
    <sheetView tabSelected="1" zoomScale="115" zoomScaleNormal="115" workbookViewId="0">
      <selection activeCell="H17" sqref="H17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9.5" style="2" bestFit="1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H7</f>
        <v>2417</v>
      </c>
      <c r="H4" s="8">
        <f>估价对象!H7</f>
        <v>660</v>
      </c>
      <c r="I4" s="4">
        <f>估价对象!J7</f>
        <v>159.52199999999999</v>
      </c>
    </row>
    <row r="5" spans="1:21" x14ac:dyDescent="0.15">
      <c r="G5" s="2">
        <f>G4/I2</f>
        <v>3.6254818725906373</v>
      </c>
      <c r="H5" s="11">
        <f>ROUND(H4*I2/10000,2)</f>
        <v>44</v>
      </c>
    </row>
    <row r="7" spans="1:21" s="58" customFormat="1" ht="40.5" x14ac:dyDescent="0.15">
      <c r="A7" s="59">
        <v>1</v>
      </c>
      <c r="B7" s="59" t="s">
        <v>107</v>
      </c>
      <c r="C7" s="59" t="s">
        <v>108</v>
      </c>
      <c r="D7" s="59" t="s">
        <v>109</v>
      </c>
      <c r="E7" s="59" t="s">
        <v>110</v>
      </c>
      <c r="F7" s="59" t="s">
        <v>111</v>
      </c>
      <c r="G7" s="59">
        <v>13933292329</v>
      </c>
      <c r="H7" s="59">
        <v>2417</v>
      </c>
      <c r="I7" s="59"/>
      <c r="J7" s="59"/>
      <c r="K7" s="59">
        <f>660*H7</f>
        <v>1595220</v>
      </c>
      <c r="L7" s="59">
        <f>225*I7</f>
        <v>0</v>
      </c>
      <c r="M7" s="59" t="s">
        <v>112</v>
      </c>
      <c r="N7" s="59" t="s">
        <v>113</v>
      </c>
      <c r="O7" s="59" t="s">
        <v>114</v>
      </c>
      <c r="P7" s="59" t="s">
        <v>115</v>
      </c>
      <c r="Q7" s="59" t="s">
        <v>116</v>
      </c>
      <c r="R7" s="59" t="s">
        <v>117</v>
      </c>
      <c r="S7" s="59" t="s">
        <v>118</v>
      </c>
      <c r="T7" s="59" t="s">
        <v>67</v>
      </c>
      <c r="U7" s="59" t="s">
        <v>119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2417</v>
      </c>
      <c r="J7" s="43">
        <f>ROUND(H7*I7/10000,4)</f>
        <v>159.52199999999999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B37" sqref="B37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2417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159.52199999999999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2417</v>
      </c>
      <c r="D14" s="52">
        <f>估价对象!J7</f>
        <v>159.52199999999999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2021-12-20T07:25:10Z</dcterms:modified>
</cp:coreProperties>
</file>