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-1-0418含章园土地补偿费\"/>
    </mc:Choice>
  </mc:AlternateContent>
  <xr:revisionPtr revIDLastSave="0" documentId="13_ncr:1_{0E4CAD7C-F75C-4CC0-B182-EDED9E3FB455}" xr6:coauthVersionLast="47" xr6:coauthVersionMax="47" xr10:uidLastSave="{00000000-0000-0000-0000-000000000000}"/>
  <bookViews>
    <workbookView xWindow="15" yWindow="0" windowWidth="38385" windowHeight="21000" xr2:uid="{B59648B1-4EBB-4D61-97EF-F0385429888C}"/>
  </bookViews>
  <sheets>
    <sheet name="Sheet2" sheetId="1" r:id="rId1"/>
    <sheet name="系统读取表" sheetId="3" r:id="rId2"/>
  </sheets>
  <externalReferences>
    <externalReference r:id="rId3"/>
    <externalReference r:id="rId4"/>
    <externalReference r:id="rId5"/>
    <externalReference r:id="rId6"/>
  </externalReferences>
  <definedNames>
    <definedName name="_xlnm.Print_Area" localSheetId="1">系统读取表!$A$1:$J$26</definedName>
    <definedName name="办公层高" localSheetId="1">'[1]不动产比较法-办公'!$B$119:$M$119</definedName>
    <definedName name="办公层高">'[2]不动产比较法-办公'!$B$119:$M$119</definedName>
    <definedName name="办公朝向" localSheetId="1">'[1]不动产比较法-办公'!$B$91:$M$91</definedName>
    <definedName name="办公朝向">'[2]不动产比较法-办公'!$B$91:$M$91</definedName>
    <definedName name="办公道路级别" localSheetId="1">'[1]不动产比较法-办公'!$B$87:$M$87</definedName>
    <definedName name="办公道路级别">'[2]不动产比较法-办公'!$B$87:$M$87</definedName>
    <definedName name="办公公共部分装修" localSheetId="1">'[1]不动产比较法-办公'!$B$108:$M$108</definedName>
    <definedName name="办公公共部分装修">'[2]不动产比较法-办公'!$B$108:$M$108</definedName>
    <definedName name="办公基础设施水平" localSheetId="1">'[1]不动产比较法-办公'!$B$117:$M$117</definedName>
    <definedName name="办公基础设施水平">'[2]不动产比较法-办公'!$B$117:$M$117</definedName>
    <definedName name="办公集聚程度" localSheetId="1">[1]定义!$M$1:$M$6</definedName>
    <definedName name="办公集聚程度">[2]定义!$M$1:$M$6</definedName>
    <definedName name="办公建筑结构" localSheetId="1">'[1]不动产比较法-办公'!$B$106:$M$106</definedName>
    <definedName name="办公建筑结构">'[2]不动产比较法-办公'!$B$106:$M$106</definedName>
    <definedName name="办公建筑类型" localSheetId="1">'[1]不动产比较法-办公'!$B$101:$M$101</definedName>
    <definedName name="办公建筑类型">'[2]不动产比较法-办公'!$B$101:$M$101</definedName>
    <definedName name="办公交易情况" localSheetId="1">'[1]不动产比较法-办公'!$A$62:$M$62</definedName>
    <definedName name="办公交易情况">'[2]不动产比较法-办公'!$A$62:$M$62</definedName>
    <definedName name="办公楼层" localSheetId="1">'[1]不动产比较法-办公'!$B$89:$M$89</definedName>
    <definedName name="办公楼层">'[2]不动产比较法-办公'!$B$89:$M$89</definedName>
    <definedName name="办公内部装修" localSheetId="1">'[1]不动产比较法-办公'!$B$123:$M$123</definedName>
    <definedName name="办公内部装修">'[2]不动产比较法-办公'!$B$123:$M$123</definedName>
    <definedName name="办公物业管理" localSheetId="1">'[1]不动产比较法-办公'!$B$115:$M$115</definedName>
    <definedName name="办公物业管理">'[2]不动产比较法-办公'!$B$115:$M$115</definedName>
    <definedName name="办公用途" localSheetId="1">'[1]不动产比较法-办公'!$B$64:$M$64</definedName>
    <definedName name="办公用途">'[2]不动产比较法-办公'!$B$64:$M$64</definedName>
    <definedName name="仓储公共部分装修" localSheetId="1">'[1]不动产比较法-仓储'!$B$77:$M$77</definedName>
    <definedName name="仓储公共部分装修">'[2]不动产比较法-仓储'!$B$77:$M$77</definedName>
    <definedName name="仓储交易情况" localSheetId="1">'[1]不动产比较法-仓储'!$A$49:$M$49</definedName>
    <definedName name="仓储交易情况">'[2]不动产比较法-仓储'!$A$49:$M$49</definedName>
    <definedName name="仓储楼层" localSheetId="1">'[1]不动产比较法-仓储'!$B$69:$M$69</definedName>
    <definedName name="仓储楼层">'[2]不动产比较法-仓储'!$B$69:$M$69</definedName>
    <definedName name="仓储物业等级" localSheetId="1">'[1]不动产比较法-仓储'!$B$82:$M$82</definedName>
    <definedName name="仓储物业等级">'[2]不动产比较法-仓储'!$B$82:$M$82</definedName>
    <definedName name="仓储用途" localSheetId="1">'[1]不动产比较法-仓储'!$B$51:$M$51</definedName>
    <definedName name="仓储用途">'[2]不动产比较法-仓储'!$B$51:$M$51</definedName>
    <definedName name="产业集聚程度" localSheetId="1">[1]定义!$N$1:$N$6</definedName>
    <definedName name="产业集聚程度">[2]定义!$N$1:$N$6</definedName>
    <definedName name="车位公共部分装修" localSheetId="1">'[1]不动产比较法-车位'!$B$83:$M$83</definedName>
    <definedName name="车位公共部分装修">'[2]不动产比较法-车位'!$B$83:$M$83</definedName>
    <definedName name="车位交易情况" localSheetId="1">'[1]不动产比较法-车位'!$A$51:$M$51</definedName>
    <definedName name="车位交易情况">'[2]不动产比较法-车位'!$A$51:$M$51</definedName>
    <definedName name="车位类型" localSheetId="1">'[1]不动产比较法-车位'!$B$93:$M$93</definedName>
    <definedName name="车位类型">'[2]不动产比较法-车位'!$B$93:$M$93</definedName>
    <definedName name="车位楼层" localSheetId="1">'[1]不动产比较法-车位'!$B$71:$M$71</definedName>
    <definedName name="车位楼层">'[2]不动产比较法-车位'!$B$71:$M$71</definedName>
    <definedName name="车位配套类型" localSheetId="1">'[1]不动产比较法-车位'!$B$79:$M$79</definedName>
    <definedName name="车位配套类型">'[2]不动产比较法-车位'!$B$79:$M$79</definedName>
    <definedName name="车位物业等级" localSheetId="1">'[1]不动产比较法-车位'!$B$88:$M$88</definedName>
    <definedName name="车位物业等级">'[2]不动产比较法-车位'!$B$88:$M$88</definedName>
    <definedName name="车位用途" localSheetId="1">'[1]不动产比较法-车位'!$B$53:$M$53</definedName>
    <definedName name="车位用途">'[2]不动产比较法-车位'!$B$53:$M$53</definedName>
    <definedName name="城镇土地纳税等级分级范围" localSheetId="1">'[1]数据-取费表'!$A$53:$A$63</definedName>
    <definedName name="城镇土地纳税等级分级范围">'[2]数据-取费表'!$A$53:$A$63</definedName>
    <definedName name="单价内涵" localSheetId="1">[1]定义!$V$1:$V$3</definedName>
    <definedName name="单价内涵">[2]定义!$V$1:$V$3</definedName>
    <definedName name="单元">#REF!</definedName>
    <definedName name="地类判定" localSheetId="1">[1]定义!$H$1:$H$9</definedName>
    <definedName name="地类判定">[2]定义!$H$1:$H$9</definedName>
    <definedName name="二级分类" localSheetId="1">[1]修正!$C$19:$C$51</definedName>
    <definedName name="二级分类">[2]修正!$C$19:$C$51</definedName>
    <definedName name="法定最高年限" localSheetId="1">[1]定义!$G$2:$G$5</definedName>
    <definedName name="法定最高年限">[2]定义!$G$2:$G$5</definedName>
    <definedName name="房号">#REF!</definedName>
    <definedName name="房间">#REF!</definedName>
    <definedName name="房间号">#REF!</definedName>
    <definedName name="房屋产权性质">[3]楼层测算!$N$2:$N$9</definedName>
    <definedName name="房屋朝向">[3]楼层测算!$A$117:$A$126</definedName>
    <definedName name="房屋装修">[3]楼层测算!$K$2:$K$5</definedName>
    <definedName name="工业公共部分装修" localSheetId="1">'[1]不动产比较法-工业'!$B$95:$M$95</definedName>
    <definedName name="工业公共部分装修">'[2]不动产比较法-工业'!$B$95:$M$95</definedName>
    <definedName name="工业基础设施水平" localSheetId="1">'[1]不动产比较法-工业'!$B$102:$M$102</definedName>
    <definedName name="工业基础设施水平">'[2]不动产比较法-工业'!$B$102:$M$102</definedName>
    <definedName name="工业建筑结构" localSheetId="1">'[1]不动产比较法-工业'!$B$93:$M$93</definedName>
    <definedName name="工业建筑结构">'[2]不动产比较法-工业'!$B$93:$M$93</definedName>
    <definedName name="工业建筑类型" localSheetId="1">'[1]不动产比较法-工业'!$B$88:$M$88</definedName>
    <definedName name="工业建筑类型">'[2]不动产比较法-工业'!$B$88:$M$88</definedName>
    <definedName name="工业交易情况" localSheetId="1">'[1]不动产比较法-工业'!$A$55:$M$55</definedName>
    <definedName name="工业交易情况">'[2]不动产比较法-工业'!$A$55:$M$55</definedName>
    <definedName name="工业内部装修" localSheetId="1">'[1]不动产比较法-工业'!$B$104:$M$104</definedName>
    <definedName name="工业内部装修">'[2]不动产比较法-工业'!$B$104:$M$104</definedName>
    <definedName name="工业物业管理" localSheetId="1">'[1]不动产比较法-工业'!$B$100:$M$100</definedName>
    <definedName name="工业物业管理">'[2]不动产比较法-工业'!$B$100:$M$100</definedName>
    <definedName name="工业用途" localSheetId="1">'[1]不动产比较法-工业'!$B$57:$M$57</definedName>
    <definedName name="工业用途">'[2]不动产比较法-工业'!$B$57:$M$57</definedName>
    <definedName name="公共配套设施" localSheetId="1">[1]定义!$Q$1:$Q$6</definedName>
    <definedName name="公共配套设施">[2]定义!$Q$1:$Q$6</definedName>
    <definedName name="估价范围判定" localSheetId="1">[1]定义!$D$1:$D$4</definedName>
    <definedName name="估价范围判定">[2]定义!$D$1:$D$4</definedName>
    <definedName name="估价方法" localSheetId="1">[1]定义!$B$1:$B$50</definedName>
    <definedName name="估价方法">[2]定义!$B$1:$B$50</definedName>
    <definedName name="环境" localSheetId="1">[1]定义!$S$1:$S$6</definedName>
    <definedName name="环境">[2]定义!$S$1:$S$6</definedName>
    <definedName name="基础设施水平" localSheetId="1">[1]定义!$R$1:$R$6</definedName>
    <definedName name="基础设施水平">[2]定义!$R$1:$R$6</definedName>
    <definedName name="价值类型2" localSheetId="1">[1]定义!$B$54:$B$56</definedName>
    <definedName name="价值类型2">[2]定义!$B$54:$B$56</definedName>
    <definedName name="交通便捷度" localSheetId="1">[1]定义!$O$1:$O$6</definedName>
    <definedName name="交通便捷度">[2]定义!$O$1:$O$6</definedName>
    <definedName name="教委">#REF!</definedName>
    <definedName name="居住社区成熟度" localSheetId="1">[1]定义!$K$1:$K$6</definedName>
    <definedName name="居住社区成熟度">[2]定义!$K$1:$K$6</definedName>
    <definedName name="扣缴日期">#REF!</definedName>
    <definedName name="类别" localSheetId="1">[1]定义!$J$1:$J$3</definedName>
    <definedName name="类别">[2]定义!$J$1:$J$3</definedName>
    <definedName name="临街状况" localSheetId="1">[1]定义!$T$1:$T$5</definedName>
    <definedName name="临街状况">[2]定义!$T$1:$T$5</definedName>
    <definedName name="楼栋">#REF!</definedName>
    <definedName name="楼号">#REF!</definedName>
    <definedName name="内部装修维护情况" localSheetId="1">[1]定义!$U$1:$U$6</definedName>
    <definedName name="内部装修维护情况">[2]定义!$U$1:$U$6</definedName>
    <definedName name="七通一平" localSheetId="1">[1]修正!$A$8:$A$16</definedName>
    <definedName name="七通一平">[2]修正!$A$8:$A$16</definedName>
    <definedName name="区域成熟度">#REF!</definedName>
    <definedName name="区域土地利用方向" localSheetId="1">[1]定义!$P$1:$P$6</definedName>
    <definedName name="区域土地利用方向">[2]定义!$P$1:$P$6</definedName>
    <definedName name="商业层高" localSheetId="1">'[1]不动产比较法-商业'!$B$116:$M$116</definedName>
    <definedName name="商业层高">'[2]不动产比较法-商业'!$B$116:$M$116</definedName>
    <definedName name="商业繁华度" localSheetId="1">[1]定义!$L$1:$L$6</definedName>
    <definedName name="商业繁华度">[2]定义!$L$1:$L$6</definedName>
    <definedName name="商业公共部分装修" localSheetId="1">'[1]不动产比较法-商业'!$B$107:$M$107</definedName>
    <definedName name="商业公共部分装修">'[2]不动产比较法-商业'!$B$107:$M$107</definedName>
    <definedName name="商业基础设施水平" localSheetId="1">'[1]不动产比较法-商业'!$B$112:$M$112</definedName>
    <definedName name="商业基础设施水平">'[2]不动产比较法-商业'!$B$112:$M$112</definedName>
    <definedName name="商业建筑结构" localSheetId="1">'[1]不动产比较法-商业'!$B$105:$M$105</definedName>
    <definedName name="商业建筑结构">'[2]不动产比较法-商业'!$B$105:$M$105</definedName>
    <definedName name="商业交易情况" localSheetId="1">'[1]不动产比较法-商业'!$A$61:$M$61</definedName>
    <definedName name="商业交易情况">'[2]不动产比较法-商业'!$A$61:$M$61</definedName>
    <definedName name="商业街名称" localSheetId="1">[1]修正!$C$71:$C$139</definedName>
    <definedName name="商业街名称">[2]修正!$C$71:$C$139</definedName>
    <definedName name="商业进深比" localSheetId="1">'[1]不动产比较法-商业'!$B$120:$M$120</definedName>
    <definedName name="商业进深比">'[2]不动产比较法-商业'!$B$120:$M$120</definedName>
    <definedName name="商业类型" localSheetId="1">'[1]不动产比较法-商业'!$B$100:$M$100</definedName>
    <definedName name="商业类型">'[2]不动产比较法-商业'!$B$100:$M$100</definedName>
    <definedName name="商业临街状况" localSheetId="1">'[1]不动产比较法-商业'!$B$86:$M$86</definedName>
    <definedName name="商业临街状况">'[2]不动产比较法-商业'!$B$86:$M$86</definedName>
    <definedName name="商业楼层" localSheetId="1">'[1]不动产比较法-商业'!$B$92:$M$92</definedName>
    <definedName name="商业楼层">'[2]不动产比较法-商业'!$B$92:$M$92</definedName>
    <definedName name="商业内部装修" localSheetId="1">'[1]不动产比较法-商业'!$B$122:$M$122</definedName>
    <definedName name="商业内部装修">'[2]不动产比较法-商业'!$B$122:$M$122</definedName>
    <definedName name="商业人流量" localSheetId="1">'[1]不动产比较法-商业'!$B$90:$M$90</definedName>
    <definedName name="商业人流量">'[2]不动产比较法-商业'!$B$90:$M$90</definedName>
    <definedName name="商业业态" localSheetId="1">'[1]不动产比较法-商业'!$B$114:$M$114</definedName>
    <definedName name="商业业态">'[2]不动产比较法-商业'!$B$114:$M$114</definedName>
    <definedName name="商业用途" localSheetId="1">'[1]不动产比较法-商业'!$B$63:$M$63</definedName>
    <definedName name="商业用途">'[2]不动产比较法-商业'!$B$63:$M$63</definedName>
    <definedName name="身份证号码">#REF!</definedName>
    <definedName name="是否封闭" localSheetId="1">'[1]不动产比较法-仓储'!$B$89:$M$89</definedName>
    <definedName name="是否封闭">'[2]不动产比较法-仓储'!$B$89:$M$89</definedName>
    <definedName name="是否直接入户" localSheetId="1">'[1]不动产比较法-车位'!$B$95:$M$95</definedName>
    <definedName name="是否直接入户">'[2]不动产比较法-车位'!$B$95:$M$95</definedName>
    <definedName name="所在楼层">[3]楼层测算!$L$2:$L$6</definedName>
    <definedName name="套工道路等级">'[4]土地比较法-工业'!$B$97:$M$97</definedName>
    <definedName name="套工地质条件">'[4]土地比较法-工业'!$B$114:$M$114</definedName>
    <definedName name="套工工程地质条件" localSheetId="1">'[1]比较法-工业'!$B$115:$M$115</definedName>
    <definedName name="套工工程地质条件">'[2]比较法-工业'!$B$115:$M$115</definedName>
    <definedName name="套工交易情况" localSheetId="1">'[1]比较法-住宅、综合'!$A$74:$M$74</definedName>
    <definedName name="套工交易情况">'[2]比较法-住宅、综合'!$A$74:$M$74</definedName>
    <definedName name="套工开发程度" localSheetId="1">'[1]比较法-工业'!$B$113:$M$113</definedName>
    <definedName name="套工开发程度">'[2]比较法-工业'!$B$113:$M$113</definedName>
    <definedName name="套工临街等级" localSheetId="1">'[1]比较法-工业'!$B$98:$M$98</definedName>
    <definedName name="套工临街等级">'[2]比较法-工业'!$B$98:$M$98</definedName>
    <definedName name="套工土地级别" localSheetId="1">'[1]比较法-工业'!$B$100:$M$100</definedName>
    <definedName name="套工土地级别">'[2]比较法-工业'!$B$100:$M$100</definedName>
    <definedName name="套工用途" localSheetId="1">'[1]比较法-工业'!$B$71:$M$71</definedName>
    <definedName name="套工用途">'[2]比较法-工业'!$B$71:$M$71</definedName>
    <definedName name="套工宗地开发程度">'[4]土地比较法-工业'!$B$112:$M$112</definedName>
    <definedName name="套工宗地形状" localSheetId="1">'[1]比较法-工业'!$B$111:$M$111</definedName>
    <definedName name="套工宗地形状">'[2]比较法-工业'!$B$111:$M$111</definedName>
    <definedName name="套综道路等级" localSheetId="1">'[1]比较法-住宅、综合'!$B$107:$M$107</definedName>
    <definedName name="套综道路等级">'[2]比较法-住宅、综合'!$B$107:$M$107</definedName>
    <definedName name="套综工程地质条件" localSheetId="1">'[1]比较法-住宅、综合'!$B$126:$M$126</definedName>
    <definedName name="套综工程地质条件">'[2]比较法-住宅、综合'!$B$126:$M$126</definedName>
    <definedName name="套综交易情况" localSheetId="1">'[1]比较法-住宅、综合'!$A$74:$M$74</definedName>
    <definedName name="套综交易情况">'[2]比较法-住宅、综合'!$A$74:$M$74</definedName>
    <definedName name="套综临街宽度及深度" localSheetId="1">'[1]比较法-住宅、综合'!$B$122:$M$122</definedName>
    <definedName name="套综临街宽度及深度">'[2]比较法-住宅、综合'!$B$122:$M$122</definedName>
    <definedName name="套综土地级别" localSheetId="1">'[1]比较法-住宅、综合'!$B$109:$M$109</definedName>
    <definedName name="套综土地级别">'[2]比较法-住宅、综合'!$B$109:$M$109</definedName>
    <definedName name="套综用途" localSheetId="1">'[1]比较法-住宅、综合'!$B$76:$M$76</definedName>
    <definedName name="套综用途">'[2]比较法-住宅、综合'!$B$76:$M$76</definedName>
    <definedName name="套综宗地内开发程度" localSheetId="1">'[1]比较法-住宅、综合'!$B$124:$M$124</definedName>
    <definedName name="套综宗地内开发程度">'[2]比较法-住宅、综合'!$B$124:$M$124</definedName>
    <definedName name="套综宗地形状" localSheetId="1">'[1]比较法-住宅、综合'!$B$120:$M$120</definedName>
    <definedName name="套综宗地形状">'[2]比较法-住宅、综合'!$B$120:$M$120</definedName>
    <definedName name="土地估价师" localSheetId="1">[1]估价师及机构信息!$D$3:$D$17</definedName>
    <definedName name="土地估价师">[2]估价师及机构信息!$D$3:$D$17</definedName>
    <definedName name="土地级别" localSheetId="1">[1]定义!$C$1:$C$14</definedName>
    <definedName name="土地级别">[2]定义!$C$1:$C$14</definedName>
    <definedName name="位置" localSheetId="1">[1]定义!$E$2:$E$4</definedName>
    <definedName name="位置">[2]定义!$E$2:$E$4</definedName>
    <definedName name="五等判定" localSheetId="1">[1]定义!$W$1:$W$6</definedName>
    <definedName name="五等判定">[2]定义!$W$1:$W$6</definedName>
    <definedName name="项目类型" localSheetId="1">'[1]数据-汇总表'!$C$17:$C$26</definedName>
    <definedName name="项目类型">'[2]数据-汇总表'!$C$17:$C$26</definedName>
    <definedName name="写字楼等级" localSheetId="1">'[1]不动产比较法-办公'!$B$113:$M$113</definedName>
    <definedName name="写字楼等级">'[2]不动产比较法-办公'!$B$113:$M$113</definedName>
    <definedName name="一修多修正项2" localSheetId="1">[1]典型户型修正!$5:$5</definedName>
    <definedName name="一修多修正项2">[2]典型户型修正!$5:$5</definedName>
    <definedName name="一修多修正项3" localSheetId="1">[1]典型户型修正!$7:$7</definedName>
    <definedName name="一修多修正项3">[2]典型户型修正!$7:$7</definedName>
    <definedName name="一修多修正项4" localSheetId="1">[1]典型户型修正!$9:$9</definedName>
    <definedName name="一修多修正项4">[2]典型户型修正!$9:$9</definedName>
    <definedName name="一修多修正项5" localSheetId="1">[1]典型户型修正!$11:$11</definedName>
    <definedName name="一修多修正项5">[2]典型户型修正!$11:$11</definedName>
    <definedName name="一修多修正项6" localSheetId="1">[1]典型户型修正!$13:$13</definedName>
    <definedName name="一修多修正项6">[2]典型户型修正!$13:$13</definedName>
    <definedName name="一修多修正项7" localSheetId="1">[1]典型户型修正!$15:$15</definedName>
    <definedName name="一修多修正项7">[2]典型户型修正!$15:$15</definedName>
    <definedName name="一修多修正项8" localSheetId="1">[1]典型户型修正!$17:$17</definedName>
    <definedName name="一修多修正项8">[2]典型户型修正!$17:$17</definedName>
    <definedName name="用途类型" localSheetId="1">[1]定义!$A$1:$A$50</definedName>
    <definedName name="用途类型">[2]定义!$A$1:$A$50</definedName>
    <definedName name="用途明细">[4]定义!$A$1:$A$50</definedName>
    <definedName name="有无电梯" localSheetId="1">'[1]不动产比较法-仓储'!$B$84:$M$84</definedName>
    <definedName name="有无电梯">'[2]不动产比较法-仓储'!$B$84:$M$84</definedName>
    <definedName name="主用途" localSheetId="1">[1]定义!$F$1:$F$12</definedName>
    <definedName name="主用途">[2]定义!$F$1:$F$12</definedName>
    <definedName name="住宅朝向" localSheetId="1">'[1]不动产比较法-住宅'!$B$88:$M$88</definedName>
    <definedName name="住宅朝向">'[2]不动产比较法-住宅'!$B$88:$M$88</definedName>
    <definedName name="住宅房型" localSheetId="1">'[1]不动产比较法-住宅'!$B$118:$M$118</definedName>
    <definedName name="住宅房型">'[2]不动产比较法-住宅'!$B$118:$M$118</definedName>
    <definedName name="住宅公共部分装修" localSheetId="1">'[1]不动产比较法-住宅'!$B$109:$M$109</definedName>
    <definedName name="住宅公共部分装修">'[2]不动产比较法-住宅'!$B$109:$M$109</definedName>
    <definedName name="住宅基础设施水平" localSheetId="1">'[1]不动产比较法-住宅'!$B$116:$M$116</definedName>
    <definedName name="住宅基础设施水平">'[2]不动产比较法-住宅'!$B$116:$M$116</definedName>
    <definedName name="住宅建筑结构" localSheetId="1">'[1]不动产比较法-住宅'!$B$105:$M$105</definedName>
    <definedName name="住宅建筑结构">'[2]不动产比较法-住宅'!$B$105:$M$105</definedName>
    <definedName name="住宅建筑类型" localSheetId="1">'[1]不动产比较法-住宅'!$B$100:$M$100</definedName>
    <definedName name="住宅建筑类型">'[2]不动产比较法-住宅'!$B$100:$M$100</definedName>
    <definedName name="住宅建筑品质" localSheetId="1">'[1]不动产比较法-住宅'!$B$107:$M$107</definedName>
    <definedName name="住宅建筑品质">'[2]不动产比较法-住宅'!$B$107:$M$107</definedName>
    <definedName name="住宅交易情况" localSheetId="1">'[1]不动产比较法-住宅'!$A$61:$M$61</definedName>
    <definedName name="住宅交易情况">'[2]不动产比较法-住宅'!$A$61:$M$61</definedName>
    <definedName name="住宅楼层" localSheetId="1">'[1]不动产比较法-住宅'!$B$86:$M$86</definedName>
    <definedName name="住宅楼层">'[2]不动产比较法-住宅'!$B$86:$M$86</definedName>
    <definedName name="住宅内部装修" localSheetId="1">'[1]不动产比较法-住宅'!$B$122:$M$122</definedName>
    <definedName name="住宅内部装修">'[2]不动产比较法-住宅'!$B$122:$M$122</definedName>
    <definedName name="住宅物业管理" localSheetId="1">'[1]不动产比较法-住宅'!$B$114:$M$114</definedName>
    <definedName name="住宅物业管理">'[2]不动产比较法-住宅'!$B$114:$M$114</definedName>
    <definedName name="住宅用途" localSheetId="1">'[1]不动产比较法-住宅'!$B$63:$M$63</definedName>
    <definedName name="住宅用途">'[2]不动产比较法-住宅'!$B$63:$M$63</definedName>
    <definedName name="注册房地产估价师">[4]估价师及机构信息!$A$3:$A$16</definedName>
    <definedName name="租户名称">#REF!</definedName>
    <definedName name="租户银行账户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5" i="1"/>
  <c r="K3" i="1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C8" i="3"/>
  <c r="B8" i="3"/>
  <c r="B7" i="3"/>
  <c r="D7" i="3" s="1"/>
  <c r="B6" i="3"/>
  <c r="D6" i="3" s="1"/>
  <c r="B5" i="3"/>
  <c r="C5" i="3" s="1"/>
  <c r="B3" i="3"/>
  <c r="D8" i="3"/>
  <c r="D5" i="3" l="1"/>
  <c r="C7" i="3"/>
  <c r="C6" i="3"/>
  <c r="J6" i="1" l="1"/>
  <c r="K6" i="1"/>
  <c r="J7" i="1"/>
  <c r="K7" i="1"/>
  <c r="J8" i="1"/>
  <c r="K8" i="1"/>
  <c r="J9" i="1"/>
  <c r="K9" i="1"/>
  <c r="J10" i="1"/>
  <c r="K10" i="1"/>
  <c r="J11" i="1"/>
  <c r="K11" i="1"/>
  <c r="J5" i="1"/>
  <c r="J4" i="1"/>
  <c r="J3" i="1"/>
</calcChain>
</file>

<file path=xl/sharedStrings.xml><?xml version="1.0" encoding="utf-8"?>
<sst xmlns="http://schemas.openxmlformats.org/spreadsheetml/2006/main" count="46" uniqueCount="43">
  <si>
    <t>土地面积</t>
    <phoneticPr fontId="3" type="noConversion"/>
  </si>
  <si>
    <t>土地开发补偿费（万元）</t>
    <phoneticPr fontId="3" type="noConversion"/>
  </si>
  <si>
    <t>成交价（万元</t>
    <phoneticPr fontId="3" type="noConversion"/>
  </si>
  <si>
    <t>开发补偿费占比</t>
    <phoneticPr fontId="3" type="noConversion"/>
  </si>
  <si>
    <t>北京市通州区宋庄镇双埠头村、大庞村、大兴庄村土地一级开发项目TZ03-0403-6008、6015地块R2二类居住用地、TZ03-0403-6012地块A334托幼用地国有建设用地使用权</t>
  </si>
  <si>
    <t>通州区宋庄镇双埠头村、大庞村、大兴庄村土地一级开发项目TZ03-0403-6023、6028 地块R2二类居住用地</t>
  </si>
  <si>
    <t>北京市通州区永顺镇邓家窑及永顺村南部地块土地一级开发项目FZX-0501-6004、6005地块R2二类居住用地、A334托幼用地</t>
    <phoneticPr fontId="3" type="noConversion"/>
  </si>
  <si>
    <t>成交日期</t>
    <phoneticPr fontId="3" type="noConversion"/>
  </si>
  <si>
    <t>北京市通州经济开发区西区南扩区三、五、六期 棚户区改造项目北京城市副中心1102街区FZX-1102-6003、6004地块R2二类居住用地</t>
    <phoneticPr fontId="3" type="noConversion"/>
  </si>
  <si>
    <t>北京城市副中心1201街区 FZX-1201-0061地块F3其他类多功能用地、0062地块R2二类居住用地</t>
    <phoneticPr fontId="3" type="noConversion"/>
  </si>
  <si>
    <t>建筑规模</t>
    <phoneticPr fontId="3" type="noConversion"/>
  </si>
  <si>
    <t>项目位置</t>
    <phoneticPr fontId="3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</si>
  <si>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</si>
  <si>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</si>
  <si>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</si>
  <si>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</si>
  <si>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</si>
  <si>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</si>
  <si>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</si>
  <si>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</si>
  <si>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</si>
  <si>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</si>
  <si>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</si>
  <si>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</si>
  <si>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</si>
  <si>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市场价值（万元）</t>
  </si>
  <si>
    <t>抵押价值（万元）</t>
  </si>
  <si>
    <t>抵押价值-已注销（万元）</t>
  </si>
  <si>
    <t>抵押净值（万元）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</si>
  <si>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</si>
  <si>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</si>
  <si>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</si>
  <si>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</si>
  <si>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</si>
  <si>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</si>
  <si>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</si>
  <si>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</si>
  <si>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</si>
  <si>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3" type="noConversion"/>
  </si>
  <si>
    <t>项目名称</t>
    <phoneticPr fontId="3" type="noConversion"/>
  </si>
  <si>
    <t>楼面单价（元/平方米）</t>
    <phoneticPr fontId="3" type="noConversion"/>
  </si>
  <si>
    <t>估价对象1（本表）</t>
    <phoneticPr fontId="3" type="noConversion"/>
  </si>
  <si>
    <t>开发补偿费地面价（元/平方米）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</si>
</sst>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rgb="FF2D3C5E"/>
      <name val="新宋体"/>
      <family val="3"/>
      <charset val="134"/>
    </font>
    <font>
      <sz val="11"/>
      <color rgb="FF666666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10" fontId="0" fillId="0" borderId="1" xfId="1" applyNumberFormat="1" applyFont="1" applyBorder="1">
      <alignment vertical="center"/>
    </xf>
    <xf numFmtId="0" fontId="5" fillId="2" borderId="1" xfId="4" applyFont="1" applyFill="1" applyBorder="1" applyAlignment="1">
      <alignment horizontal="left" vertical="center" wrapText="1"/>
    </xf>
    <xf numFmtId="0" fontId="5" fillId="3" borderId="0" xfId="4" applyFont="1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4" fontId="5" fillId="2" borderId="1" xfId="4" applyNumberFormat="1" applyFont="1" applyFill="1" applyBorder="1" applyAlignment="1">
      <alignment horizontal="left" vertical="center" wrapText="1"/>
    </xf>
    <xf numFmtId="0" fontId="5" fillId="0" borderId="1" xfId="4" applyFont="1" applyBorder="1" applyAlignment="1" applyProtection="1">
      <alignment horizontal="left" vertical="center" wrapText="1"/>
      <protection locked="0"/>
    </xf>
    <xf numFmtId="0" fontId="1" fillId="2" borderId="1" xfId="4" applyFill="1" applyBorder="1" applyAlignment="1">
      <alignment horizontal="left" vertical="center"/>
    </xf>
    <xf numFmtId="0" fontId="5" fillId="2" borderId="2" xfId="4" applyFont="1" applyFill="1" applyBorder="1" applyAlignment="1">
      <alignment horizontal="left" vertical="center" wrapText="1"/>
    </xf>
    <xf numFmtId="0" fontId="2" fillId="0" borderId="1" xfId="4" applyFont="1" applyBorder="1" applyAlignment="1" applyProtection="1">
      <alignment horizontal="left" vertical="center"/>
      <protection locked="0"/>
    </xf>
    <xf numFmtId="0" fontId="5" fillId="0" borderId="2" xfId="4" applyFont="1" applyBorder="1" applyAlignment="1" applyProtection="1">
      <alignment horizontal="left" vertical="center" wrapText="1"/>
      <protection locked="0"/>
    </xf>
    <xf numFmtId="0" fontId="1" fillId="0" borderId="1" xfId="4" applyBorder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</cellXfs>
  <cellStyles count="5">
    <cellStyle name="百分比" xfId="1" builtinId="5"/>
    <cellStyle name="常规" xfId="0" builtinId="0"/>
    <cellStyle name="常规 2" xfId="3" xr:uid="{BAF97FD9-2FC7-4C47-B811-015BD340FD78}"/>
    <cellStyle name="常规 9" xfId="2" xr:uid="{014C4BAF-7B32-4295-BBF3-CD0E5910BB0F}"/>
    <cellStyle name="常规 9 2" xfId="4" xr:uid="{8148255A-B43B-4298-83B4-278A590C79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23425;\2.&#32508;&#21512;\4.&#20854;&#20182;\2025\2024-2025&#21271;&#20445;&#20989;\2024-1-1103&#21271;&#20445;-&#23435;&#24196;&#21547;&#31456;&#22253;&#65288;&#21152;&#24613;&#65289;\20241222-&#23435;&#24196;&#21547;&#31456;&#22253;37&#22320;&#22359;-3.82.xlsx" TargetMode="External"/><Relationship Id="rId1" Type="http://schemas.openxmlformats.org/officeDocument/2006/relationships/externalLinkPath" Target="/&#23425;/2.&#32508;&#21512;/4.&#20854;&#20182;/2025/2024-2025&#21271;&#20445;&#20989;/2024-1-1103&#21271;&#20445;-&#23435;&#24196;&#21547;&#31456;&#22253;&#65288;&#21152;&#24613;&#65289;/20241222-&#23435;&#24196;&#21547;&#31456;&#22253;37&#22320;&#22359;-3.8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2024-1-1103&#21271;&#20445;-&#23435;&#24196;&#21547;&#31456;&#22253;&#65288;&#21152;&#24613;&#65289;\&#23435;&#24196;&#21547;&#31456;&#22253;37&#22320;&#22359;-3.82.xlsx" TargetMode="External"/><Relationship Id="rId1" Type="http://schemas.openxmlformats.org/officeDocument/2006/relationships/externalLinkPath" Target="/2024-1-1103&#21271;&#20445;-&#23435;&#24196;&#21547;&#31456;&#22253;&#65288;&#21152;&#24613;&#65289;/&#23435;&#24196;&#21547;&#31456;&#22253;37&#22320;&#22359;-3.8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ll%20Users/Documents/&#30005;&#23376;&#29256;&#27979;&#31639;&#34920;/&#24050;&#23457;/&#26032;&#21271;&#20140;&#24066;&#38376;&#22836;&#27807;&#21306;&#27704;&#23450;&#38215;&#26361;&#21508;&#24196;&#26725;&#20849;&#26377;&#20135;&#26435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23425;\2.&#32508;&#21512;\2.&#21496;&#27861;\2023-1-0130&#20154;&#27982;&#23665;&#24196;&#36710;&#20301;\&#26368;&#32456;\&#20154;&#27982;&#23665;&#24196;&#36710;&#20301;-&#20108;&#23457;&#25913;4.19.xlsx" TargetMode="External"/><Relationship Id="rId1" Type="http://schemas.openxmlformats.org/officeDocument/2006/relationships/externalLinkPath" Target="/&#23425;/2.&#32508;&#21512;/2.&#21496;&#27861;/2023-1-0130&#20154;&#27982;&#23665;&#24196;&#36710;&#20301;/&#26368;&#32456;/&#20154;&#27982;&#23665;&#24196;&#36710;&#20301;-&#20108;&#23457;&#25913;4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-商服"/>
      <sheetName val="Sheet2"/>
      <sheetName val="修正"/>
      <sheetName val="区片价"/>
      <sheetName val="区片价-范围"/>
      <sheetName val="容积率修正"/>
      <sheetName val="因素修正幅度"/>
      <sheetName val="地价"/>
      <sheetName val="基准地价 -公共服务"/>
      <sheetName val="地价-分区"/>
      <sheetName val="基准地价（汇总）"/>
      <sheetName val="收益还原法"/>
      <sheetName val="不动产收益法"/>
      <sheetName val="不动产收益法-酒店模型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  <sheetName val="Sheet1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D3" t="str">
            <v>土地估价师</v>
          </cell>
        </row>
        <row r="4">
          <cell r="D4" t="str">
            <v>梁津</v>
          </cell>
        </row>
        <row r="5">
          <cell r="D5" t="str">
            <v>叶凌</v>
          </cell>
        </row>
        <row r="6">
          <cell r="D6" t="str">
            <v>王鹏</v>
          </cell>
        </row>
        <row r="7">
          <cell r="D7" t="str">
            <v>欧红伟</v>
          </cell>
        </row>
        <row r="8">
          <cell r="D8" t="str">
            <v>吴薇</v>
          </cell>
        </row>
        <row r="9">
          <cell r="D9" t="str">
            <v>陈颖</v>
          </cell>
        </row>
        <row r="10">
          <cell r="D10" t="str">
            <v>崔锴</v>
          </cell>
        </row>
        <row r="11">
          <cell r="D11" t="str">
            <v>郑燚</v>
          </cell>
        </row>
        <row r="12">
          <cell r="D12" t="str">
            <v>苏海</v>
          </cell>
        </row>
        <row r="13">
          <cell r="D13" t="str">
            <v>赵雯</v>
          </cell>
        </row>
        <row r="14">
          <cell r="D14" t="str">
            <v>刘敬东</v>
          </cell>
        </row>
        <row r="17">
          <cell r="D17" t="str">
            <v>——</v>
          </cell>
        </row>
      </sheetData>
      <sheetData sheetId="8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平层住宅</v>
          </cell>
          <cell r="B2" t="str">
            <v>剩余法-待开发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LOFT住宅</v>
          </cell>
          <cell r="B3" t="str">
            <v>剩余法-现房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普通住宅</v>
          </cell>
          <cell r="B4" t="str">
            <v>比较法-住宅、综合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公寓</v>
          </cell>
          <cell r="B5" t="str">
            <v>比较法-工业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洋房</v>
          </cell>
          <cell r="B6" t="str">
            <v>基准地价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叠拼</v>
          </cell>
          <cell r="B7" t="str">
            <v>成本逼近法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联排</v>
          </cell>
          <cell r="B8" t="str">
            <v>不动产收益法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双拼</v>
          </cell>
          <cell r="B9" t="str">
            <v>不动产比较法-住宅</v>
          </cell>
          <cell r="C9" t="str">
            <v>八级</v>
          </cell>
          <cell r="F9" t="str">
            <v>仓储</v>
          </cell>
        </row>
        <row r="10">
          <cell r="A10" t="str">
            <v>独栋</v>
          </cell>
          <cell r="B10" t="str">
            <v>不动产比较法-商业</v>
          </cell>
          <cell r="C10" t="str">
            <v>九级</v>
          </cell>
          <cell r="F10" t="str">
            <v>公共服务</v>
          </cell>
        </row>
        <row r="11">
          <cell r="A11" t="str">
            <v>底商</v>
          </cell>
          <cell r="B11" t="str">
            <v>不动产比较法-办公</v>
          </cell>
          <cell r="C11" t="str">
            <v>十级</v>
          </cell>
        </row>
        <row r="12">
          <cell r="A12" t="str">
            <v>独立商业</v>
          </cell>
          <cell r="B12" t="str">
            <v>不动产比较法-工业</v>
          </cell>
          <cell r="C12" t="str">
            <v>十一级</v>
          </cell>
        </row>
        <row r="13">
          <cell r="A13" t="str">
            <v>商业街</v>
          </cell>
          <cell r="B13" t="str">
            <v>不动产比较法-车位</v>
          </cell>
          <cell r="C13" t="str">
            <v>十二级</v>
          </cell>
        </row>
        <row r="14">
          <cell r="A14" t="str">
            <v>酒店</v>
          </cell>
          <cell r="B14" t="str">
            <v>不动产比较法-仓储</v>
          </cell>
          <cell r="C14" t="str">
            <v>——</v>
          </cell>
        </row>
        <row r="15">
          <cell r="A15" t="str">
            <v>标准厂房</v>
          </cell>
          <cell r="B15" t="str">
            <v>不动产收益法-商业</v>
          </cell>
        </row>
        <row r="16">
          <cell r="A16" t="str">
            <v>特殊厂房</v>
          </cell>
          <cell r="B16" t="str">
            <v>不动产收益法-办公</v>
          </cell>
        </row>
        <row r="17">
          <cell r="A17" t="str">
            <v>办公楼</v>
          </cell>
          <cell r="B17" t="str">
            <v>不动产收益法-车库</v>
          </cell>
        </row>
        <row r="18">
          <cell r="A18" t="str">
            <v>宿舍</v>
          </cell>
          <cell r="B18" t="str">
            <v>基准地价（汇总）</v>
          </cell>
        </row>
        <row r="19">
          <cell r="A19" t="str">
            <v>食堂</v>
          </cell>
          <cell r="B19" t="str">
            <v>收益还原法</v>
          </cell>
        </row>
        <row r="20">
          <cell r="A20" t="str">
            <v>车库</v>
          </cell>
          <cell r="B20" t="str">
            <v>典型户型修正</v>
          </cell>
        </row>
        <row r="21">
          <cell r="A21" t="str">
            <v>戊类库房</v>
          </cell>
          <cell r="B21" t="str">
            <v>不动产收益法-酒店模型</v>
          </cell>
        </row>
        <row r="22">
          <cell r="A22" t="str">
            <v>燃品库房</v>
          </cell>
          <cell r="B22" t="str">
            <v>*</v>
          </cell>
        </row>
        <row r="23">
          <cell r="A23" t="str">
            <v>非燃品库房</v>
          </cell>
          <cell r="B23" t="str">
            <v>*</v>
          </cell>
        </row>
        <row r="24">
          <cell r="A24" t="str">
            <v>——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抵押价格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 refreshError="1"/>
      <sheetData sheetId="10">
        <row r="3">
          <cell r="D3">
            <v>45648</v>
          </cell>
        </row>
      </sheetData>
      <sheetData sheetId="11" refreshError="1"/>
      <sheetData sheetId="12">
        <row r="17">
          <cell r="C17" t="str">
            <v>项目类型</v>
          </cell>
        </row>
      </sheetData>
      <sheetData sheetId="13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4" refreshError="1"/>
      <sheetData sheetId="15"/>
      <sheetData sheetId="16" refreshError="1"/>
      <sheetData sheetId="17" refreshError="1"/>
      <sheetData sheetId="18" refreshError="1"/>
      <sheetData sheetId="19">
        <row r="74">
          <cell r="A74" t="str">
            <v>交易情况</v>
          </cell>
          <cell r="C74" t="str">
            <v>正常</v>
          </cell>
        </row>
        <row r="76">
          <cell r="B76" t="str">
            <v>用途</v>
          </cell>
        </row>
        <row r="107">
          <cell r="B107" t="str">
            <v>毗邻道路的类型与等级</v>
          </cell>
        </row>
        <row r="109">
          <cell r="B109" t="str">
            <v>土地级别</v>
          </cell>
        </row>
        <row r="120">
          <cell r="B120" t="str">
            <v>宗地形状</v>
          </cell>
        </row>
        <row r="122">
          <cell r="B122" t="str">
            <v>临街宽度及深度</v>
          </cell>
        </row>
        <row r="124">
          <cell r="B124" t="str">
            <v>宗地开发程度</v>
          </cell>
        </row>
        <row r="126">
          <cell r="B126" t="str">
            <v>工程地质条件</v>
          </cell>
        </row>
      </sheetData>
      <sheetData sheetId="20">
        <row r="71">
          <cell r="B71" t="str">
            <v>用途</v>
          </cell>
        </row>
        <row r="98">
          <cell r="B98" t="str">
            <v>毗邻道路的类型与等级</v>
          </cell>
        </row>
        <row r="100">
          <cell r="B100" t="str">
            <v>土地级别</v>
          </cell>
        </row>
        <row r="111">
          <cell r="B111" t="str">
            <v>宗地形状</v>
          </cell>
        </row>
        <row r="113">
          <cell r="B113" t="str">
            <v>宗地开发程度</v>
          </cell>
        </row>
        <row r="115">
          <cell r="B115" t="str">
            <v>工程地质条件</v>
          </cell>
        </row>
      </sheetData>
      <sheetData sheetId="21" refreshError="1"/>
      <sheetData sheetId="22" refreshError="1"/>
      <sheetData sheetId="23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19">
          <cell r="C19" t="str">
            <v>二级分类</v>
          </cell>
        </row>
        <row r="20">
          <cell r="C20" t="str">
            <v>零售商业用地</v>
          </cell>
        </row>
        <row r="21">
          <cell r="C21" t="str">
            <v>批发市场用地</v>
          </cell>
        </row>
        <row r="22">
          <cell r="C22" t="str">
            <v>餐饮用地</v>
          </cell>
        </row>
        <row r="23">
          <cell r="C23" t="str">
            <v>旅馆用地</v>
          </cell>
        </row>
        <row r="24">
          <cell r="C24" t="str">
            <v>娱乐用地</v>
          </cell>
        </row>
        <row r="25">
          <cell r="C25" t="str">
            <v>其他商服用地</v>
          </cell>
        </row>
        <row r="26">
          <cell r="C26" t="str">
            <v>商务金融用地</v>
          </cell>
        </row>
        <row r="27">
          <cell r="C27" t="str">
            <v>机关团体用地</v>
          </cell>
        </row>
        <row r="28">
          <cell r="C28" t="str">
            <v>新闻出版用地</v>
          </cell>
        </row>
        <row r="29">
          <cell r="C29" t="str">
            <v>教育用地</v>
          </cell>
        </row>
        <row r="30">
          <cell r="C30" t="str">
            <v>科研用地</v>
          </cell>
        </row>
        <row r="31">
          <cell r="C31" t="str">
            <v>医疗卫生用地</v>
          </cell>
        </row>
        <row r="32">
          <cell r="C32" t="str">
            <v>社会福利用地</v>
          </cell>
        </row>
        <row r="33">
          <cell r="C33" t="str">
            <v>文化设施用地</v>
          </cell>
        </row>
        <row r="34">
          <cell r="C34" t="str">
            <v>体育用地</v>
          </cell>
        </row>
        <row r="35">
          <cell r="C35" t="str">
            <v>公用设施用地</v>
          </cell>
        </row>
        <row r="36">
          <cell r="C36" t="str">
            <v>公园与绿地</v>
          </cell>
        </row>
        <row r="37">
          <cell r="C37" t="str">
            <v>宗教用地</v>
          </cell>
        </row>
        <row r="38">
          <cell r="C38" t="str">
            <v>殡葬用地</v>
          </cell>
        </row>
        <row r="39">
          <cell r="C39" t="str">
            <v>风景名胜设施用地</v>
          </cell>
        </row>
        <row r="40">
          <cell r="C40" t="str">
            <v>城镇住宅用地</v>
          </cell>
        </row>
        <row r="41">
          <cell r="C41" t="str">
            <v>工业用地</v>
          </cell>
        </row>
        <row r="42">
          <cell r="C42" t="str">
            <v>采矿用地</v>
          </cell>
        </row>
        <row r="43">
          <cell r="C43" t="str">
            <v>仓储用地</v>
          </cell>
        </row>
        <row r="44">
          <cell r="C44" t="str">
            <v>M4科研用地</v>
          </cell>
        </row>
        <row r="45">
          <cell r="C45" t="str">
            <v>铁路用地</v>
          </cell>
        </row>
        <row r="46">
          <cell r="C46" t="str">
            <v>轨道交通用地</v>
          </cell>
        </row>
        <row r="47">
          <cell r="C47" t="str">
            <v>公路用地</v>
          </cell>
        </row>
        <row r="48">
          <cell r="C48" t="str">
            <v>城镇村道路用地</v>
          </cell>
        </row>
        <row r="49">
          <cell r="C49" t="str">
            <v>机场用地</v>
          </cell>
        </row>
        <row r="50">
          <cell r="C50" t="str">
            <v>管道运输用地</v>
          </cell>
        </row>
        <row r="51">
          <cell r="C51" t="str">
            <v>交通服务场站用地</v>
          </cell>
        </row>
        <row r="71">
          <cell r="C71" t="str">
            <v>商业街名称</v>
          </cell>
        </row>
        <row r="72">
          <cell r="C72" t="str">
            <v>不临65条商业街</v>
          </cell>
        </row>
        <row r="73">
          <cell r="C73" t="str">
            <v>东长安街</v>
          </cell>
        </row>
        <row r="74">
          <cell r="C74" t="str">
            <v>王府井商业街（王府井大街）</v>
          </cell>
        </row>
        <row r="75">
          <cell r="C75" t="str">
            <v>前门商业街（前门大街）</v>
          </cell>
        </row>
        <row r="76">
          <cell r="C76" t="str">
            <v>建国门内大街</v>
          </cell>
        </row>
        <row r="77">
          <cell r="C77" t="str">
            <v>王府井大街</v>
          </cell>
        </row>
        <row r="78">
          <cell r="C78" t="str">
            <v>东单北大街</v>
          </cell>
        </row>
        <row r="79">
          <cell r="C79" t="str">
            <v>南锣鼓巷</v>
          </cell>
        </row>
        <row r="80">
          <cell r="C80" t="str">
            <v>东四南大街</v>
          </cell>
        </row>
        <row r="81">
          <cell r="C81" t="str">
            <v>簋街（东直门内大街）</v>
          </cell>
        </row>
        <row r="82">
          <cell r="C82" t="str">
            <v>东四十条</v>
          </cell>
        </row>
        <row r="83">
          <cell r="C83" t="str">
            <v>张自忠路</v>
          </cell>
        </row>
        <row r="84">
          <cell r="C84" t="str">
            <v>地安门东大街</v>
          </cell>
        </row>
        <row r="85">
          <cell r="C85" t="str">
            <v>崇文门外大街</v>
          </cell>
        </row>
        <row r="86">
          <cell r="C86" t="str">
            <v>广渠门内大街</v>
          </cell>
        </row>
        <row r="87">
          <cell r="C87" t="str">
            <v>珠市口东大街</v>
          </cell>
        </row>
        <row r="88">
          <cell r="C88" t="str">
            <v>鲜鱼口老字号美食街</v>
          </cell>
        </row>
        <row r="89">
          <cell r="C89" t="str">
            <v>五道营胡同</v>
          </cell>
        </row>
        <row r="90">
          <cell r="C90" t="str">
            <v>西长安街</v>
          </cell>
        </row>
        <row r="91">
          <cell r="C91" t="str">
            <v>西单商业街（西单北大街）</v>
          </cell>
        </row>
        <row r="92">
          <cell r="C92" t="str">
            <v>复兴门内大街</v>
          </cell>
        </row>
        <row r="93">
          <cell r="C93" t="str">
            <v>西四大街</v>
          </cell>
        </row>
        <row r="94">
          <cell r="C94" t="str">
            <v>大栅栏商业街</v>
          </cell>
        </row>
        <row r="95">
          <cell r="C95" t="str">
            <v>琉璃厂古文化街（琉璃厂西街、琉璃厂东街）</v>
          </cell>
        </row>
        <row r="96">
          <cell r="C96" t="str">
            <v>复兴门外大街</v>
          </cell>
        </row>
        <row r="97">
          <cell r="C97" t="str">
            <v>新街口大街</v>
          </cell>
        </row>
        <row r="98">
          <cell r="C98" t="str">
            <v>地安门西大街</v>
          </cell>
        </row>
        <row r="99">
          <cell r="C99" t="str">
            <v>平安里西大街</v>
          </cell>
        </row>
        <row r="100">
          <cell r="C100" t="str">
            <v>珠市口西大街</v>
          </cell>
        </row>
        <row r="101">
          <cell r="C101" t="str">
            <v>骡马市大街</v>
          </cell>
        </row>
        <row r="102">
          <cell r="C102" t="str">
            <v>广安门内大街</v>
          </cell>
        </row>
        <row r="103">
          <cell r="C103" t="str">
            <v>马连道茶叶街（马连道路）</v>
          </cell>
        </row>
        <row r="104">
          <cell r="C104" t="str">
            <v>烟袋斜街</v>
          </cell>
        </row>
        <row r="105">
          <cell r="C105" t="str">
            <v>护国寺街</v>
          </cell>
        </row>
        <row r="106">
          <cell r="C106" t="str">
            <v>什刹海茶艺酒吧街</v>
          </cell>
        </row>
        <row r="107">
          <cell r="C107" t="str">
            <v>三里屯路</v>
          </cell>
        </row>
        <row r="108">
          <cell r="C108" t="str">
            <v>建国门外大街</v>
          </cell>
        </row>
        <row r="109">
          <cell r="C109" t="str">
            <v>建国路</v>
          </cell>
        </row>
        <row r="110">
          <cell r="C110" t="str">
            <v>朝阳门外大街</v>
          </cell>
        </row>
        <row r="111">
          <cell r="C111" t="str">
            <v>十里河家具大道</v>
          </cell>
        </row>
        <row r="112">
          <cell r="C112" t="str">
            <v xml:space="preserve">大羊坊路         </v>
          </cell>
        </row>
        <row r="113">
          <cell r="C113" t="str">
            <v>中关村大街</v>
          </cell>
        </row>
        <row r="114">
          <cell r="C114" t="str">
            <v>复兴路</v>
          </cell>
        </row>
        <row r="115">
          <cell r="C115" t="str">
            <v>丹棱街</v>
          </cell>
        </row>
        <row r="116">
          <cell r="C116" t="str">
            <v>丽泽路</v>
          </cell>
        </row>
        <row r="117">
          <cell r="C117" t="str">
            <v>方庄商业街（蒲芳路）</v>
          </cell>
        </row>
        <row r="118">
          <cell r="C118" t="str">
            <v>政达路</v>
          </cell>
        </row>
        <row r="119">
          <cell r="C119" t="str">
            <v>北京台湾街</v>
          </cell>
        </row>
        <row r="120">
          <cell r="C120" t="str">
            <v>新桥大街</v>
          </cell>
        </row>
        <row r="121">
          <cell r="C121" t="str">
            <v>金安路</v>
          </cell>
        </row>
        <row r="122">
          <cell r="C122" t="str">
            <v>南关大街</v>
          </cell>
        </row>
        <row r="123">
          <cell r="C123" t="str">
            <v>拱辰大街</v>
          </cell>
        </row>
        <row r="124">
          <cell r="C124" t="str">
            <v>新华大街</v>
          </cell>
        </row>
        <row r="125">
          <cell r="C125" t="str">
            <v>云景东路</v>
          </cell>
        </row>
        <row r="126">
          <cell r="C126" t="str">
            <v>新顺大街</v>
          </cell>
        </row>
        <row r="127">
          <cell r="C127" t="str">
            <v>鼓楼东、西街</v>
          </cell>
        </row>
        <row r="128">
          <cell r="C128" t="str">
            <v>鼓楼南、北街</v>
          </cell>
        </row>
        <row r="129">
          <cell r="C129" t="str">
            <v>回龙观西大街</v>
          </cell>
        </row>
        <row r="130">
          <cell r="C130" t="str">
            <v>兴华大街</v>
          </cell>
        </row>
        <row r="131">
          <cell r="C131" t="str">
            <v>新源大街</v>
          </cell>
        </row>
        <row r="132">
          <cell r="C132" t="str">
            <v>商业街</v>
          </cell>
        </row>
        <row r="133">
          <cell r="C133" t="str">
            <v>青春路</v>
          </cell>
        </row>
        <row r="134">
          <cell r="C134" t="str">
            <v>步行街</v>
          </cell>
        </row>
        <row r="135">
          <cell r="C135" t="str">
            <v>鼓楼东、西大街</v>
          </cell>
        </row>
        <row r="136">
          <cell r="C136" t="str">
            <v>鼓楼南北大街</v>
          </cell>
        </row>
        <row r="137">
          <cell r="C137" t="str">
            <v>东外大街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37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38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39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40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>
            <v>0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4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42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-商服"/>
      <sheetName val="Sheet2"/>
      <sheetName val="修正"/>
      <sheetName val="区片价"/>
      <sheetName val="区片价-范围"/>
      <sheetName val="容积率修正"/>
      <sheetName val="因素修正幅度"/>
      <sheetName val="地价"/>
      <sheetName val="基准地价 -公共服务"/>
      <sheetName val="地价-分区"/>
      <sheetName val="基准地价（汇总）"/>
      <sheetName val="收益还原法"/>
      <sheetName val="不动产收益法"/>
      <sheetName val="不动产收益法-酒店模型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  <sheetName val="Sheet1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D3" t="str">
            <v>土地估价师</v>
          </cell>
        </row>
        <row r="4">
          <cell r="D4" t="str">
            <v>梁津</v>
          </cell>
        </row>
        <row r="5">
          <cell r="D5" t="str">
            <v>叶凌</v>
          </cell>
        </row>
        <row r="6">
          <cell r="D6" t="str">
            <v>王鹏</v>
          </cell>
        </row>
        <row r="7">
          <cell r="D7" t="str">
            <v>欧红伟</v>
          </cell>
        </row>
        <row r="8">
          <cell r="D8" t="str">
            <v>吴薇</v>
          </cell>
        </row>
        <row r="9">
          <cell r="D9" t="str">
            <v>陈颖</v>
          </cell>
        </row>
        <row r="10">
          <cell r="D10" t="str">
            <v>崔锴</v>
          </cell>
        </row>
        <row r="11">
          <cell r="D11" t="str">
            <v>郑燚</v>
          </cell>
        </row>
        <row r="12">
          <cell r="D12" t="str">
            <v>苏海</v>
          </cell>
        </row>
        <row r="13">
          <cell r="D13" t="str">
            <v>赵雯</v>
          </cell>
        </row>
        <row r="14">
          <cell r="D14" t="str">
            <v>刘敬东</v>
          </cell>
        </row>
        <row r="17">
          <cell r="D17" t="str">
            <v>——</v>
          </cell>
        </row>
      </sheetData>
      <sheetData sheetId="8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平层住宅</v>
          </cell>
          <cell r="B2" t="str">
            <v>剩余法-待开发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LOFT住宅</v>
          </cell>
          <cell r="B3" t="str">
            <v>剩余法-现房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普通住宅</v>
          </cell>
          <cell r="B4" t="str">
            <v>比较法-住宅、综合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公寓</v>
          </cell>
          <cell r="B5" t="str">
            <v>比较法-工业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洋房</v>
          </cell>
          <cell r="B6" t="str">
            <v>基准地价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叠拼</v>
          </cell>
          <cell r="B7" t="str">
            <v>成本逼近法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联排</v>
          </cell>
          <cell r="B8" t="str">
            <v>不动产收益法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双拼</v>
          </cell>
          <cell r="B9" t="str">
            <v>不动产比较法-住宅</v>
          </cell>
          <cell r="C9" t="str">
            <v>八级</v>
          </cell>
          <cell r="F9" t="str">
            <v>仓储</v>
          </cell>
        </row>
        <row r="10">
          <cell r="A10" t="str">
            <v>独栋</v>
          </cell>
          <cell r="B10" t="str">
            <v>不动产比较法-商业</v>
          </cell>
          <cell r="C10" t="str">
            <v>九级</v>
          </cell>
          <cell r="F10" t="str">
            <v>公共服务</v>
          </cell>
        </row>
        <row r="11">
          <cell r="A11" t="str">
            <v>底商</v>
          </cell>
          <cell r="B11" t="str">
            <v>不动产比较法-办公</v>
          </cell>
          <cell r="C11" t="str">
            <v>十级</v>
          </cell>
        </row>
        <row r="12">
          <cell r="A12" t="str">
            <v>独立商业</v>
          </cell>
          <cell r="B12" t="str">
            <v>不动产比较法-工业</v>
          </cell>
          <cell r="C12" t="str">
            <v>十一级</v>
          </cell>
        </row>
        <row r="13">
          <cell r="A13" t="str">
            <v>商业街</v>
          </cell>
          <cell r="B13" t="str">
            <v>不动产比较法-车位</v>
          </cell>
          <cell r="C13" t="str">
            <v>十二级</v>
          </cell>
        </row>
        <row r="14">
          <cell r="A14" t="str">
            <v>酒店</v>
          </cell>
          <cell r="B14" t="str">
            <v>不动产比较法-仓储</v>
          </cell>
          <cell r="C14" t="str">
            <v>——</v>
          </cell>
        </row>
        <row r="15">
          <cell r="A15" t="str">
            <v>标准厂房</v>
          </cell>
          <cell r="B15" t="str">
            <v>不动产收益法-商业</v>
          </cell>
        </row>
        <row r="16">
          <cell r="A16" t="str">
            <v>特殊厂房</v>
          </cell>
          <cell r="B16" t="str">
            <v>不动产收益法-办公</v>
          </cell>
        </row>
        <row r="17">
          <cell r="A17" t="str">
            <v>办公楼</v>
          </cell>
          <cell r="B17" t="str">
            <v>不动产收益法-车库</v>
          </cell>
        </row>
        <row r="18">
          <cell r="A18" t="str">
            <v>宿舍</v>
          </cell>
          <cell r="B18" t="str">
            <v>基准地价（汇总）</v>
          </cell>
        </row>
        <row r="19">
          <cell r="A19" t="str">
            <v>食堂</v>
          </cell>
          <cell r="B19" t="str">
            <v>收益还原法</v>
          </cell>
        </row>
        <row r="20">
          <cell r="A20" t="str">
            <v>车库</v>
          </cell>
          <cell r="B20" t="str">
            <v>典型户型修正</v>
          </cell>
        </row>
        <row r="21">
          <cell r="A21" t="str">
            <v>戊类库房</v>
          </cell>
          <cell r="B21" t="str">
            <v>不动产收益法-酒店模型</v>
          </cell>
        </row>
        <row r="22">
          <cell r="A22" t="str">
            <v>燃品库房</v>
          </cell>
          <cell r="B22" t="str">
            <v>*</v>
          </cell>
        </row>
        <row r="23">
          <cell r="A23" t="str">
            <v>非燃品库房</v>
          </cell>
          <cell r="B23" t="str">
            <v>*</v>
          </cell>
        </row>
        <row r="24">
          <cell r="A24" t="str">
            <v>——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抵押价格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/>
      <sheetData sheetId="10"/>
      <sheetData sheetId="11"/>
      <sheetData sheetId="12">
        <row r="17">
          <cell r="C17" t="str">
            <v>项目类型</v>
          </cell>
        </row>
      </sheetData>
      <sheetData sheetId="13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4"/>
      <sheetData sheetId="15"/>
      <sheetData sheetId="16"/>
      <sheetData sheetId="17"/>
      <sheetData sheetId="18"/>
      <sheetData sheetId="19">
        <row r="74">
          <cell r="A74" t="str">
            <v>交易情况</v>
          </cell>
          <cell r="C74" t="str">
            <v>正常</v>
          </cell>
        </row>
        <row r="76">
          <cell r="B76" t="str">
            <v>用途</v>
          </cell>
        </row>
        <row r="107">
          <cell r="B107" t="str">
            <v>毗邻道路的类型与等级</v>
          </cell>
        </row>
        <row r="109">
          <cell r="B109" t="str">
            <v>土地级别</v>
          </cell>
        </row>
        <row r="120">
          <cell r="B120" t="str">
            <v>宗地形状</v>
          </cell>
        </row>
        <row r="122">
          <cell r="B122" t="str">
            <v>临街宽度及深度</v>
          </cell>
        </row>
        <row r="124">
          <cell r="B124" t="str">
            <v>宗地开发程度</v>
          </cell>
        </row>
        <row r="126">
          <cell r="B126" t="str">
            <v>工程地质条件</v>
          </cell>
        </row>
      </sheetData>
      <sheetData sheetId="20">
        <row r="71">
          <cell r="B71" t="str">
            <v>用途</v>
          </cell>
        </row>
        <row r="98">
          <cell r="B98" t="str">
            <v>毗邻道路的类型与等级</v>
          </cell>
        </row>
        <row r="100">
          <cell r="B100" t="str">
            <v>土地级别</v>
          </cell>
        </row>
        <row r="111">
          <cell r="B111" t="str">
            <v>宗地形状</v>
          </cell>
        </row>
        <row r="113">
          <cell r="B113" t="str">
            <v>宗地开发程度</v>
          </cell>
        </row>
        <row r="115">
          <cell r="B115" t="str">
            <v>工程地质条件</v>
          </cell>
        </row>
      </sheetData>
      <sheetData sheetId="21"/>
      <sheetData sheetId="22"/>
      <sheetData sheetId="23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19">
          <cell r="C19" t="str">
            <v>二级分类</v>
          </cell>
        </row>
        <row r="20">
          <cell r="C20" t="str">
            <v>零售商业用地</v>
          </cell>
        </row>
        <row r="21">
          <cell r="C21" t="str">
            <v>批发市场用地</v>
          </cell>
        </row>
        <row r="22">
          <cell r="C22" t="str">
            <v>餐饮用地</v>
          </cell>
        </row>
        <row r="23">
          <cell r="C23" t="str">
            <v>旅馆用地</v>
          </cell>
        </row>
        <row r="24">
          <cell r="C24" t="str">
            <v>娱乐用地</v>
          </cell>
        </row>
        <row r="25">
          <cell r="C25" t="str">
            <v>其他商服用地</v>
          </cell>
        </row>
        <row r="26">
          <cell r="C26" t="str">
            <v>商务金融用地</v>
          </cell>
        </row>
        <row r="27">
          <cell r="C27" t="str">
            <v>机关团体用地</v>
          </cell>
        </row>
        <row r="28">
          <cell r="C28" t="str">
            <v>新闻出版用地</v>
          </cell>
        </row>
        <row r="29">
          <cell r="C29" t="str">
            <v>教育用地</v>
          </cell>
        </row>
        <row r="30">
          <cell r="C30" t="str">
            <v>科研用地</v>
          </cell>
        </row>
        <row r="31">
          <cell r="C31" t="str">
            <v>医疗卫生用地</v>
          </cell>
        </row>
        <row r="32">
          <cell r="C32" t="str">
            <v>社会福利用地</v>
          </cell>
        </row>
        <row r="33">
          <cell r="C33" t="str">
            <v>文化设施用地</v>
          </cell>
        </row>
        <row r="34">
          <cell r="C34" t="str">
            <v>体育用地</v>
          </cell>
        </row>
        <row r="35">
          <cell r="C35" t="str">
            <v>公用设施用地</v>
          </cell>
        </row>
        <row r="36">
          <cell r="C36" t="str">
            <v>公园与绿地</v>
          </cell>
        </row>
        <row r="37">
          <cell r="C37" t="str">
            <v>宗教用地</v>
          </cell>
        </row>
        <row r="38">
          <cell r="C38" t="str">
            <v>殡葬用地</v>
          </cell>
        </row>
        <row r="39">
          <cell r="C39" t="str">
            <v>风景名胜设施用地</v>
          </cell>
        </row>
        <row r="40">
          <cell r="C40" t="str">
            <v>城镇住宅用地</v>
          </cell>
        </row>
        <row r="41">
          <cell r="C41" t="str">
            <v>工业用地</v>
          </cell>
        </row>
        <row r="42">
          <cell r="C42" t="str">
            <v>采矿用地</v>
          </cell>
        </row>
        <row r="43">
          <cell r="C43" t="str">
            <v>仓储用地</v>
          </cell>
        </row>
        <row r="44">
          <cell r="C44" t="str">
            <v>M4科研用地</v>
          </cell>
        </row>
        <row r="45">
          <cell r="C45" t="str">
            <v>铁路用地</v>
          </cell>
        </row>
        <row r="46">
          <cell r="C46" t="str">
            <v>轨道交通用地</v>
          </cell>
        </row>
        <row r="47">
          <cell r="C47" t="str">
            <v>公路用地</v>
          </cell>
        </row>
        <row r="48">
          <cell r="C48" t="str">
            <v>城镇村道路用地</v>
          </cell>
        </row>
        <row r="49">
          <cell r="C49" t="str">
            <v>机场用地</v>
          </cell>
        </row>
        <row r="50">
          <cell r="C50" t="str">
            <v>管道运输用地</v>
          </cell>
        </row>
        <row r="51">
          <cell r="C51" t="str">
            <v>交通服务场站用地</v>
          </cell>
        </row>
        <row r="71">
          <cell r="C71" t="str">
            <v>商业街名称</v>
          </cell>
        </row>
        <row r="72">
          <cell r="C72" t="str">
            <v>不临65条商业街</v>
          </cell>
        </row>
        <row r="73">
          <cell r="C73" t="str">
            <v>东长安街</v>
          </cell>
        </row>
        <row r="74">
          <cell r="C74" t="str">
            <v>王府井商业街（王府井大街）</v>
          </cell>
        </row>
        <row r="75">
          <cell r="C75" t="str">
            <v>前门商业街（前门大街）</v>
          </cell>
        </row>
        <row r="76">
          <cell r="C76" t="str">
            <v>建国门内大街</v>
          </cell>
        </row>
        <row r="77">
          <cell r="C77" t="str">
            <v>王府井大街</v>
          </cell>
        </row>
        <row r="78">
          <cell r="C78" t="str">
            <v>东单北大街</v>
          </cell>
        </row>
        <row r="79">
          <cell r="C79" t="str">
            <v>南锣鼓巷</v>
          </cell>
        </row>
        <row r="80">
          <cell r="C80" t="str">
            <v>东四南大街</v>
          </cell>
        </row>
        <row r="81">
          <cell r="C81" t="str">
            <v>簋街（东直门内大街）</v>
          </cell>
        </row>
        <row r="82">
          <cell r="C82" t="str">
            <v>东四十条</v>
          </cell>
        </row>
        <row r="83">
          <cell r="C83" t="str">
            <v>张自忠路</v>
          </cell>
        </row>
        <row r="84">
          <cell r="C84" t="str">
            <v>地安门东大街</v>
          </cell>
        </row>
        <row r="85">
          <cell r="C85" t="str">
            <v>崇文门外大街</v>
          </cell>
        </row>
        <row r="86">
          <cell r="C86" t="str">
            <v>广渠门内大街</v>
          </cell>
        </row>
        <row r="87">
          <cell r="C87" t="str">
            <v>珠市口东大街</v>
          </cell>
        </row>
        <row r="88">
          <cell r="C88" t="str">
            <v>鲜鱼口老字号美食街</v>
          </cell>
        </row>
        <row r="89">
          <cell r="C89" t="str">
            <v>五道营胡同</v>
          </cell>
        </row>
        <row r="90">
          <cell r="C90" t="str">
            <v>西长安街</v>
          </cell>
        </row>
        <row r="91">
          <cell r="C91" t="str">
            <v>西单商业街（西单北大街）</v>
          </cell>
        </row>
        <row r="92">
          <cell r="C92" t="str">
            <v>复兴门内大街</v>
          </cell>
        </row>
        <row r="93">
          <cell r="C93" t="str">
            <v>西四大街</v>
          </cell>
        </row>
        <row r="94">
          <cell r="C94" t="str">
            <v>大栅栏商业街</v>
          </cell>
        </row>
        <row r="95">
          <cell r="C95" t="str">
            <v>琉璃厂古文化街（琉璃厂西街、琉璃厂东街）</v>
          </cell>
        </row>
        <row r="96">
          <cell r="C96" t="str">
            <v>复兴门外大街</v>
          </cell>
        </row>
        <row r="97">
          <cell r="C97" t="str">
            <v>新街口大街</v>
          </cell>
        </row>
        <row r="98">
          <cell r="C98" t="str">
            <v>地安门西大街</v>
          </cell>
        </row>
        <row r="99">
          <cell r="C99" t="str">
            <v>平安里西大街</v>
          </cell>
        </row>
        <row r="100">
          <cell r="C100" t="str">
            <v>珠市口西大街</v>
          </cell>
        </row>
        <row r="101">
          <cell r="C101" t="str">
            <v>骡马市大街</v>
          </cell>
        </row>
        <row r="102">
          <cell r="C102" t="str">
            <v>广安门内大街</v>
          </cell>
        </row>
        <row r="103">
          <cell r="C103" t="str">
            <v>马连道茶叶街（马连道路）</v>
          </cell>
        </row>
        <row r="104">
          <cell r="C104" t="str">
            <v>烟袋斜街</v>
          </cell>
        </row>
        <row r="105">
          <cell r="C105" t="str">
            <v>护国寺街</v>
          </cell>
        </row>
        <row r="106">
          <cell r="C106" t="str">
            <v>什刹海茶艺酒吧街</v>
          </cell>
        </row>
        <row r="107">
          <cell r="C107" t="str">
            <v>三里屯路</v>
          </cell>
        </row>
        <row r="108">
          <cell r="C108" t="str">
            <v>建国门外大街</v>
          </cell>
        </row>
        <row r="109">
          <cell r="C109" t="str">
            <v>建国路</v>
          </cell>
        </row>
        <row r="110">
          <cell r="C110" t="str">
            <v>朝阳门外大街</v>
          </cell>
        </row>
        <row r="111">
          <cell r="C111" t="str">
            <v>十里河家具大道</v>
          </cell>
        </row>
        <row r="112">
          <cell r="C112" t="str">
            <v xml:space="preserve">大羊坊路         </v>
          </cell>
        </row>
        <row r="113">
          <cell r="C113" t="str">
            <v>中关村大街</v>
          </cell>
        </row>
        <row r="114">
          <cell r="C114" t="str">
            <v>复兴路</v>
          </cell>
        </row>
        <row r="115">
          <cell r="C115" t="str">
            <v>丹棱街</v>
          </cell>
        </row>
        <row r="116">
          <cell r="C116" t="str">
            <v>丽泽路</v>
          </cell>
        </row>
        <row r="117">
          <cell r="C117" t="str">
            <v>方庄商业街（蒲芳路）</v>
          </cell>
        </row>
        <row r="118">
          <cell r="C118" t="str">
            <v>政达路</v>
          </cell>
        </row>
        <row r="119">
          <cell r="C119" t="str">
            <v>北京台湾街</v>
          </cell>
        </row>
        <row r="120">
          <cell r="C120" t="str">
            <v>新桥大街</v>
          </cell>
        </row>
        <row r="121">
          <cell r="C121" t="str">
            <v>金安路</v>
          </cell>
        </row>
        <row r="122">
          <cell r="C122" t="str">
            <v>南关大街</v>
          </cell>
        </row>
        <row r="123">
          <cell r="C123" t="str">
            <v>拱辰大街</v>
          </cell>
        </row>
        <row r="124">
          <cell r="C124" t="str">
            <v>新华大街</v>
          </cell>
        </row>
        <row r="125">
          <cell r="C125" t="str">
            <v>云景东路</v>
          </cell>
        </row>
        <row r="126">
          <cell r="C126" t="str">
            <v>新顺大街</v>
          </cell>
        </row>
        <row r="127">
          <cell r="C127" t="str">
            <v>鼓楼东、西街</v>
          </cell>
        </row>
        <row r="128">
          <cell r="C128" t="str">
            <v>鼓楼南、北街</v>
          </cell>
        </row>
        <row r="129">
          <cell r="C129" t="str">
            <v>回龙观西大街</v>
          </cell>
        </row>
        <row r="130">
          <cell r="C130" t="str">
            <v>兴华大街</v>
          </cell>
        </row>
        <row r="131">
          <cell r="C131" t="str">
            <v>新源大街</v>
          </cell>
        </row>
        <row r="132">
          <cell r="C132" t="str">
            <v>商业街</v>
          </cell>
        </row>
        <row r="133">
          <cell r="C133" t="str">
            <v>青春路</v>
          </cell>
        </row>
        <row r="134">
          <cell r="C134" t="str">
            <v>步行街</v>
          </cell>
        </row>
        <row r="135">
          <cell r="C135" t="str">
            <v>鼓楼东、西大街</v>
          </cell>
        </row>
        <row r="136">
          <cell r="C136" t="str">
            <v>鼓楼南北大街</v>
          </cell>
        </row>
        <row r="137">
          <cell r="C137" t="str">
            <v>东外大街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37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38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39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40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>
            <v>0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4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42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楼层测算"/>
      <sheetName val="项目基本情况"/>
      <sheetName val="案例整理"/>
      <sheetName val="比较法 (住宅) 估价对象"/>
      <sheetName val="可比案例1比较法"/>
      <sheetName val="可比案例2比较法"/>
      <sheetName val="可比案例3比较法"/>
      <sheetName val="可比案例4"/>
      <sheetName val="Sheet1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系统读取表"/>
      <sheetName val="结果表"/>
      <sheetName val="成本法"/>
      <sheetName val="比较法-车位"/>
      <sheetName val="收益法 (元)"/>
      <sheetName val="成本法 (元)"/>
      <sheetName val="基准地价修正"/>
      <sheetName val="假设开发法"/>
      <sheetName val="收益法"/>
      <sheetName val="收益法-酒店模型"/>
      <sheetName val="收益法（汇总）"/>
      <sheetName val="比较法-住宅"/>
      <sheetName val="比较法-商业"/>
      <sheetName val="比较法-办公"/>
      <sheetName val="比较法-工业"/>
      <sheetName val="比较法-仓储"/>
      <sheetName val="土地比较法-住宅、综合"/>
      <sheetName val="土地比较法-工业"/>
      <sheetName val="典型户型修正"/>
      <sheetName val="基准地价（汇总）"/>
      <sheetName val="Sheet1"/>
      <sheetName val="修正"/>
      <sheetName val="容积率修正"/>
      <sheetName val="成本法（废）"/>
      <sheetName val="区片价"/>
      <sheetName val="因素修正幅度"/>
      <sheetName val="区片价（范围）"/>
      <sheetName val="地价-分区"/>
      <sheetName val="地价"/>
      <sheetName val="存贷款利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>
        <row r="1">
          <cell r="A1" t="str">
            <v>用途类型</v>
          </cell>
        </row>
        <row r="2">
          <cell r="A2" t="str">
            <v>——</v>
          </cell>
        </row>
        <row r="3">
          <cell r="A3" t="str">
            <v>平层住宅</v>
          </cell>
        </row>
        <row r="4">
          <cell r="A4" t="str">
            <v>LOFT住宅</v>
          </cell>
        </row>
        <row r="5">
          <cell r="A5" t="str">
            <v>普通住宅</v>
          </cell>
        </row>
        <row r="6">
          <cell r="A6" t="str">
            <v>公寓</v>
          </cell>
        </row>
        <row r="7">
          <cell r="A7" t="str">
            <v>洋房</v>
          </cell>
        </row>
        <row r="8">
          <cell r="A8" t="str">
            <v>叠拼</v>
          </cell>
        </row>
        <row r="9">
          <cell r="A9" t="str">
            <v>联排</v>
          </cell>
        </row>
        <row r="10">
          <cell r="A10" t="str">
            <v>双拼</v>
          </cell>
        </row>
        <row r="11">
          <cell r="A11" t="str">
            <v>独栋</v>
          </cell>
        </row>
        <row r="12">
          <cell r="A12" t="str">
            <v>底商</v>
          </cell>
        </row>
        <row r="13">
          <cell r="A13" t="str">
            <v>独立商业</v>
          </cell>
        </row>
        <row r="14">
          <cell r="A14" t="str">
            <v>商业街</v>
          </cell>
        </row>
        <row r="15">
          <cell r="A15" t="str">
            <v>酒店</v>
          </cell>
        </row>
        <row r="16">
          <cell r="A16" t="str">
            <v>标准厂房</v>
          </cell>
        </row>
        <row r="17">
          <cell r="A17" t="str">
            <v>特殊厂房</v>
          </cell>
        </row>
        <row r="18">
          <cell r="A18" t="str">
            <v>办公楼</v>
          </cell>
        </row>
        <row r="19">
          <cell r="A19" t="str">
            <v>宿舍</v>
          </cell>
        </row>
        <row r="20">
          <cell r="A20" t="str">
            <v>食堂</v>
          </cell>
        </row>
        <row r="21">
          <cell r="A21" t="str">
            <v>车库</v>
          </cell>
        </row>
        <row r="22">
          <cell r="A22" t="str">
            <v>戊类库房</v>
          </cell>
        </row>
        <row r="23">
          <cell r="A23" t="str">
            <v>燃品库房</v>
          </cell>
        </row>
        <row r="24">
          <cell r="A24" t="str">
            <v>非燃品库房</v>
          </cell>
        </row>
        <row r="25">
          <cell r="A25" t="str">
            <v>限价商品房</v>
          </cell>
        </row>
        <row r="26">
          <cell r="A26" t="str">
            <v>自住商品房</v>
          </cell>
        </row>
        <row r="27">
          <cell r="A27" t="str">
            <v>*</v>
          </cell>
        </row>
        <row r="28">
          <cell r="A28" t="str">
            <v>*</v>
          </cell>
        </row>
        <row r="29">
          <cell r="A29" t="str">
            <v>*</v>
          </cell>
        </row>
        <row r="30">
          <cell r="A30" t="str">
            <v>*</v>
          </cell>
        </row>
        <row r="31">
          <cell r="A31" t="str">
            <v>*</v>
          </cell>
        </row>
        <row r="32">
          <cell r="A32" t="str">
            <v>*</v>
          </cell>
        </row>
        <row r="33">
          <cell r="A33" t="str">
            <v>*</v>
          </cell>
        </row>
        <row r="34">
          <cell r="A34" t="str">
            <v>*</v>
          </cell>
        </row>
        <row r="35">
          <cell r="A35" t="str">
            <v>*</v>
          </cell>
        </row>
        <row r="36">
          <cell r="A36" t="str">
            <v>*</v>
          </cell>
        </row>
        <row r="37">
          <cell r="A37" t="str">
            <v>*</v>
          </cell>
        </row>
        <row r="38">
          <cell r="A38" t="str">
            <v>*</v>
          </cell>
        </row>
        <row r="39">
          <cell r="A39" t="str">
            <v>*</v>
          </cell>
        </row>
        <row r="40">
          <cell r="A40" t="str">
            <v>*</v>
          </cell>
        </row>
        <row r="41">
          <cell r="A41" t="str">
            <v>*</v>
          </cell>
        </row>
        <row r="42">
          <cell r="A42" t="str">
            <v>*</v>
          </cell>
        </row>
        <row r="43">
          <cell r="A43" t="str">
            <v>*</v>
          </cell>
        </row>
        <row r="44">
          <cell r="A44" t="str">
            <v>*</v>
          </cell>
        </row>
        <row r="45">
          <cell r="A45" t="str">
            <v>*</v>
          </cell>
        </row>
        <row r="46">
          <cell r="A46" t="str">
            <v>*</v>
          </cell>
        </row>
        <row r="47">
          <cell r="A47" t="str">
            <v>*</v>
          </cell>
        </row>
        <row r="48">
          <cell r="A48" t="str">
            <v>*</v>
          </cell>
        </row>
        <row r="49">
          <cell r="A49" t="str">
            <v>*</v>
          </cell>
        </row>
        <row r="50">
          <cell r="A50" t="str">
            <v>*</v>
          </cell>
        </row>
      </sheetData>
      <sheetData sheetId="10" refreshError="1"/>
      <sheetData sheetId="11" refreshError="1"/>
      <sheetData sheetId="12" refreshError="1"/>
      <sheetData sheetId="13">
        <row r="17">
          <cell r="C17" t="str">
            <v>项目类型</v>
          </cell>
        </row>
      </sheetData>
      <sheetData sheetId="14">
        <row r="2">
          <cell r="B2">
            <v>45012</v>
          </cell>
        </row>
      </sheetData>
      <sheetData sheetId="15">
        <row r="4">
          <cell r="G4" t="str">
            <v>估价对象周边道路状况、公共交通通达情况、停车便捷程度，综合评价交通便捷度较好</v>
          </cell>
        </row>
      </sheetData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61">
          <cell r="A61" t="str">
            <v>交易情况</v>
          </cell>
        </row>
      </sheetData>
      <sheetData sheetId="28">
        <row r="61">
          <cell r="A61" t="str">
            <v>交易情况</v>
          </cell>
        </row>
      </sheetData>
      <sheetData sheetId="29">
        <row r="62">
          <cell r="A62" t="str">
            <v>交易情况</v>
          </cell>
        </row>
      </sheetData>
      <sheetData sheetId="30">
        <row r="55">
          <cell r="A55" t="str">
            <v>交易情况</v>
          </cell>
        </row>
      </sheetData>
      <sheetData sheetId="31">
        <row r="49">
          <cell r="A49" t="str">
            <v>交易情况</v>
          </cell>
        </row>
      </sheetData>
      <sheetData sheetId="32">
        <row r="72">
          <cell r="A72" t="str">
            <v>交易情况</v>
          </cell>
        </row>
      </sheetData>
      <sheetData sheetId="33">
        <row r="70">
          <cell r="B70" t="str">
            <v>用途</v>
          </cell>
        </row>
        <row r="97">
          <cell r="B97" t="str">
            <v>毗邻道路的类型与等级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4">
        <row r="5">
          <cell r="B5" t="str">
            <v>修正项2</v>
          </cell>
        </row>
      </sheetData>
      <sheetData sheetId="35" refreshError="1"/>
      <sheetData sheetId="36" refreshError="1"/>
      <sheetData sheetId="37">
        <row r="8">
          <cell r="A8" t="str">
            <v>通路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FA964-A817-43E4-84FA-43D04F86A539}">
  <sheetPr>
    <tabColor rgb="FF92D050"/>
  </sheetPr>
  <dimension ref="E2:M11"/>
  <sheetViews>
    <sheetView tabSelected="1" workbookViewId="0">
      <selection activeCell="I14" sqref="I14"/>
    </sheetView>
  </sheetViews>
  <sheetFormatPr defaultRowHeight="14.25" x14ac:dyDescent="0.2"/>
  <cols>
    <col min="5" max="5" width="39.375" bestFit="1" customWidth="1"/>
    <col min="6" max="6" width="10.5" bestFit="1" customWidth="1"/>
    <col min="7" max="7" width="10.5" customWidth="1"/>
    <col min="8" max="8" width="23.5" bestFit="1" customWidth="1"/>
    <col min="9" max="9" width="13" bestFit="1" customWidth="1"/>
    <col min="10" max="11" width="15.125" bestFit="1" customWidth="1"/>
    <col min="12" max="12" width="11.125" bestFit="1" customWidth="1"/>
  </cols>
  <sheetData>
    <row r="2" spans="5:13" ht="28.5" x14ac:dyDescent="0.2">
      <c r="E2" t="s">
        <v>11</v>
      </c>
      <c r="F2" s="3" t="s">
        <v>0</v>
      </c>
      <c r="G2" s="3" t="s">
        <v>10</v>
      </c>
      <c r="H2" s="3" t="s">
        <v>1</v>
      </c>
      <c r="I2" s="3" t="s">
        <v>2</v>
      </c>
      <c r="J2" s="3" t="s">
        <v>3</v>
      </c>
      <c r="K2" s="20" t="s">
        <v>42</v>
      </c>
      <c r="L2" s="4" t="s">
        <v>7</v>
      </c>
      <c r="M2" s="4"/>
    </row>
    <row r="3" spans="5:13" ht="48" x14ac:dyDescent="0.2">
      <c r="E3" s="5" t="s">
        <v>4</v>
      </c>
      <c r="F3" s="6">
        <v>46815.800999999999</v>
      </c>
      <c r="G3" s="6">
        <v>80213.664799999999</v>
      </c>
      <c r="H3" s="6">
        <v>125024.41680000001</v>
      </c>
      <c r="I3" s="6">
        <v>159600</v>
      </c>
      <c r="J3" s="8">
        <f>H3/I3</f>
        <v>0.783361007518797</v>
      </c>
      <c r="K3" s="6">
        <f>ROUND(H3/F3*10000,0)</f>
        <v>26706</v>
      </c>
      <c r="L3" s="7">
        <v>45562</v>
      </c>
    </row>
    <row r="4" spans="5:13" ht="36" x14ac:dyDescent="0.2">
      <c r="E4" s="5" t="s">
        <v>5</v>
      </c>
      <c r="F4" s="6">
        <v>33463.353999999999</v>
      </c>
      <c r="G4" s="6">
        <v>57222.5936</v>
      </c>
      <c r="H4" s="6">
        <v>103000.67</v>
      </c>
      <c r="I4" s="6">
        <v>130400</v>
      </c>
      <c r="J4" s="8">
        <f t="shared" ref="J4:J5" si="0">H4/I4</f>
        <v>0.78988243865030672</v>
      </c>
      <c r="K4" s="6">
        <f t="shared" ref="K4:K5" si="1">ROUND(H4/F4*10000,0)</f>
        <v>30780</v>
      </c>
      <c r="L4" s="7">
        <v>45217</v>
      </c>
    </row>
    <row r="5" spans="5:13" ht="36" x14ac:dyDescent="0.2">
      <c r="E5" s="5" t="s">
        <v>6</v>
      </c>
      <c r="F5" s="6">
        <v>42365.624000000003</v>
      </c>
      <c r="G5" s="6">
        <v>78552.521999999997</v>
      </c>
      <c r="H5" s="6">
        <v>96968.31</v>
      </c>
      <c r="I5" s="6">
        <v>274000</v>
      </c>
      <c r="J5" s="8">
        <f t="shared" si="0"/>
        <v>0.3538989416058394</v>
      </c>
      <c r="K5" s="6">
        <f t="shared" si="1"/>
        <v>22888</v>
      </c>
      <c r="L5" s="7">
        <v>45147</v>
      </c>
    </row>
    <row r="6" spans="5:13" ht="36" x14ac:dyDescent="0.2">
      <c r="E6" s="1" t="s">
        <v>8</v>
      </c>
      <c r="F6">
        <v>45880.633999999998</v>
      </c>
      <c r="H6">
        <v>204902.91</v>
      </c>
      <c r="I6">
        <v>259000</v>
      </c>
      <c r="J6">
        <f t="shared" ref="J6:J11" si="2">H6/I6</f>
        <v>0.79113092664092666</v>
      </c>
      <c r="K6">
        <f t="shared" ref="K6:K11" si="3">H6/F6*10000</f>
        <v>44659.999685270268</v>
      </c>
      <c r="L6" s="2">
        <v>45097</v>
      </c>
    </row>
    <row r="7" spans="5:13" ht="24" x14ac:dyDescent="0.2">
      <c r="E7" s="1" t="s">
        <v>9</v>
      </c>
      <c r="F7">
        <v>33107.690999999999</v>
      </c>
      <c r="H7">
        <v>106099.23</v>
      </c>
      <c r="I7">
        <v>143000</v>
      </c>
      <c r="J7">
        <f t="shared" si="2"/>
        <v>0.74195265734265736</v>
      </c>
      <c r="K7">
        <f t="shared" si="3"/>
        <v>32046.701776937571</v>
      </c>
      <c r="L7" s="2">
        <v>45097</v>
      </c>
    </row>
    <row r="8" spans="5:13" x14ac:dyDescent="0.2">
      <c r="J8" t="e">
        <f t="shared" si="2"/>
        <v>#DIV/0!</v>
      </c>
      <c r="K8" t="e">
        <f t="shared" si="3"/>
        <v>#DIV/0!</v>
      </c>
    </row>
    <row r="9" spans="5:13" x14ac:dyDescent="0.2">
      <c r="J9" t="e">
        <f t="shared" si="2"/>
        <v>#DIV/0!</v>
      </c>
      <c r="K9" t="e">
        <f t="shared" si="3"/>
        <v>#DIV/0!</v>
      </c>
    </row>
    <row r="10" spans="5:13" x14ac:dyDescent="0.2">
      <c r="J10" t="e">
        <f t="shared" si="2"/>
        <v>#DIV/0!</v>
      </c>
      <c r="K10" t="e">
        <f t="shared" si="3"/>
        <v>#DIV/0!</v>
      </c>
    </row>
    <row r="11" spans="5:13" x14ac:dyDescent="0.2">
      <c r="J11" t="e">
        <f t="shared" si="2"/>
        <v>#DIV/0!</v>
      </c>
      <c r="K11" t="e">
        <f t="shared" si="3"/>
        <v>#DIV/0!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67066-A6B4-4228-B00B-4F4D95DD10AF}">
  <sheetPr>
    <tabColor rgb="FFFF0000"/>
  </sheetPr>
  <dimension ref="A1:J26"/>
  <sheetViews>
    <sheetView view="pageBreakPreview" zoomScale="80" zoomScaleNormal="80" zoomScaleSheetLayoutView="80" workbookViewId="0">
      <selection activeCell="F19" sqref="F19"/>
    </sheetView>
  </sheetViews>
  <sheetFormatPr defaultColWidth="14.625" defaultRowHeight="14.25" x14ac:dyDescent="0.2"/>
  <cols>
    <col min="1" max="1" width="24.375" style="12" customWidth="1"/>
    <col min="2" max="16384" width="14.625" style="12"/>
  </cols>
  <sheetData>
    <row r="1" spans="1:10" ht="16.5" x14ac:dyDescent="0.2">
      <c r="A1" s="9" t="s">
        <v>12</v>
      </c>
      <c r="B1" s="9">
        <v>1</v>
      </c>
      <c r="C1" s="10"/>
      <c r="D1" s="10"/>
      <c r="E1" s="10"/>
      <c r="F1" s="10"/>
      <c r="G1" s="11"/>
      <c r="H1" s="11"/>
      <c r="I1" s="11"/>
      <c r="J1" s="11"/>
    </row>
    <row r="2" spans="1:10" ht="16.5" x14ac:dyDescent="0.2">
      <c r="A2" s="9" t="s">
        <v>13</v>
      </c>
      <c r="B2" s="9">
        <v>1</v>
      </c>
      <c r="C2" s="10"/>
      <c r="D2" s="10"/>
      <c r="E2" s="10"/>
      <c r="F2" s="10"/>
      <c r="G2" s="11"/>
      <c r="H2" s="11"/>
      <c r="I2" s="11"/>
      <c r="J2" s="11"/>
    </row>
    <row r="3" spans="1:10" ht="16.5" x14ac:dyDescent="0.2">
      <c r="A3" s="9" t="s">
        <v>14</v>
      </c>
      <c r="B3" s="13">
        <f>[1]项目基本情况!D3</f>
        <v>45648</v>
      </c>
      <c r="C3" s="10"/>
      <c r="D3" s="10"/>
      <c r="E3" s="10"/>
      <c r="F3" s="10"/>
      <c r="G3" s="11"/>
      <c r="H3" s="11"/>
      <c r="I3" s="11"/>
      <c r="J3" s="11"/>
    </row>
    <row r="4" spans="1:10" ht="33" x14ac:dyDescent="0.2">
      <c r="A4" s="9" t="s">
        <v>15</v>
      </c>
      <c r="B4" s="9" t="s">
        <v>16</v>
      </c>
      <c r="C4" s="9" t="s">
        <v>17</v>
      </c>
      <c r="D4" s="9" t="s">
        <v>18</v>
      </c>
      <c r="E4" s="10"/>
      <c r="F4" s="10"/>
      <c r="G4" s="11"/>
      <c r="H4" s="11"/>
      <c r="I4" s="11"/>
      <c r="J4" s="11"/>
    </row>
    <row r="5" spans="1:10" ht="16.5" x14ac:dyDescent="0.2">
      <c r="A5" s="9" t="s">
        <v>19</v>
      </c>
      <c r="B5" s="9">
        <f>SUM(D14:D23)</f>
        <v>1</v>
      </c>
      <c r="C5" s="9">
        <f>ROUND(B5*10000/$B$1,0)</f>
        <v>10000</v>
      </c>
      <c r="D5" s="9">
        <f>ROUND(B5*10000/$B$2,0)</f>
        <v>10000</v>
      </c>
      <c r="E5" s="10"/>
      <c r="F5" s="10"/>
      <c r="G5" s="11"/>
      <c r="H5" s="11"/>
      <c r="I5" s="11"/>
      <c r="J5" s="11"/>
    </row>
    <row r="6" spans="1:10" ht="16.5" x14ac:dyDescent="0.2">
      <c r="A6" s="9" t="s">
        <v>20</v>
      </c>
      <c r="B6" s="9">
        <f>SUM(G14:G23)</f>
        <v>0</v>
      </c>
      <c r="C6" s="9">
        <f>ROUND(B6*10000/$B$1,0)</f>
        <v>0</v>
      </c>
      <c r="D6" s="9">
        <f>ROUND(B6*10000/$B$2,0)</f>
        <v>0</v>
      </c>
      <c r="E6" s="10"/>
      <c r="F6" s="10"/>
      <c r="G6" s="11"/>
      <c r="H6" s="11"/>
      <c r="I6" s="11"/>
      <c r="J6" s="11"/>
    </row>
    <row r="7" spans="1:10" ht="16.5" x14ac:dyDescent="0.2">
      <c r="A7" s="9" t="s">
        <v>21</v>
      </c>
      <c r="B7" s="9">
        <f>SUM(H14:H23)</f>
        <v>0</v>
      </c>
      <c r="C7" s="9">
        <f>ROUND(B7*10000/$B$1,0)</f>
        <v>0</v>
      </c>
      <c r="D7" s="9">
        <f>ROUND(B7*10000/$B$2,0)</f>
        <v>0</v>
      </c>
      <c r="E7" s="10"/>
      <c r="F7" s="10"/>
      <c r="G7" s="11"/>
      <c r="H7" s="11"/>
      <c r="I7" s="11"/>
      <c r="J7" s="11"/>
    </row>
    <row r="8" spans="1:10" ht="16.5" x14ac:dyDescent="0.2">
      <c r="A8" s="9" t="s">
        <v>22</v>
      </c>
      <c r="B8" s="9">
        <f>SUM(I14:I23)</f>
        <v>0</v>
      </c>
      <c r="C8" s="9">
        <f>ROUND(B8*10000/$B$1,0)</f>
        <v>0</v>
      </c>
      <c r="D8" s="9">
        <f>ROUND(B8*10000/$B$2,0)</f>
        <v>0</v>
      </c>
      <c r="E8" s="10"/>
      <c r="F8" s="10"/>
      <c r="G8" s="11"/>
      <c r="H8" s="11"/>
      <c r="I8" s="11"/>
      <c r="J8" s="11"/>
    </row>
    <row r="9" spans="1:10" ht="16.5" x14ac:dyDescent="0.2">
      <c r="A9" s="9" t="s">
        <v>23</v>
      </c>
      <c r="B9" s="14"/>
      <c r="C9" s="10"/>
      <c r="D9" s="10"/>
      <c r="E9" s="10"/>
      <c r="F9" s="10"/>
      <c r="G9" s="11"/>
      <c r="H9" s="11"/>
      <c r="I9" s="11"/>
      <c r="J9" s="11"/>
    </row>
    <row r="10" spans="1:10" ht="16.5" x14ac:dyDescent="0.2">
      <c r="A10" s="9" t="s">
        <v>24</v>
      </c>
      <c r="B10" s="14"/>
      <c r="C10" s="10"/>
      <c r="D10" s="10"/>
      <c r="E10" s="10"/>
      <c r="F10" s="10"/>
      <c r="G10" s="11"/>
      <c r="H10" s="11"/>
      <c r="I10" s="11"/>
      <c r="J10" s="11"/>
    </row>
    <row r="11" spans="1:10" ht="16.5" x14ac:dyDescent="0.2">
      <c r="A11" s="9" t="s">
        <v>38</v>
      </c>
      <c r="B11" s="14"/>
      <c r="C11" s="10"/>
      <c r="D11" s="10"/>
      <c r="E11" s="10"/>
      <c r="F11" s="10"/>
      <c r="G11" s="11"/>
      <c r="H11" s="11"/>
      <c r="I11" s="11"/>
      <c r="J11" s="11"/>
    </row>
    <row r="12" spans="1:10" ht="16.5" x14ac:dyDescent="0.2">
      <c r="A12" s="10"/>
      <c r="B12" s="10"/>
      <c r="C12" s="10"/>
      <c r="D12" s="10"/>
      <c r="E12" s="10"/>
      <c r="F12" s="10"/>
      <c r="G12" s="11"/>
      <c r="H12" s="11"/>
      <c r="I12" s="11"/>
      <c r="J12" s="11"/>
    </row>
    <row r="13" spans="1:10" ht="33" x14ac:dyDescent="0.2">
      <c r="A13" s="15" t="s">
        <v>39</v>
      </c>
      <c r="B13" s="16" t="s">
        <v>12</v>
      </c>
      <c r="C13" s="16" t="s">
        <v>13</v>
      </c>
      <c r="D13" s="16" t="s">
        <v>25</v>
      </c>
      <c r="E13" s="9" t="s">
        <v>40</v>
      </c>
      <c r="F13" s="9" t="s">
        <v>18</v>
      </c>
      <c r="G13" s="16" t="s">
        <v>26</v>
      </c>
      <c r="H13" s="16" t="s">
        <v>27</v>
      </c>
      <c r="I13" s="16" t="s">
        <v>28</v>
      </c>
      <c r="J13" s="11"/>
    </row>
    <row r="14" spans="1:10" ht="16.5" x14ac:dyDescent="0.2">
      <c r="A14" s="17" t="s">
        <v>41</v>
      </c>
      <c r="B14" s="18">
        <v>1</v>
      </c>
      <c r="C14" s="18">
        <v>1</v>
      </c>
      <c r="D14" s="18">
        <v>1</v>
      </c>
      <c r="E14" s="18">
        <f>ROUND(D14*10000/B14,0)</f>
        <v>10000</v>
      </c>
      <c r="F14" s="18">
        <f>ROUND(D14*10000/C14,0)</f>
        <v>10000</v>
      </c>
      <c r="G14" s="18"/>
      <c r="H14" s="18"/>
      <c r="I14" s="18"/>
      <c r="J14" s="11"/>
    </row>
    <row r="15" spans="1:10" ht="16.5" x14ac:dyDescent="0.2">
      <c r="A15" s="17" t="s">
        <v>29</v>
      </c>
      <c r="B15" s="19"/>
      <c r="C15" s="19"/>
      <c r="D15" s="19"/>
      <c r="E15" s="18" t="e">
        <f t="shared" ref="E15:E23" si="0">ROUND(D15*10000/B15,0)</f>
        <v>#DIV/0!</v>
      </c>
      <c r="F15" s="18" t="e">
        <f t="shared" ref="F15:F23" si="1">ROUND(D15*10000/C15,0)</f>
        <v>#DIV/0!</v>
      </c>
      <c r="G15" s="14"/>
      <c r="H15" s="14"/>
      <c r="I15" s="19"/>
      <c r="J15" s="11"/>
    </row>
    <row r="16" spans="1:10" ht="16.5" x14ac:dyDescent="0.2">
      <c r="A16" s="17" t="s">
        <v>30</v>
      </c>
      <c r="B16" s="19"/>
      <c r="C16" s="19"/>
      <c r="D16" s="19"/>
      <c r="E16" s="18" t="e">
        <f t="shared" si="0"/>
        <v>#DIV/0!</v>
      </c>
      <c r="F16" s="18" t="e">
        <f t="shared" si="1"/>
        <v>#DIV/0!</v>
      </c>
      <c r="G16" s="14"/>
      <c r="H16" s="14"/>
      <c r="I16" s="19"/>
      <c r="J16" s="11"/>
    </row>
    <row r="17" spans="1:10" ht="16.5" x14ac:dyDescent="0.2">
      <c r="A17" s="17" t="s">
        <v>31</v>
      </c>
      <c r="B17" s="19"/>
      <c r="C17" s="19"/>
      <c r="D17" s="19"/>
      <c r="E17" s="18" t="e">
        <f t="shared" si="0"/>
        <v>#DIV/0!</v>
      </c>
      <c r="F17" s="18" t="e">
        <f t="shared" si="1"/>
        <v>#DIV/0!</v>
      </c>
      <c r="G17" s="14"/>
      <c r="H17" s="14"/>
      <c r="I17" s="19"/>
      <c r="J17" s="11"/>
    </row>
    <row r="18" spans="1:10" ht="16.5" x14ac:dyDescent="0.2">
      <c r="A18" s="17" t="s">
        <v>32</v>
      </c>
      <c r="B18" s="19"/>
      <c r="C18" s="19"/>
      <c r="D18" s="19"/>
      <c r="E18" s="18" t="e">
        <f t="shared" si="0"/>
        <v>#DIV/0!</v>
      </c>
      <c r="F18" s="18" t="e">
        <f t="shared" si="1"/>
        <v>#DIV/0!</v>
      </c>
      <c r="G18" s="19"/>
      <c r="H18" s="19"/>
      <c r="I18" s="19"/>
      <c r="J18" s="11"/>
    </row>
    <row r="19" spans="1:10" ht="16.5" x14ac:dyDescent="0.2">
      <c r="A19" s="17" t="s">
        <v>33</v>
      </c>
      <c r="B19" s="19"/>
      <c r="C19" s="19"/>
      <c r="D19" s="19"/>
      <c r="E19" s="18" t="e">
        <f t="shared" si="0"/>
        <v>#DIV/0!</v>
      </c>
      <c r="F19" s="18" t="e">
        <f t="shared" si="1"/>
        <v>#DIV/0!</v>
      </c>
      <c r="G19" s="19"/>
      <c r="H19" s="19"/>
      <c r="I19" s="19"/>
      <c r="J19" s="11"/>
    </row>
    <row r="20" spans="1:10" ht="16.5" x14ac:dyDescent="0.2">
      <c r="A20" s="17" t="s">
        <v>34</v>
      </c>
      <c r="B20" s="19"/>
      <c r="C20" s="19"/>
      <c r="D20" s="19"/>
      <c r="E20" s="18" t="e">
        <f t="shared" si="0"/>
        <v>#DIV/0!</v>
      </c>
      <c r="F20" s="18" t="e">
        <f t="shared" si="1"/>
        <v>#DIV/0!</v>
      </c>
      <c r="G20" s="19"/>
      <c r="H20" s="19"/>
      <c r="I20" s="19"/>
      <c r="J20" s="11"/>
    </row>
    <row r="21" spans="1:10" ht="16.5" x14ac:dyDescent="0.2">
      <c r="A21" s="17" t="s">
        <v>35</v>
      </c>
      <c r="B21" s="19"/>
      <c r="C21" s="19"/>
      <c r="D21" s="19"/>
      <c r="E21" s="18" t="e">
        <f t="shared" si="0"/>
        <v>#DIV/0!</v>
      </c>
      <c r="F21" s="18" t="e">
        <f t="shared" si="1"/>
        <v>#DIV/0!</v>
      </c>
      <c r="G21" s="19"/>
      <c r="H21" s="19"/>
      <c r="I21" s="19"/>
      <c r="J21" s="11"/>
    </row>
    <row r="22" spans="1:10" ht="16.5" x14ac:dyDescent="0.2">
      <c r="A22" s="17" t="s">
        <v>36</v>
      </c>
      <c r="B22" s="19"/>
      <c r="C22" s="19"/>
      <c r="D22" s="19"/>
      <c r="E22" s="18" t="e">
        <f t="shared" si="0"/>
        <v>#DIV/0!</v>
      </c>
      <c r="F22" s="18" t="e">
        <f t="shared" si="1"/>
        <v>#DIV/0!</v>
      </c>
      <c r="G22" s="19"/>
      <c r="H22" s="19"/>
      <c r="I22" s="19"/>
      <c r="J22" s="11"/>
    </row>
    <row r="23" spans="1:10" ht="16.5" x14ac:dyDescent="0.2">
      <c r="A23" s="17" t="s">
        <v>37</v>
      </c>
      <c r="B23" s="19"/>
      <c r="C23" s="19"/>
      <c r="D23" s="19"/>
      <c r="E23" s="14" t="e">
        <f t="shared" si="0"/>
        <v>#DIV/0!</v>
      </c>
      <c r="F23" s="14" t="e">
        <f t="shared" si="1"/>
        <v>#DIV/0!</v>
      </c>
      <c r="G23" s="19"/>
      <c r="H23" s="19"/>
      <c r="I23" s="19"/>
      <c r="J23" s="11"/>
    </row>
    <row r="24" spans="1:10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</row>
    <row r="25" spans="1:10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</row>
    <row r="26" spans="1:10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</row>
  </sheetData>
  <sheetProtection formatCells="0" formatColumns="0" formatRows="0"/>
  <phoneticPr fontId="3" type="noConversion"/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系统读取表</vt:lpstr>
      <vt:lpstr>系统读取表!Print_Area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2025-03-27T02:14:36Z</dcterms:created>
  <dcterms:modified xsi:type="dcterms:W3CDTF">2025-05-23T07:53:09Z</dcterms:modified>
</cp:coreProperties>
</file>