
<file path=[Content_Types].xml><?xml version="1.0" encoding="utf-8"?>
<Types xmlns="http://schemas.openxmlformats.org/package/2006/content-types">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80" tabRatio="787" activeTab="1"/>
  </bookViews>
  <sheets>
    <sheet name="比较法" sheetId="1" r:id="rId1"/>
    <sheet name="成本（静态）" sheetId="5" r:id="rId2"/>
    <sheet name="系统读取表" sheetId="4" r:id="rId3"/>
    <sheet name="位置图（中指）" sheetId="3" r:id="rId4"/>
    <sheet name="清单" sheetId="21" r:id="rId5"/>
    <sheet name="Sheet1" sheetId="23" r:id="rId6"/>
    <sheet name="中指数据" sheetId="22" r:id="rId7"/>
    <sheet name="彩虹新城" sheetId="16" state="hidden" r:id="rId8"/>
    <sheet name="清源西里" sheetId="18" state="hidden" r:id="rId9"/>
    <sheet name="首座御园" sheetId="17" r:id="rId10"/>
    <sheet name="双河北里" sheetId="19" r:id="rId11"/>
    <sheet name="瑞康家园" sheetId="20" r:id="rId12"/>
  </sheets>
  <externalReferences>
    <externalReference r:id="rId13"/>
    <externalReference r:id="rId14"/>
  </externalReferences>
  <definedNames>
    <definedName name="_xlnm._FilterDatabase" localSheetId="4" hidden="1">清单!$A$1:$H$173</definedName>
    <definedName name="_xlnm._FilterDatabase" localSheetId="5" hidden="1">Sheet1!$A$1:$H$173</definedName>
    <definedName name="_GoBack" localSheetId="4">清单!#REF!</definedName>
    <definedName name="单元" localSheetId="8">#REF!</definedName>
    <definedName name="单元" localSheetId="11">#REF!</definedName>
    <definedName name="单元" localSheetId="9">#REF!</definedName>
    <definedName name="单元" localSheetId="10">#REF!</definedName>
    <definedName name="单元">#REF!</definedName>
    <definedName name="房号" localSheetId="8">#REF!</definedName>
    <definedName name="房号" localSheetId="11">#REF!</definedName>
    <definedName name="房号" localSheetId="9">#REF!</definedName>
    <definedName name="房号" localSheetId="10">#REF!</definedName>
    <definedName name="房号">#REF!</definedName>
    <definedName name="房间" localSheetId="8">#REF!</definedName>
    <definedName name="房间" localSheetId="11">#REF!</definedName>
    <definedName name="房间" localSheetId="9">#REF!</definedName>
    <definedName name="房间" localSheetId="10">#REF!</definedName>
    <definedName name="房间">#REF!</definedName>
    <definedName name="房间号" localSheetId="8">#REF!</definedName>
    <definedName name="房间号" localSheetId="11">#REF!</definedName>
    <definedName name="房间号" localSheetId="9">#REF!</definedName>
    <definedName name="房间号" localSheetId="10">#REF!</definedName>
    <definedName name="房间号">#REF!</definedName>
    <definedName name="房屋产权性质">[1]楼层测算!$N$2:$N$9</definedName>
    <definedName name="房屋朝向">[1]楼层测算!$A$117:$A$126</definedName>
    <definedName name="房屋装修">[1]楼层测算!$K$2:$K$5</definedName>
    <definedName name="教委" localSheetId="8">#REF!</definedName>
    <definedName name="教委" localSheetId="11">#REF!</definedName>
    <definedName name="教委" localSheetId="9">#REF!</definedName>
    <definedName name="教委" localSheetId="10">#REF!</definedName>
    <definedName name="教委">#REF!</definedName>
    <definedName name="扣缴日期" localSheetId="8">#REF!</definedName>
    <definedName name="扣缴日期" localSheetId="11">#REF!</definedName>
    <definedName name="扣缴日期" localSheetId="9">#REF!</definedName>
    <definedName name="扣缴日期" localSheetId="10">#REF!</definedName>
    <definedName name="扣缴日期">#REF!</definedName>
    <definedName name="楼栋" localSheetId="8">#REF!</definedName>
    <definedName name="楼栋" localSheetId="11">#REF!</definedName>
    <definedName name="楼栋" localSheetId="9">#REF!</definedName>
    <definedName name="楼栋" localSheetId="10">#REF!</definedName>
    <definedName name="楼栋">#REF!</definedName>
    <definedName name="楼号" localSheetId="8">#REF!</definedName>
    <definedName name="楼号" localSheetId="11">#REF!</definedName>
    <definedName name="楼号" localSheetId="9">#REF!</definedName>
    <definedName name="楼号" localSheetId="10">#REF!</definedName>
    <definedName name="楼号">#REF!</definedName>
    <definedName name="区域成熟度" localSheetId="1">#REF!</definedName>
    <definedName name="区域成熟度" localSheetId="8">#REF!</definedName>
    <definedName name="区域成熟度" localSheetId="11">#REF!</definedName>
    <definedName name="区域成熟度" localSheetId="9">#REF!</definedName>
    <definedName name="区域成熟度" localSheetId="10">#REF!</definedName>
    <definedName name="区域成熟度">#REF!</definedName>
    <definedName name="身份证号码" localSheetId="8">#REF!</definedName>
    <definedName name="身份证号码" localSheetId="11">#REF!</definedName>
    <definedName name="身份证号码" localSheetId="9">#REF!</definedName>
    <definedName name="身份证号码" localSheetId="10">#REF!</definedName>
    <definedName name="身份证号码">#REF!</definedName>
    <definedName name="所在楼层">[1]楼层测算!$L$2:$L$6</definedName>
    <definedName name="租户名称" localSheetId="8">#REF!</definedName>
    <definedName name="租户名称" localSheetId="11">#REF!</definedName>
    <definedName name="租户名称" localSheetId="9">#REF!</definedName>
    <definedName name="租户名称" localSheetId="10">#REF!</definedName>
    <definedName name="租户名称">#REF!</definedName>
    <definedName name="租户银行账户" localSheetId="8">#REF!</definedName>
    <definedName name="租户银行账户" localSheetId="11">#REF!</definedName>
    <definedName name="租户银行账户" localSheetId="9">#REF!</definedName>
    <definedName name="租户银行账户" localSheetId="10">#REF!</definedName>
    <definedName name="租户银行账户">#REF!</definedName>
  </definedNames>
  <calcPr calcId="144525" concurrentCalc="0"/>
</workbook>
</file>

<file path=xl/sharedStrings.xml><?xml version="1.0" encoding="utf-8"?>
<sst xmlns="http://schemas.openxmlformats.org/spreadsheetml/2006/main" count="3865" uniqueCount="697">
  <si>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</si>
  <si>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</si>
  <si>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</si>
  <si>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</si>
  <si>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</si>
  <si>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可比案例</t>
    </r>
    <r>
      <rPr>
        <sz val="10"/>
        <rFont val="Arial"/>
        <charset val="134"/>
      </rPr>
      <t>3</t>
    </r>
  </si>
  <si>
    <r>
      <rPr>
        <sz val="10"/>
        <rFont val="仿宋_GB2312"/>
        <charset val="134"/>
      </rPr>
      <t>可比实例</t>
    </r>
    <r>
      <rPr>
        <sz val="10"/>
        <rFont val="Arial"/>
        <charset val="134"/>
      </rPr>
      <t>3</t>
    </r>
  </si>
  <si>
    <r>
      <rPr>
        <sz val="10"/>
        <rFont val="仿宋_GB2312"/>
        <charset val="134"/>
      </rPr>
      <t>小区名称</t>
    </r>
  </si>
  <si>
    <t>绿地兴景苑</t>
  </si>
  <si>
    <t>瑞康家园</t>
  </si>
  <si>
    <t>双河北里</t>
  </si>
  <si>
    <t>首座御园</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</si>
  <si>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</si>
  <si>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</si>
  <si>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</si>
  <si>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charset val="134"/>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</si>
  <si>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</si>
  <si>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</si>
  <si>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</si>
  <si>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</si>
  <si>
    <t>周边有新安里、新居里、双河北里等居住小区，居住小区规模较大，入住率较高，综合评价居住区成熟度较好</t>
  </si>
  <si>
    <t>周边有双河北里、双河南里、时代龙和大道、富强东里等居住小区，居住小区规模较大，入住率较高，综合评价居住区成熟度较好</t>
  </si>
  <si>
    <t>周边有新安里、新居里、瑞康家园、双河南里等居住小区，居住小区规模较大，入住率较高，综合评价居住区成熟度较好</t>
  </si>
  <si>
    <r>
      <rPr>
        <sz val="10"/>
        <rFont val="仿宋_GB2312"/>
        <charset val="134"/>
      </rPr>
      <t>较好</t>
    </r>
  </si>
  <si>
    <t>周边有新居里、团河苑等居住小区，居住小区规模一般，入住率较高，综合评价居住区成熟度一般</t>
  </si>
  <si>
    <t>交通条件</t>
  </si>
  <si>
    <t>周边有公交车站（清源路东口、团河路西口），停靠线路有兴24路、兴27路、兴15路、兴59路等十余条公交线路，距地铁4号线（清源路）约1400米，综合评价交通便捷度较好</t>
  </si>
  <si>
    <t>周边有公交车站（清源路东口、团河路西口），停靠线路有兴24路、兴27路、兴15路、兴59路等十余条公交线路，距地铁4号线（清源路）约900米，综合评价交通便捷度较好</t>
  </si>
  <si>
    <t>周边有公交车站（团河会议中心、首座御园站等），停靠线路有兴25支路、兴25路、兴16路、兴14路等多条公交线路，距地铁大兴国际机场线（大兴新城站）约1100米，综合评价交通便捷度一般</t>
  </si>
  <si>
    <t>商业设施</t>
  </si>
  <si>
    <t>周边多为住宅配套商业，有物美超市、帝园商城等商业场所，商业设施较齐备</t>
  </si>
  <si>
    <r>
      <rPr>
        <sz val="10"/>
        <rFont val="仿宋_GB2312"/>
        <charset val="134"/>
      </rPr>
      <t>一般</t>
    </r>
  </si>
  <si>
    <t>周边有华联生活超市、万隆汇发购物超市，商业设施齐备程度一般</t>
  </si>
  <si>
    <t>自然环境</t>
  </si>
  <si>
    <t>周边有黄村公园等，绿化面积较大，自然与人环境较好</t>
  </si>
  <si>
    <t>周边有团河行宫遗址公园，绿化面积较大，自然与人环境较好</t>
  </si>
  <si>
    <t>公共配套</t>
  </si>
  <si>
    <t>周边新安里双语幼儿园、北京大兴黄村镇第一中心小学、大兴三中等教育设施；北京市大兴区中医医院、北京市仁和医院等医疗设施；中国工商银行、北京农商银行等配套设施，公共配套设施状况较好</t>
  </si>
  <si>
    <r>
      <rPr>
        <sz val="10"/>
        <rFont val="仿宋_GB2312"/>
        <charset val="134"/>
      </rPr>
      <t>区域内银行、超市、中小学校、餐饮、医院等公共配套设施较齐全</t>
    </r>
  </si>
  <si>
    <t>周边有菁苗首座幼儿园、御园幼儿园、北京市大兴区团河小学等教育设施；北京市利康医院等医疗设施；中国邮政储蓄银行等配套设施，公共配套设施状况一般</t>
  </si>
  <si>
    <r>
      <rPr>
        <sz val="11"/>
        <color theme="1"/>
        <rFont val="仿宋_GB2312"/>
        <charset val="134"/>
      </rPr>
      <t>实物状况</t>
    </r>
  </si>
  <si>
    <t>物业服务</t>
  </si>
  <si>
    <t>有专业物业公司，物业服务保障较好</t>
  </si>
  <si>
    <r>
      <rPr>
        <sz val="10"/>
        <rFont val="仿宋_GB2312"/>
        <charset val="134"/>
      </rPr>
      <t>主力户型为二居，住宅套型较好</t>
    </r>
  </si>
  <si>
    <t>小区环境</t>
  </si>
  <si>
    <r>
      <rPr>
        <sz val="10"/>
        <rFont val="仿宋_GB2312"/>
        <charset val="134"/>
      </rPr>
      <t>绿化率约为</t>
    </r>
    <r>
      <rPr>
        <sz val="10"/>
        <rFont val="Arial"/>
        <charset val="134"/>
      </rPr>
      <t>30%</t>
    </r>
    <r>
      <rPr>
        <sz val="10"/>
        <rFont val="仿宋_GB2312"/>
        <charset val="134"/>
      </rPr>
      <t>，较好</t>
    </r>
  </si>
  <si>
    <t>绿化率约为35%，较好</t>
  </si>
  <si>
    <r>
      <rPr>
        <sz val="10"/>
        <rFont val="仿宋_GB2312"/>
        <charset val="134"/>
      </rPr>
      <t>绿化率约为35</t>
    </r>
    <r>
      <rPr>
        <sz val="10"/>
        <rFont val="Arial"/>
        <charset val="134"/>
      </rPr>
      <t>%</t>
    </r>
    <r>
      <rPr>
        <sz val="10"/>
        <rFont val="仿宋_GB2312"/>
        <charset val="134"/>
      </rPr>
      <t>，较好</t>
    </r>
  </si>
  <si>
    <r>
      <rPr>
        <sz val="10"/>
        <rFont val="仿宋_GB2312"/>
        <charset val="134"/>
      </rPr>
      <t>该小区装修为基本装修，未对居住产生不良影响，一般</t>
    </r>
  </si>
  <si>
    <t>绿化率约为45%，好</t>
  </si>
  <si>
    <r>
      <rPr>
        <sz val="10"/>
        <rFont val="仿宋_GB2312"/>
        <charset val="134"/>
      </rPr>
      <t>配套设施</t>
    </r>
  </si>
  <si>
    <t>活动站、医疗站</t>
  </si>
  <si>
    <r>
      <rPr>
        <sz val="10"/>
        <rFont val="仿宋_GB2312"/>
        <charset val="134"/>
      </rPr>
      <t>配备活动站、医疗站</t>
    </r>
  </si>
  <si>
    <r>
      <rPr>
        <sz val="10"/>
        <rFont val="仿宋_GB2312"/>
        <charset val="134"/>
      </rPr>
      <t>朝向较好，能保证较长时间的采光，通风较好，较好</t>
    </r>
  </si>
  <si>
    <t>居住管理</t>
  </si>
  <si>
    <t>配备管理人员，数量充足，居住管理较好</t>
  </si>
  <si>
    <r>
      <rPr>
        <sz val="10"/>
        <rFont val="仿宋_GB2312"/>
        <charset val="134"/>
      </rPr>
      <t>配备管理人员</t>
    </r>
  </si>
  <si>
    <t>户型</t>
  </si>
  <si>
    <t>主力户型为二居室，住宅套型较好</t>
  </si>
  <si>
    <t>建筑面积（㎡）</t>
  </si>
  <si>
    <t>80-90</t>
  </si>
  <si>
    <t>50-60</t>
  </si>
  <si>
    <t>90-100</t>
  </si>
  <si>
    <t>朝向、采光、通风</t>
  </si>
  <si>
    <t>朝向较好，多为南朝向，能保证较长时间的采光，通风较好，综合分析朝向、采光、通风状况较好</t>
  </si>
  <si>
    <t>朝向好，多为南北朝向，能保证长时间的采光，通风好，综合分析朝向、采光、通风状况好</t>
  </si>
  <si>
    <t>朝向较好，能保证较长时间的采光，通风较好，较好</t>
  </si>
  <si>
    <t>装修</t>
  </si>
  <si>
    <t>该小区装修为精装修，公共部分装修效果较好，与居住功能相适用，较好</t>
  </si>
  <si>
    <r>
      <rPr>
        <sz val="10"/>
        <rFont val="仿宋_GB2312"/>
        <charset val="134"/>
      </rPr>
      <t>空间布局与居住功能适宜；休息、学习与活动空间影响不大，较好</t>
    </r>
  </si>
  <si>
    <t>设备</t>
  </si>
  <si>
    <t>未配备家具家电，设备配备一般</t>
  </si>
  <si>
    <t>配备家具、家电；程度较新；功能正常，质量有保证，较好</t>
  </si>
  <si>
    <r>
      <rPr>
        <sz val="10"/>
        <rFont val="仿宋_GB2312"/>
        <charset val="134"/>
      </rPr>
      <t>有专业物业公司，物业服务保障好</t>
    </r>
  </si>
  <si>
    <r>
      <rPr>
        <sz val="10"/>
        <rFont val="仿宋_GB2312"/>
        <charset val="134"/>
      </rPr>
      <t>出租稳定性</t>
    </r>
  </si>
  <si>
    <r>
      <rPr>
        <sz val="10"/>
        <rFont val="仿宋_GB2312"/>
        <charset val="134"/>
      </rPr>
      <t>出租稳定性好</t>
    </r>
  </si>
  <si>
    <t>出租稳定性一般</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</si>
  <si>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</si>
  <si>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</si>
  <si>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</si>
  <si>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</si>
  <si>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</si>
  <si>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</si>
  <si>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</si>
  <si>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</si>
  <si>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南</t>
  </si>
  <si>
    <t>南北</t>
  </si>
  <si>
    <t>二居</t>
  </si>
  <si>
    <t>序号</t>
  </si>
  <si>
    <t>项目</t>
  </si>
  <si>
    <t>测算值</t>
  </si>
  <si>
    <t>说明</t>
  </si>
  <si>
    <t>折旧及摊销成本</t>
  </si>
  <si>
    <r>
      <rPr>
        <sz val="10"/>
        <color rgb="FF000000"/>
        <rFont val="宋体"/>
        <charset val="134"/>
      </rPr>
      <t>根据估价委托人提供的《北京市保障性住房建设投资中心财产一切险保险单（</t>
    </r>
    <r>
      <rPr>
        <sz val="10"/>
        <color rgb="FF000000"/>
        <rFont val="Arial"/>
        <charset val="134"/>
      </rPr>
      <t>2020-2021</t>
    </r>
    <r>
      <rPr>
        <sz val="10"/>
        <color rgb="FF000000"/>
        <rFont val="宋体"/>
        <charset val="134"/>
      </rPr>
      <t>年度）</t>
    </r>
    <r>
      <rPr>
        <sz val="10"/>
        <color rgb="FF000000"/>
        <rFont val="Arial"/>
        <charset val="134"/>
      </rPr>
      <t>-</t>
    </r>
    <r>
      <rPr>
        <sz val="10"/>
        <color rgb="FF000000"/>
        <rFont val="宋体"/>
        <charset val="134"/>
      </rPr>
      <t>怡景名苑》及</t>
    </r>
    <r>
      <rPr>
        <sz val="10"/>
        <color rgb="FFFF0000"/>
        <rFont val="宋体"/>
        <charset val="134"/>
      </rPr>
      <t>介绍</t>
    </r>
    <r>
      <rPr>
        <sz val="10"/>
        <color rgb="FF000000"/>
        <rFont val="宋体"/>
        <charset val="134"/>
      </rPr>
      <t>，该项目总建设费用约为</t>
    </r>
    <r>
      <rPr>
        <sz val="10"/>
        <color rgb="FF000000"/>
        <rFont val="Arial"/>
        <charset val="134"/>
      </rPr>
      <t>342254618</t>
    </r>
    <r>
      <rPr>
        <sz val="10"/>
        <color rgb="FF000000"/>
        <rFont val="宋体"/>
        <charset val="134"/>
      </rPr>
      <t>元。该项目为钢混结构，非生产用房经济耐用年限为</t>
    </r>
    <r>
      <rPr>
        <sz val="10"/>
        <color rgb="FF000000"/>
        <rFont val="Arial"/>
        <charset val="134"/>
      </rPr>
      <t xml:space="preserve"> 60 </t>
    </r>
    <r>
      <rPr>
        <sz val="10"/>
        <color rgb="FF000000"/>
        <rFont val="宋体"/>
        <charset val="134"/>
      </rPr>
      <t>年，将建设成本按直线法折算至每年，即</t>
    </r>
    <r>
      <rPr>
        <sz val="10"/>
        <color rgb="FF000000"/>
        <rFont val="Arial"/>
        <charset val="134"/>
      </rPr>
      <t>342254618÷60=5704244</t>
    </r>
    <r>
      <rPr>
        <sz val="10"/>
        <color rgb="FF000000"/>
        <rFont val="宋体"/>
        <charset val="134"/>
      </rPr>
      <t>元。</t>
    </r>
  </si>
  <si>
    <t>运营费用（元）</t>
  </si>
  <si>
    <t>2=2.1+2.2+2.3</t>
  </si>
  <si>
    <t>维修费（元）</t>
  </si>
  <si>
    <r>
      <rPr>
        <sz val="10"/>
        <color rgb="FF000000"/>
        <rFont val="宋体"/>
        <charset val="134"/>
      </rPr>
      <t>主要包括室内部分及附属设施设备、公用部位</t>
    </r>
    <r>
      <rPr>
        <sz val="10"/>
        <color rgb="FF000000"/>
        <rFont val="Arial"/>
        <charset val="134"/>
      </rPr>
      <t xml:space="preserve"> </t>
    </r>
    <r>
      <rPr>
        <sz val="10"/>
        <color rgb="FF000000"/>
        <rFont val="宋体"/>
        <charset val="134"/>
      </rPr>
      <t>和共用设施设备及相关场地的维修运行费用，</t>
    </r>
    <r>
      <rPr>
        <sz val="10"/>
        <color rgb="FF000000"/>
        <rFont val="Arial"/>
        <charset val="134"/>
      </rPr>
      <t xml:space="preserve"> </t>
    </r>
    <r>
      <rPr>
        <sz val="10"/>
        <color rgb="FF000000"/>
        <rFont val="宋体"/>
        <charset val="134"/>
      </rPr>
      <t>参考同类项目测算，一般取值为</t>
    </r>
    <r>
      <rPr>
        <sz val="10"/>
        <color rgb="FF000000"/>
        <rFont val="Arial"/>
        <charset val="134"/>
      </rPr>
      <t>1-2</t>
    </r>
    <r>
      <rPr>
        <sz val="10"/>
        <color rgb="FF000000"/>
        <rFont val="宋体"/>
        <charset val="134"/>
      </rPr>
      <t>元</t>
    </r>
    <r>
      <rPr>
        <sz val="10"/>
        <color rgb="FF000000"/>
        <rFont val="Arial"/>
        <charset val="134"/>
      </rPr>
      <t>/</t>
    </r>
    <r>
      <rPr>
        <sz val="10"/>
        <color rgb="FF000000"/>
        <rFont val="宋体"/>
        <charset val="134"/>
      </rPr>
      <t>平方米</t>
    </r>
    <r>
      <rPr>
        <sz val="10"/>
        <color rgb="FF000000"/>
        <rFont val="Arial"/>
        <charset val="134"/>
      </rPr>
      <t>·</t>
    </r>
    <r>
      <rPr>
        <sz val="10"/>
        <color rgb="FF000000"/>
        <rFont val="宋体"/>
        <charset val="134"/>
      </rPr>
      <t>月，本次取值</t>
    </r>
    <r>
      <rPr>
        <sz val="10"/>
        <color rgb="FFFF0000"/>
        <rFont val="宋体"/>
        <charset val="134"/>
      </rPr>
      <t>为</t>
    </r>
    <r>
      <rPr>
        <sz val="10"/>
        <color rgb="FFFF0000"/>
        <rFont val="Arial"/>
        <charset val="134"/>
      </rPr>
      <t>1.5</t>
    </r>
    <r>
      <rPr>
        <sz val="10"/>
        <color rgb="FFFF0000"/>
        <rFont val="宋体"/>
        <charset val="134"/>
      </rPr>
      <t>元</t>
    </r>
    <r>
      <rPr>
        <sz val="10"/>
        <color rgb="FFFF0000"/>
        <rFont val="Arial"/>
        <charset val="134"/>
      </rPr>
      <t>/</t>
    </r>
    <r>
      <rPr>
        <sz val="10"/>
        <color rgb="FFFF0000"/>
        <rFont val="宋体"/>
        <charset val="134"/>
      </rPr>
      <t>平</t>
    </r>
    <r>
      <rPr>
        <sz val="10"/>
        <rFont val="宋体"/>
        <charset val="134"/>
      </rPr>
      <t>方米</t>
    </r>
    <r>
      <rPr>
        <sz val="10"/>
        <rFont val="Arial"/>
        <charset val="134"/>
      </rPr>
      <t>·</t>
    </r>
    <r>
      <rPr>
        <sz val="10"/>
        <rFont val="宋体"/>
        <charset val="134"/>
      </rPr>
      <t>月，则</t>
    </r>
    <r>
      <rPr>
        <sz val="10"/>
        <rFont val="Arial"/>
        <charset val="134"/>
      </rPr>
      <t>1.5×12×15101.00=271818</t>
    </r>
    <r>
      <rPr>
        <sz val="10"/>
        <rFont val="宋体"/>
        <charset val="134"/>
      </rPr>
      <t>元。</t>
    </r>
  </si>
  <si>
    <t>保险费（元）</t>
  </si>
  <si>
    <r>
      <rPr>
        <sz val="10"/>
        <color rgb="FF000000"/>
        <rFont val="宋体"/>
        <charset val="134"/>
      </rPr>
      <t>指房屋产权人为使自己的房产避免意外损失而向保险公司支付的费用，根据估价委托人提供的《北京市保障性住房建设投资中心财产一切险保险单（</t>
    </r>
    <r>
      <rPr>
        <sz val="10"/>
        <color rgb="FF000000"/>
        <rFont val="Arial"/>
        <charset val="134"/>
      </rPr>
      <t>2020-2021</t>
    </r>
    <r>
      <rPr>
        <sz val="10"/>
        <color rgb="FF000000"/>
        <rFont val="宋体"/>
        <charset val="134"/>
      </rPr>
      <t>年度）</t>
    </r>
    <r>
      <rPr>
        <sz val="10"/>
        <color rgb="FF000000"/>
        <rFont val="Arial"/>
        <charset val="134"/>
      </rPr>
      <t>-</t>
    </r>
    <r>
      <rPr>
        <sz val="10"/>
        <color rgb="FF000000"/>
        <rFont val="宋体"/>
        <charset val="134"/>
      </rPr>
      <t>怡景名苑》，保险费用为</t>
    </r>
    <r>
      <rPr>
        <sz val="10"/>
        <color rgb="FF000000"/>
        <rFont val="Arial"/>
        <charset val="134"/>
      </rPr>
      <t>25669</t>
    </r>
    <r>
      <rPr>
        <sz val="10"/>
        <color rgb="FF000000"/>
        <rFont val="宋体"/>
        <charset val="134"/>
      </rPr>
      <t>元。</t>
    </r>
  </si>
  <si>
    <t>按建安的0.3%取值</t>
  </si>
  <si>
    <r>
      <rPr>
        <sz val="10"/>
        <color rgb="FF000000"/>
        <rFont val="宋体"/>
        <charset val="134"/>
      </rPr>
      <t>物业费</t>
    </r>
    <r>
      <rPr>
        <sz val="10"/>
        <color rgb="FF000000"/>
        <rFont val="Arial"/>
        <charset val="134"/>
      </rPr>
      <t>(</t>
    </r>
    <r>
      <rPr>
        <sz val="10"/>
        <color rgb="FF000000"/>
        <rFont val="宋体"/>
        <charset val="134"/>
      </rPr>
      <t>元</t>
    </r>
    <r>
      <rPr>
        <sz val="10"/>
        <color rgb="FF000000"/>
        <rFont val="Arial"/>
        <charset val="134"/>
      </rPr>
      <t>)</t>
    </r>
  </si>
  <si>
    <r>
      <rPr>
        <sz val="10"/>
        <color rgb="FF000000"/>
        <rFont val="宋体"/>
        <charset val="134"/>
      </rPr>
      <t>该项目为商品房及共有产权住房，根据评估专业人员实地查勘，物业费水平为</t>
    </r>
    <r>
      <rPr>
        <sz val="10"/>
        <color rgb="FF000000"/>
        <rFont val="Arial"/>
        <charset val="134"/>
      </rPr>
      <t>2.38</t>
    </r>
    <r>
      <rPr>
        <sz val="10"/>
        <color rgb="FF000000"/>
        <rFont val="宋体"/>
        <charset val="134"/>
      </rPr>
      <t>元</t>
    </r>
    <r>
      <rPr>
        <sz val="10"/>
        <color rgb="FF000000"/>
        <rFont val="Arial"/>
        <charset val="134"/>
      </rPr>
      <t>/</t>
    </r>
    <r>
      <rPr>
        <sz val="10"/>
        <color rgb="FF000000"/>
        <rFont val="宋体"/>
        <charset val="134"/>
      </rPr>
      <t>平方米</t>
    </r>
    <r>
      <rPr>
        <sz val="10"/>
        <color rgb="FF000000"/>
        <rFont val="Arial"/>
        <charset val="134"/>
      </rPr>
      <t>/</t>
    </r>
    <r>
      <rPr>
        <sz val="10"/>
        <color rgb="FF000000"/>
        <rFont val="宋体"/>
        <charset val="134"/>
      </rPr>
      <t>月计算，则年物业费用为</t>
    </r>
    <r>
      <rPr>
        <sz val="10"/>
        <color rgb="FF000000"/>
        <rFont val="Arial"/>
        <charset val="134"/>
      </rPr>
      <t xml:space="preserve"> 2.58×15101.00×12=467827</t>
    </r>
    <r>
      <rPr>
        <sz val="10"/>
        <color rgb="FF000000"/>
        <rFont val="宋体"/>
        <charset val="134"/>
      </rPr>
      <t>元。</t>
    </r>
  </si>
  <si>
    <r>
      <rPr>
        <sz val="10"/>
        <color rgb="FF000000"/>
        <rFont val="宋体"/>
        <charset val="134"/>
      </rPr>
      <t>管理成本</t>
    </r>
    <r>
      <rPr>
        <sz val="10"/>
        <color rgb="FF000000"/>
        <rFont val="Arial"/>
        <charset val="134"/>
      </rPr>
      <t>(</t>
    </r>
    <r>
      <rPr>
        <sz val="10"/>
        <color rgb="FF000000"/>
        <rFont val="宋体"/>
        <charset val="134"/>
      </rPr>
      <t>元</t>
    </r>
    <r>
      <rPr>
        <sz val="10"/>
        <color rgb="FF000000"/>
        <rFont val="Arial"/>
        <charset val="134"/>
      </rPr>
      <t>)</t>
    </r>
  </si>
  <si>
    <t>3=3.1+3.2+3.3</t>
  </si>
  <si>
    <t>管理费（元）</t>
  </si>
  <si>
    <r>
      <rPr>
        <sz val="10"/>
        <color rgb="FF000000"/>
        <rFont val="宋体"/>
        <charset val="134"/>
      </rPr>
      <t>指运营管理机构人员、办公等的正常开支费用，参考同类项目测算，按年租金成本收益的</t>
    </r>
    <r>
      <rPr>
        <sz val="10"/>
        <color rgb="FF000000"/>
        <rFont val="Arial"/>
        <charset val="134"/>
      </rPr>
      <t xml:space="preserve"> 2%</t>
    </r>
    <r>
      <rPr>
        <sz val="10"/>
        <color rgb="FF000000"/>
        <rFont val="宋体"/>
        <charset val="134"/>
      </rPr>
      <t>测算，即</t>
    </r>
    <r>
      <rPr>
        <sz val="10"/>
        <color rgb="FF000000"/>
        <rFont val="Arial"/>
        <charset val="134"/>
      </rPr>
      <t>40×15101.00</t>
    </r>
    <r>
      <rPr>
        <sz val="10"/>
        <color rgb="FF000000"/>
        <rFont val="宋体"/>
        <charset val="134"/>
      </rPr>
      <t>×</t>
    </r>
    <r>
      <rPr>
        <sz val="10"/>
        <color rgb="FF000000"/>
        <rFont val="Arial"/>
        <charset val="134"/>
      </rPr>
      <t>2%=144970</t>
    </r>
    <r>
      <rPr>
        <sz val="10"/>
        <color rgb="FF000000"/>
        <rFont val="宋体"/>
        <charset val="134"/>
      </rPr>
      <t>元。</t>
    </r>
  </si>
  <si>
    <r>
      <rPr>
        <sz val="10"/>
        <color rgb="FF000000"/>
        <rFont val="宋体"/>
        <charset val="134"/>
      </rPr>
      <t>利息</t>
    </r>
    <r>
      <rPr>
        <sz val="10"/>
        <color rgb="FF000000"/>
        <rFont val="Arial"/>
        <charset val="134"/>
      </rPr>
      <t>(</t>
    </r>
    <r>
      <rPr>
        <sz val="10"/>
        <color rgb="FF000000"/>
        <rFont val="宋体"/>
        <charset val="134"/>
      </rPr>
      <t>元</t>
    </r>
    <r>
      <rPr>
        <sz val="10"/>
        <color rgb="FF000000"/>
        <rFont val="Arial"/>
        <charset val="134"/>
      </rPr>
      <t>)</t>
    </r>
  </si>
  <si>
    <r>
      <rPr>
        <sz val="10"/>
        <color rgb="FFFF0000"/>
        <rFont val="宋体"/>
        <charset val="134"/>
      </rPr>
      <t>指新建、改</t>
    </r>
    <r>
      <rPr>
        <sz val="10"/>
        <color rgb="FF000000"/>
        <rFont val="宋体"/>
        <charset val="134"/>
      </rPr>
      <t>建、收购共有产权住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22595元。</t>
    </r>
  </si>
  <si>
    <r>
      <rPr>
        <sz val="10"/>
        <color rgb="FF000000"/>
        <rFont val="宋体"/>
        <charset val="134"/>
      </rPr>
      <t>利润</t>
    </r>
    <r>
      <rPr>
        <sz val="10"/>
        <color rgb="FF000000"/>
        <rFont val="Arial"/>
        <charset val="134"/>
      </rPr>
      <t>(</t>
    </r>
    <r>
      <rPr>
        <sz val="10"/>
        <color rgb="FF000000"/>
        <rFont val="宋体"/>
        <charset val="134"/>
      </rPr>
      <t>元</t>
    </r>
    <r>
      <rPr>
        <sz val="10"/>
        <color rgb="FF000000"/>
        <rFont val="Arial"/>
        <charset val="134"/>
      </rPr>
      <t>)</t>
    </r>
  </si>
  <si>
    <r>
      <rPr>
        <sz val="10"/>
        <color rgb="FF000000"/>
        <rFont val="宋体"/>
        <charset val="134"/>
      </rPr>
      <t>公共租赁住房项目属于保障性住房，不以获取利润为主要目的，参照保本微利原则记取利润率，以折旧及摊销成本、运营费用</t>
    </r>
    <r>
      <rPr>
        <sz val="10"/>
        <color rgb="FFFF0000"/>
        <rFont val="宋体"/>
        <charset val="134"/>
      </rPr>
      <t>、管理费用、利息之</t>
    </r>
    <r>
      <rPr>
        <sz val="10"/>
        <color rgb="FF000000"/>
        <rFont val="宋体"/>
        <charset val="134"/>
      </rPr>
      <t>和为基数的</t>
    </r>
    <r>
      <rPr>
        <sz val="10"/>
        <color rgb="FF000000"/>
        <rFont val="Arial"/>
        <charset val="134"/>
      </rPr>
      <t>3%</t>
    </r>
    <r>
      <rPr>
        <sz val="10"/>
        <color rgb="FF000000"/>
        <rFont val="宋体"/>
        <charset val="134"/>
      </rPr>
      <t>测算开发利润</t>
    </r>
    <r>
      <rPr>
        <sz val="10"/>
        <color rgb="FF000000"/>
        <rFont val="Arial"/>
        <charset val="134"/>
      </rPr>
      <t>,</t>
    </r>
    <r>
      <rPr>
        <sz val="10"/>
        <color rgb="FF000000"/>
        <rFont val="宋体"/>
        <charset val="134"/>
      </rPr>
      <t>即</t>
    </r>
    <r>
      <rPr>
        <sz val="10"/>
        <color rgb="FF000000"/>
        <rFont val="Arial"/>
        <charset val="134"/>
      </rPr>
      <t>(5704244+3188142+815070+170699)×3%=296345</t>
    </r>
    <r>
      <rPr>
        <sz val="10"/>
        <color rgb="FF000000"/>
        <rFont val="宋体"/>
        <charset val="134"/>
      </rPr>
      <t>元。</t>
    </r>
  </si>
  <si>
    <t>年成本收益（元）</t>
  </si>
  <si>
    <t>4=1+2+3</t>
  </si>
  <si>
    <r>
      <rPr>
        <sz val="10"/>
        <color rgb="FF000000"/>
        <rFont val="宋体"/>
        <charset val="134"/>
      </rPr>
      <t>月成本收益</t>
    </r>
    <r>
      <rPr>
        <sz val="10"/>
        <color rgb="FF000000"/>
        <rFont val="Arial"/>
        <charset val="134"/>
      </rPr>
      <t>(</t>
    </r>
    <r>
      <rPr>
        <sz val="10"/>
        <color rgb="FF000000"/>
        <rFont val="宋体"/>
        <charset val="134"/>
      </rPr>
      <t>元</t>
    </r>
    <r>
      <rPr>
        <sz val="10"/>
        <color rgb="FF000000"/>
        <rFont val="Arial"/>
        <charset val="134"/>
      </rPr>
      <t>/</t>
    </r>
    <r>
      <rPr>
        <sz val="10"/>
        <color rgb="FF000000"/>
        <rFont val="宋体"/>
        <charset val="134"/>
      </rPr>
      <t>平方米</t>
    </r>
    <r>
      <rPr>
        <sz val="10"/>
        <color rgb="FF000000"/>
        <rFont val="Arial"/>
        <charset val="134"/>
      </rPr>
      <t>·</t>
    </r>
    <r>
      <rPr>
        <sz val="10"/>
        <color rgb="FF000000"/>
        <rFont val="宋体"/>
        <charset val="134"/>
      </rPr>
      <t>月</t>
    </r>
    <r>
      <rPr>
        <sz val="10"/>
        <color rgb="FF000000"/>
        <rFont val="Arial"/>
        <charset val="134"/>
      </rPr>
      <t>)</t>
    </r>
  </si>
  <si>
    <r>
      <rPr>
        <sz val="10"/>
        <color rgb="FF000000"/>
        <rFont val="Arial"/>
        <charset val="134"/>
      </rPr>
      <t>5=4÷</t>
    </r>
    <r>
      <rPr>
        <sz val="10"/>
        <color rgb="FF000000"/>
        <rFont val="宋体"/>
        <charset val="134"/>
      </rPr>
      <t>公租房建筑面积</t>
    </r>
    <r>
      <rPr>
        <sz val="10"/>
        <color rgb="FF000000"/>
        <rFont val="Arial"/>
        <charset val="134"/>
      </rPr>
      <t>÷12</t>
    </r>
    <r>
      <rPr>
        <sz val="10"/>
        <color rgb="FF000000"/>
        <rFont val="宋体"/>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</si>
  <si>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</si>
  <si>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</si>
  <si>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</si>
  <si>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</si>
  <si>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</si>
  <si>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</si>
  <si>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</si>
  <si>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</si>
  <si>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</si>
  <si>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</si>
  <si>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</si>
  <si>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</si>
  <si>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</si>
  <si>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</si>
  <si>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</si>
  <si>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</si>
  <si>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</si>
  <si>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</si>
  <si>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</si>
  <si>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</si>
  <si>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</si>
  <si>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</si>
  <si>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</si>
  <si>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</si>
  <si>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</si>
  <si>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</si>
  <si>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</si>
  <si>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</si>
  <si>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</si>
  <si>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楼号</t>
  </si>
  <si>
    <t>居室</t>
  </si>
  <si>
    <t>朝向</t>
  </si>
  <si>
    <t>实测面积</t>
  </si>
  <si>
    <t>交付类型</t>
  </si>
  <si>
    <t>1号楼</t>
  </si>
  <si>
    <t>1单元-101</t>
  </si>
  <si>
    <t>一居</t>
  </si>
  <si>
    <t>Z-A</t>
  </si>
  <si>
    <t>东西</t>
  </si>
  <si>
    <t>毛坯</t>
  </si>
  <si>
    <t>1单元-102</t>
  </si>
  <si>
    <t>Z-G反</t>
  </si>
  <si>
    <t>1单元-103</t>
  </si>
  <si>
    <t>Z-G</t>
  </si>
  <si>
    <t>东南</t>
  </si>
  <si>
    <t>1单元-104</t>
  </si>
  <si>
    <t>Z-D</t>
  </si>
  <si>
    <t>东</t>
  </si>
  <si>
    <t>1单元-201</t>
  </si>
  <si>
    <t>Z-F</t>
  </si>
  <si>
    <t>1单元-202</t>
  </si>
  <si>
    <t>1单元-203</t>
  </si>
  <si>
    <t>1单元-204</t>
  </si>
  <si>
    <t>1单元-301</t>
  </si>
  <si>
    <t>1单元-302</t>
  </si>
  <si>
    <t>1单元-303</t>
  </si>
  <si>
    <t>1单元-304</t>
  </si>
  <si>
    <t>1单元-401</t>
  </si>
  <si>
    <t>1单元-402</t>
  </si>
  <si>
    <t>1单元-403</t>
  </si>
  <si>
    <t>1单元-404</t>
  </si>
  <si>
    <t>1单元-501</t>
  </si>
  <si>
    <t>1单元-502</t>
  </si>
  <si>
    <t>1单元-503</t>
  </si>
  <si>
    <t>1单元-504</t>
  </si>
  <si>
    <t>1单元-601</t>
  </si>
  <si>
    <t>1单元-602</t>
  </si>
  <si>
    <t>1单元-603</t>
  </si>
  <si>
    <t>1单元-604</t>
  </si>
  <si>
    <t>1单元-701</t>
  </si>
  <si>
    <t>1单元-702</t>
  </si>
  <si>
    <t>1单元-703</t>
  </si>
  <si>
    <t>1单元-801</t>
  </si>
  <si>
    <t>1单元-802</t>
  </si>
  <si>
    <t>1单元-803</t>
  </si>
  <si>
    <t>1单元-901</t>
  </si>
  <si>
    <t>1单元-902</t>
  </si>
  <si>
    <t>1单元-903</t>
  </si>
  <si>
    <t>1单元-1001</t>
  </si>
  <si>
    <t>1单元-1002</t>
  </si>
  <si>
    <t>1单元-1003</t>
  </si>
  <si>
    <t>1单元-1101</t>
  </si>
  <si>
    <t>1单元-1102</t>
  </si>
  <si>
    <t>1单元-1103</t>
  </si>
  <si>
    <t>1单元-1201</t>
  </si>
  <si>
    <t>1单元-1202</t>
  </si>
  <si>
    <t>1单元-1203</t>
  </si>
  <si>
    <t>1单元-1301</t>
  </si>
  <si>
    <t>1单元-1302</t>
  </si>
  <si>
    <t>1单元-1303</t>
  </si>
  <si>
    <t>2单元-101</t>
  </si>
  <si>
    <t>Z-J</t>
  </si>
  <si>
    <t>2单元-201</t>
  </si>
  <si>
    <t>2单元-301</t>
  </si>
  <si>
    <t>2单元-401</t>
  </si>
  <si>
    <t>2单元-501</t>
  </si>
  <si>
    <t>2单元-601</t>
  </si>
  <si>
    <t>1单元-704</t>
  </si>
  <si>
    <t>1单元-804</t>
  </si>
  <si>
    <t>1单元-904</t>
  </si>
  <si>
    <t>1单元-1304</t>
  </si>
  <si>
    <t>1单元-1204</t>
  </si>
  <si>
    <t>1单元-1104</t>
  </si>
  <si>
    <t>1单元-1004</t>
  </si>
  <si>
    <t>2单元-102</t>
  </si>
  <si>
    <t>2单元-103</t>
  </si>
  <si>
    <t>2单元-202</t>
  </si>
  <si>
    <t>2单元-203</t>
  </si>
  <si>
    <t>2单元-302</t>
  </si>
  <si>
    <t>2单元-303</t>
  </si>
  <si>
    <t>2单元-402</t>
  </si>
  <si>
    <t>2单元-403</t>
  </si>
  <si>
    <t>2单元-502</t>
  </si>
  <si>
    <t>2单元-503</t>
  </si>
  <si>
    <t>2单元-602</t>
  </si>
  <si>
    <t>2单元-603</t>
  </si>
  <si>
    <t>2单元-701</t>
  </si>
  <si>
    <t>2单元-702</t>
  </si>
  <si>
    <t>2单元-703</t>
  </si>
  <si>
    <t>2单元-801</t>
  </si>
  <si>
    <t>2单元-802</t>
  </si>
  <si>
    <t>2单元-803</t>
  </si>
  <si>
    <t>2单元-901</t>
  </si>
  <si>
    <t>2单元-902</t>
  </si>
  <si>
    <t>2单元-903</t>
  </si>
  <si>
    <t>2单元-1001</t>
  </si>
  <si>
    <t>2单元-1002</t>
  </si>
  <si>
    <t>2单元-1003</t>
  </si>
  <si>
    <t>2单元-1101</t>
  </si>
  <si>
    <t>2单元-1102</t>
  </si>
  <si>
    <t>2单元-1103</t>
  </si>
  <si>
    <t>2单元-1201</t>
  </si>
  <si>
    <t>2单元-1202</t>
  </si>
  <si>
    <t>2单元-1203</t>
  </si>
  <si>
    <t>2单元-1301</t>
  </si>
  <si>
    <t>2单元-1302</t>
  </si>
  <si>
    <t>2单元-1303</t>
  </si>
  <si>
    <t>2单元-1401</t>
  </si>
  <si>
    <t>2单元-1402</t>
  </si>
  <si>
    <t>2单元-1403</t>
  </si>
  <si>
    <t>2单元-1501</t>
  </si>
  <si>
    <t>2单元-1502</t>
  </si>
  <si>
    <t>2单元-1503</t>
  </si>
  <si>
    <t>2单元-1601</t>
  </si>
  <si>
    <t>2单元-1602</t>
  </si>
  <si>
    <t>2单元-1603</t>
  </si>
  <si>
    <t>2单元-1701</t>
  </si>
  <si>
    <t>2单元-1702</t>
  </si>
  <si>
    <t>2单元-1703</t>
  </si>
  <si>
    <t>3单元-101</t>
  </si>
  <si>
    <t>Z-C</t>
  </si>
  <si>
    <t>3单元-102</t>
  </si>
  <si>
    <t>3单元-103</t>
  </si>
  <si>
    <t>3单元-104</t>
  </si>
  <si>
    <t>Z-B</t>
  </si>
  <si>
    <t>3单元-201</t>
  </si>
  <si>
    <t>Z-H</t>
  </si>
  <si>
    <t>3单元-202</t>
  </si>
  <si>
    <t>3单元-203</t>
  </si>
  <si>
    <t>3单元-204</t>
  </si>
  <si>
    <t>Z-E</t>
  </si>
  <si>
    <t>3单元-301</t>
  </si>
  <si>
    <t>3单元-302</t>
  </si>
  <si>
    <t>3单元-303</t>
  </si>
  <si>
    <t>3单元-304</t>
  </si>
  <si>
    <t>3单元-401</t>
  </si>
  <si>
    <t>3单元-402</t>
  </si>
  <si>
    <t>3单元-403</t>
  </si>
  <si>
    <t>3单元-404</t>
  </si>
  <si>
    <t>3单元-501</t>
  </si>
  <si>
    <t>3单元-502</t>
  </si>
  <si>
    <t>3单元-503</t>
  </si>
  <si>
    <t>3单元-504</t>
  </si>
  <si>
    <t>3单元-601</t>
  </si>
  <si>
    <t>3单元-602</t>
  </si>
  <si>
    <t>3单元-603</t>
  </si>
  <si>
    <t>3单元-604</t>
  </si>
  <si>
    <t>3单元-701</t>
  </si>
  <si>
    <t>3单元-702</t>
  </si>
  <si>
    <t>3单元-703</t>
  </si>
  <si>
    <t>3单元-704</t>
  </si>
  <si>
    <t>3单元-801</t>
  </si>
  <si>
    <t>3单元-802</t>
  </si>
  <si>
    <t>3单元-803</t>
  </si>
  <si>
    <t>3单元-804</t>
  </si>
  <si>
    <t>3单元-901</t>
  </si>
  <si>
    <t>3单元-902</t>
  </si>
  <si>
    <t>3单元-903</t>
  </si>
  <si>
    <t>3单元-904</t>
  </si>
  <si>
    <t>3单元-1001</t>
  </si>
  <si>
    <t>3单元-1002</t>
  </si>
  <si>
    <t>3单元-1003</t>
  </si>
  <si>
    <t>3单元-1004</t>
  </si>
  <si>
    <t>3单元-1101</t>
  </si>
  <si>
    <t>3单元-1102</t>
  </si>
  <si>
    <t>3单元-1103</t>
  </si>
  <si>
    <t>3单元-1104</t>
  </si>
  <si>
    <t>3单元-1201</t>
  </si>
  <si>
    <t>3单元-1202</t>
  </si>
  <si>
    <t>3单元-1203</t>
  </si>
  <si>
    <t>3单元-1204</t>
  </si>
  <si>
    <t>3单元-1301</t>
  </si>
  <si>
    <t>3单元-1302</t>
  </si>
  <si>
    <t>3单元-1303</t>
  </si>
  <si>
    <t>3单元-1304</t>
  </si>
  <si>
    <t>3单元-1401</t>
  </si>
  <si>
    <t>3单元-1402</t>
  </si>
  <si>
    <t>3单元-1403</t>
  </si>
  <si>
    <t>3单元-1404</t>
  </si>
  <si>
    <t>3单元-1501</t>
  </si>
  <si>
    <t>3单元-1502</t>
  </si>
  <si>
    <t>3单元-1503</t>
  </si>
  <si>
    <t>3单元-1504</t>
  </si>
  <si>
    <t>3单元-1601</t>
  </si>
  <si>
    <t>3单元-1602</t>
  </si>
  <si>
    <t>3单元-1603</t>
  </si>
  <si>
    <t>3单元-1604</t>
  </si>
  <si>
    <t>3单元-1701</t>
  </si>
  <si>
    <t>3单元-1702</t>
  </si>
  <si>
    <t>3单元-1703</t>
  </si>
  <si>
    <t>3单元-1704</t>
  </si>
  <si>
    <t>合计</t>
  </si>
  <si>
    <r>
      <rPr>
        <sz val="10"/>
        <color rgb="FF000000"/>
        <rFont val="华文细黑"/>
        <charset val="134"/>
      </rPr>
      <t>序号</t>
    </r>
  </si>
  <si>
    <r>
      <rPr>
        <sz val="10"/>
        <color rgb="FF000000"/>
        <rFont val="华文细黑"/>
        <charset val="134"/>
      </rPr>
      <t>楼号</t>
    </r>
  </si>
  <si>
    <r>
      <rPr>
        <sz val="10"/>
        <color rgb="FF000000"/>
        <rFont val="华文细黑"/>
        <charset val="134"/>
      </rPr>
      <t>居室</t>
    </r>
  </si>
  <si>
    <r>
      <rPr>
        <sz val="10"/>
        <color rgb="FF000000"/>
        <rFont val="华文细黑"/>
        <charset val="134"/>
      </rPr>
      <t>户型</t>
    </r>
  </si>
  <si>
    <r>
      <rPr>
        <sz val="10"/>
        <color rgb="FF000000"/>
        <rFont val="华文细黑"/>
        <charset val="134"/>
      </rPr>
      <t>朝向</t>
    </r>
  </si>
  <si>
    <r>
      <rPr>
        <sz val="10"/>
        <color rgb="FF000000"/>
        <rFont val="华文细黑"/>
        <charset val="134"/>
      </rPr>
      <t>实测面积</t>
    </r>
  </si>
  <si>
    <r>
      <rPr>
        <sz val="10"/>
        <color rgb="FF000000"/>
        <rFont val="华文细黑"/>
        <charset val="134"/>
      </rPr>
      <t>交付类型</t>
    </r>
  </si>
  <si>
    <r>
      <rPr>
        <sz val="10"/>
        <color rgb="FF000000"/>
        <rFont val="华文细黑"/>
        <charset val="134"/>
      </rPr>
      <t>各套建筑面积（㎡）</t>
    </r>
  </si>
  <si>
    <r>
      <rPr>
        <sz val="10"/>
        <color rgb="FF000000"/>
        <rFont val="华文细黑"/>
        <charset val="134"/>
      </rPr>
      <t>套数</t>
    </r>
  </si>
  <si>
    <r>
      <rPr>
        <sz val="10"/>
        <color rgb="FF000000"/>
        <rFont val="华文细黑"/>
        <charset val="134"/>
      </rPr>
      <t>总建筑面积（㎡）</t>
    </r>
  </si>
  <si>
    <r>
      <rPr>
        <sz val="10"/>
        <color rgb="FF000000"/>
        <rFont val="华文细黑"/>
        <charset val="134"/>
      </rPr>
      <t>总楼层</t>
    </r>
  </si>
  <si>
    <r>
      <rPr>
        <sz val="10"/>
        <color rgb="FF000000"/>
        <rFont val="华文细黑"/>
        <charset val="134"/>
      </rPr>
      <t>所在楼层</t>
    </r>
  </si>
  <si>
    <r>
      <rPr>
        <sz val="10"/>
        <color rgb="FF000000"/>
        <rFont val="Arial"/>
        <charset val="134"/>
      </rPr>
      <t>1</t>
    </r>
    <r>
      <rPr>
        <sz val="10"/>
        <color rgb="FF000000"/>
        <rFont val="华文细黑"/>
        <charset val="134"/>
      </rPr>
      <t>号楼</t>
    </r>
  </si>
  <si>
    <r>
      <rPr>
        <sz val="10"/>
        <color rgb="FF000000"/>
        <rFont val="Arial"/>
        <charset val="134"/>
      </rPr>
      <t>1</t>
    </r>
    <r>
      <rPr>
        <sz val="10"/>
        <color rgb="FF000000"/>
        <rFont val="华文细黑"/>
        <charset val="134"/>
      </rPr>
      <t>单元</t>
    </r>
    <r>
      <rPr>
        <sz val="10"/>
        <color rgb="FF000000"/>
        <rFont val="Arial"/>
        <charset val="134"/>
      </rPr>
      <t>-101</t>
    </r>
  </si>
  <si>
    <r>
      <rPr>
        <sz val="10"/>
        <color rgb="FF000000"/>
        <rFont val="华文细黑"/>
        <charset val="134"/>
      </rPr>
      <t>一居</t>
    </r>
  </si>
  <si>
    <r>
      <rPr>
        <sz val="10"/>
        <color rgb="FF000000"/>
        <rFont val="华文细黑"/>
        <charset val="134"/>
      </rPr>
      <t>东西</t>
    </r>
  </si>
  <si>
    <r>
      <rPr>
        <sz val="10"/>
        <color rgb="FF000000"/>
        <rFont val="华文细黑"/>
        <charset val="134"/>
      </rPr>
      <t>毛坯</t>
    </r>
  </si>
  <si>
    <r>
      <rPr>
        <sz val="10"/>
        <color rgb="FF000000"/>
        <rFont val="Arial"/>
        <charset val="134"/>
      </rPr>
      <t>1</t>
    </r>
    <r>
      <rPr>
        <sz val="10"/>
        <color rgb="FF000000"/>
        <rFont val="华文细黑"/>
        <charset val="134"/>
      </rPr>
      <t>单元</t>
    </r>
    <r>
      <rPr>
        <sz val="10"/>
        <color rgb="FF000000"/>
        <rFont val="Arial"/>
        <charset val="134"/>
      </rPr>
      <t>-102</t>
    </r>
  </si>
  <si>
    <r>
      <rPr>
        <sz val="10"/>
        <color rgb="FF000000"/>
        <rFont val="华文细黑"/>
        <charset val="134"/>
      </rPr>
      <t>二居</t>
    </r>
  </si>
  <si>
    <r>
      <rPr>
        <sz val="10"/>
        <color rgb="FF000000"/>
        <rFont val="Arial"/>
        <charset val="134"/>
      </rPr>
      <t>Z-G</t>
    </r>
    <r>
      <rPr>
        <sz val="10"/>
        <color rgb="FF000000"/>
        <rFont val="华文细黑"/>
        <charset val="134"/>
      </rPr>
      <t>反</t>
    </r>
  </si>
  <si>
    <r>
      <rPr>
        <sz val="10"/>
        <color rgb="FF000000"/>
        <rFont val="华文细黑"/>
        <charset val="134"/>
      </rPr>
      <t>南</t>
    </r>
  </si>
  <si>
    <r>
      <rPr>
        <sz val="10"/>
        <color rgb="FF000000"/>
        <rFont val="华文细黑"/>
        <charset val="134"/>
      </rPr>
      <t>南北</t>
    </r>
  </si>
  <si>
    <r>
      <rPr>
        <sz val="10"/>
        <color rgb="FF000000"/>
        <rFont val="Arial"/>
        <charset val="134"/>
      </rPr>
      <t>1</t>
    </r>
    <r>
      <rPr>
        <sz val="10"/>
        <color rgb="FF000000"/>
        <rFont val="华文细黑"/>
        <charset val="134"/>
      </rPr>
      <t>单元</t>
    </r>
    <r>
      <rPr>
        <sz val="10"/>
        <color rgb="FF000000"/>
        <rFont val="Arial"/>
        <charset val="134"/>
      </rPr>
      <t>-103</t>
    </r>
  </si>
  <si>
    <r>
      <rPr>
        <sz val="10"/>
        <color rgb="FF000000"/>
        <rFont val="华文细黑"/>
        <charset val="134"/>
      </rPr>
      <t>东南</t>
    </r>
  </si>
  <si>
    <r>
      <rPr>
        <sz val="10"/>
        <color rgb="FF000000"/>
        <rFont val="Arial"/>
        <charset val="134"/>
      </rPr>
      <t>1</t>
    </r>
    <r>
      <rPr>
        <sz val="10"/>
        <color rgb="FF000000"/>
        <rFont val="华文细黑"/>
        <charset val="134"/>
      </rPr>
      <t>单元</t>
    </r>
    <r>
      <rPr>
        <sz val="10"/>
        <color rgb="FF000000"/>
        <rFont val="Arial"/>
        <charset val="134"/>
      </rPr>
      <t>-104</t>
    </r>
  </si>
  <si>
    <r>
      <rPr>
        <sz val="10"/>
        <color rgb="FF000000"/>
        <rFont val="华文细黑"/>
        <charset val="134"/>
      </rPr>
      <t>东</t>
    </r>
  </si>
  <si>
    <t>1-13</t>
  </si>
  <si>
    <r>
      <rPr>
        <sz val="10"/>
        <color rgb="FF000000"/>
        <rFont val="Arial"/>
        <charset val="134"/>
      </rPr>
      <t>1</t>
    </r>
    <r>
      <rPr>
        <sz val="10"/>
        <color rgb="FF000000"/>
        <rFont val="华文细黑"/>
        <charset val="134"/>
      </rPr>
      <t>单元</t>
    </r>
    <r>
      <rPr>
        <sz val="10"/>
        <color rgb="FF000000"/>
        <rFont val="Arial"/>
        <charset val="134"/>
      </rPr>
      <t>-201</t>
    </r>
  </si>
  <si>
    <t>2-17</t>
  </si>
  <si>
    <r>
      <rPr>
        <sz val="10"/>
        <color rgb="FF000000"/>
        <rFont val="Arial"/>
        <charset val="134"/>
      </rPr>
      <t>1</t>
    </r>
    <r>
      <rPr>
        <sz val="10"/>
        <color rgb="FF000000"/>
        <rFont val="华文细黑"/>
        <charset val="134"/>
      </rPr>
      <t>单元</t>
    </r>
    <r>
      <rPr>
        <sz val="10"/>
        <color rgb="FF000000"/>
        <rFont val="Arial"/>
        <charset val="134"/>
      </rPr>
      <t>-202</t>
    </r>
  </si>
  <si>
    <r>
      <rPr>
        <sz val="10"/>
        <color rgb="FF000000"/>
        <rFont val="Arial"/>
        <charset val="134"/>
      </rPr>
      <t>87.6</t>
    </r>
    <r>
      <rPr>
        <sz val="10"/>
        <color rgb="FF000000"/>
        <rFont val="华文细黑"/>
        <charset val="134"/>
      </rPr>
      <t>、</t>
    </r>
    <r>
      <rPr>
        <sz val="10"/>
        <color rgb="FF000000"/>
        <rFont val="Arial"/>
        <charset val="134"/>
      </rPr>
      <t>88.29</t>
    </r>
  </si>
  <si>
    <t>2-13</t>
  </si>
  <si>
    <r>
      <rPr>
        <sz val="10"/>
        <color rgb="FF000000"/>
        <rFont val="Arial"/>
        <charset val="134"/>
      </rPr>
      <t>1</t>
    </r>
    <r>
      <rPr>
        <sz val="10"/>
        <color rgb="FF000000"/>
        <rFont val="华文细黑"/>
        <charset val="134"/>
      </rPr>
      <t>单元</t>
    </r>
    <r>
      <rPr>
        <sz val="10"/>
        <color rgb="FF000000"/>
        <rFont val="Arial"/>
        <charset val="134"/>
      </rPr>
      <t>-203</t>
    </r>
  </si>
  <si>
    <r>
      <rPr>
        <sz val="10"/>
        <color rgb="FF000000"/>
        <rFont val="Arial"/>
        <charset val="134"/>
      </rPr>
      <t>88.54</t>
    </r>
    <r>
      <rPr>
        <sz val="10"/>
        <color rgb="FF000000"/>
        <rFont val="华文细黑"/>
        <charset val="134"/>
      </rPr>
      <t>、</t>
    </r>
    <r>
      <rPr>
        <sz val="10"/>
        <color rgb="FF000000"/>
        <rFont val="Arial"/>
        <charset val="134"/>
      </rPr>
      <t>88.68</t>
    </r>
  </si>
  <si>
    <t>1-17</t>
  </si>
  <si>
    <r>
      <rPr>
        <sz val="10"/>
        <color rgb="FF000000"/>
        <rFont val="华文细黑"/>
        <charset val="134"/>
      </rPr>
      <t>东南、南</t>
    </r>
  </si>
  <si>
    <r>
      <rPr>
        <sz val="10"/>
        <color rgb="FF000000"/>
        <rFont val="Arial"/>
        <charset val="134"/>
      </rPr>
      <t>1</t>
    </r>
    <r>
      <rPr>
        <sz val="10"/>
        <color rgb="FF000000"/>
        <rFont val="华文细黑"/>
        <charset val="134"/>
      </rPr>
      <t>单元</t>
    </r>
    <r>
      <rPr>
        <sz val="10"/>
        <color rgb="FF000000"/>
        <rFont val="Arial"/>
        <charset val="134"/>
      </rPr>
      <t>-204</t>
    </r>
  </si>
  <si>
    <r>
      <rPr>
        <sz val="10"/>
        <color rgb="FF000000"/>
        <rFont val="Arial"/>
        <charset val="134"/>
      </rPr>
      <t>88.54</t>
    </r>
    <r>
      <rPr>
        <sz val="10"/>
        <color rgb="FF000000"/>
        <rFont val="华文细黑"/>
        <charset val="134"/>
      </rPr>
      <t>、</t>
    </r>
    <r>
      <rPr>
        <sz val="10"/>
        <color rgb="FF000000"/>
        <rFont val="Arial"/>
        <charset val="134"/>
      </rPr>
      <t>88.63</t>
    </r>
    <r>
      <rPr>
        <sz val="10"/>
        <color rgb="FF000000"/>
        <rFont val="华文细黑"/>
        <charset val="134"/>
      </rPr>
      <t>、</t>
    </r>
    <r>
      <rPr>
        <sz val="10"/>
        <color rgb="FF000000"/>
        <rFont val="Arial"/>
        <charset val="134"/>
      </rPr>
      <t>88.68</t>
    </r>
  </si>
  <si>
    <r>
      <rPr>
        <sz val="10"/>
        <color rgb="FF000000"/>
        <rFont val="Arial"/>
        <charset val="134"/>
      </rPr>
      <t>1</t>
    </r>
    <r>
      <rPr>
        <sz val="10"/>
        <color rgb="FF000000"/>
        <rFont val="华文细黑"/>
        <charset val="134"/>
      </rPr>
      <t>单元</t>
    </r>
    <r>
      <rPr>
        <sz val="10"/>
        <color rgb="FF000000"/>
        <rFont val="Arial"/>
        <charset val="134"/>
      </rPr>
      <t>-301</t>
    </r>
  </si>
  <si>
    <r>
      <rPr>
        <sz val="10"/>
        <color rgb="FF000000"/>
        <rFont val="Arial"/>
        <charset val="134"/>
      </rPr>
      <t>1</t>
    </r>
    <r>
      <rPr>
        <sz val="10"/>
        <color rgb="FF000000"/>
        <rFont val="华文细黑"/>
        <charset val="134"/>
      </rPr>
      <t>单元</t>
    </r>
    <r>
      <rPr>
        <sz val="10"/>
        <color rgb="FF000000"/>
        <rFont val="Arial"/>
        <charset val="134"/>
      </rPr>
      <t>-302</t>
    </r>
  </si>
  <si>
    <r>
      <rPr>
        <sz val="10"/>
        <color rgb="FF000000"/>
        <rFont val="Arial"/>
        <charset val="134"/>
      </rPr>
      <t>89.52</t>
    </r>
    <r>
      <rPr>
        <sz val="10"/>
        <color rgb="FF000000"/>
        <rFont val="华文细黑"/>
        <charset val="134"/>
      </rPr>
      <t>、</t>
    </r>
    <r>
      <rPr>
        <sz val="10"/>
        <color rgb="FF000000"/>
        <rFont val="Arial"/>
        <charset val="134"/>
      </rPr>
      <t>89.98</t>
    </r>
  </si>
  <si>
    <r>
      <rPr>
        <sz val="10"/>
        <color rgb="FF000000"/>
        <rFont val="Arial"/>
        <charset val="134"/>
      </rPr>
      <t>1</t>
    </r>
    <r>
      <rPr>
        <sz val="10"/>
        <color rgb="FF000000"/>
        <rFont val="华文细黑"/>
        <charset val="134"/>
      </rPr>
      <t>单元</t>
    </r>
    <r>
      <rPr>
        <sz val="10"/>
        <color rgb="FF000000"/>
        <rFont val="Arial"/>
        <charset val="134"/>
      </rPr>
      <t>-303</t>
    </r>
  </si>
  <si>
    <r>
      <rPr>
        <sz val="10"/>
        <color rgb="FF000000"/>
        <rFont val="华文细黑"/>
        <charset val="134"/>
      </rPr>
      <t>合计</t>
    </r>
  </si>
  <si>
    <r>
      <rPr>
        <sz val="10"/>
        <color rgb="FF000000"/>
        <rFont val="Arial"/>
        <charset val="134"/>
      </rPr>
      <t>1</t>
    </r>
    <r>
      <rPr>
        <sz val="10"/>
        <color rgb="FF000000"/>
        <rFont val="华文细黑"/>
        <charset val="134"/>
      </rPr>
      <t>单元</t>
    </r>
    <r>
      <rPr>
        <sz val="10"/>
        <color rgb="FF000000"/>
        <rFont val="Arial"/>
        <charset val="134"/>
      </rPr>
      <t>-304</t>
    </r>
  </si>
  <si>
    <r>
      <rPr>
        <sz val="10"/>
        <color rgb="FF000000"/>
        <rFont val="Arial"/>
        <charset val="134"/>
      </rPr>
      <t>1</t>
    </r>
    <r>
      <rPr>
        <sz val="10"/>
        <color rgb="FF000000"/>
        <rFont val="华文细黑"/>
        <charset val="134"/>
      </rPr>
      <t>单元</t>
    </r>
    <r>
      <rPr>
        <sz val="10"/>
        <color rgb="FF000000"/>
        <rFont val="Arial"/>
        <charset val="134"/>
      </rPr>
      <t>-401</t>
    </r>
  </si>
  <si>
    <r>
      <rPr>
        <sz val="10"/>
        <color rgb="FF000000"/>
        <rFont val="Arial"/>
        <charset val="134"/>
      </rPr>
      <t>1</t>
    </r>
    <r>
      <rPr>
        <sz val="10"/>
        <color rgb="FF000000"/>
        <rFont val="华文细黑"/>
        <charset val="134"/>
      </rPr>
      <t>单元</t>
    </r>
    <r>
      <rPr>
        <sz val="10"/>
        <color rgb="FF000000"/>
        <rFont val="Arial"/>
        <charset val="134"/>
      </rPr>
      <t>-402</t>
    </r>
  </si>
  <si>
    <r>
      <rPr>
        <sz val="10"/>
        <color rgb="FF000000"/>
        <rFont val="Arial"/>
        <charset val="134"/>
      </rPr>
      <t>1</t>
    </r>
    <r>
      <rPr>
        <sz val="10"/>
        <color rgb="FF000000"/>
        <rFont val="华文细黑"/>
        <charset val="134"/>
      </rPr>
      <t>单元</t>
    </r>
    <r>
      <rPr>
        <sz val="10"/>
        <color rgb="FF000000"/>
        <rFont val="Arial"/>
        <charset val="134"/>
      </rPr>
      <t>-403</t>
    </r>
  </si>
  <si>
    <r>
      <rPr>
        <sz val="10"/>
        <color rgb="FF000000"/>
        <rFont val="Arial"/>
        <charset val="134"/>
      </rPr>
      <t>1</t>
    </r>
    <r>
      <rPr>
        <sz val="10"/>
        <color rgb="FF000000"/>
        <rFont val="华文细黑"/>
        <charset val="134"/>
      </rPr>
      <t>单元</t>
    </r>
    <r>
      <rPr>
        <sz val="10"/>
        <color rgb="FF000000"/>
        <rFont val="Arial"/>
        <charset val="134"/>
      </rPr>
      <t>-404</t>
    </r>
  </si>
  <si>
    <r>
      <rPr>
        <sz val="10"/>
        <color rgb="FF000000"/>
        <rFont val="Arial"/>
        <charset val="134"/>
      </rPr>
      <t>1</t>
    </r>
    <r>
      <rPr>
        <sz val="10"/>
        <color rgb="FF000000"/>
        <rFont val="华文细黑"/>
        <charset val="134"/>
      </rPr>
      <t>单元</t>
    </r>
    <r>
      <rPr>
        <sz val="10"/>
        <color rgb="FF000000"/>
        <rFont val="Arial"/>
        <charset val="134"/>
      </rPr>
      <t>-501</t>
    </r>
  </si>
  <si>
    <r>
      <rPr>
        <sz val="10"/>
        <color rgb="FF000000"/>
        <rFont val="Arial"/>
        <charset val="134"/>
      </rPr>
      <t>1</t>
    </r>
    <r>
      <rPr>
        <sz val="10"/>
        <color rgb="FF000000"/>
        <rFont val="华文细黑"/>
        <charset val="134"/>
      </rPr>
      <t>单元</t>
    </r>
    <r>
      <rPr>
        <sz val="10"/>
        <color rgb="FF000000"/>
        <rFont val="Arial"/>
        <charset val="134"/>
      </rPr>
      <t>-502</t>
    </r>
  </si>
  <si>
    <r>
      <rPr>
        <sz val="10"/>
        <color rgb="FF000000"/>
        <rFont val="Arial"/>
        <charset val="134"/>
      </rPr>
      <t>1</t>
    </r>
    <r>
      <rPr>
        <sz val="10"/>
        <color rgb="FF000000"/>
        <rFont val="华文细黑"/>
        <charset val="134"/>
      </rPr>
      <t>单元</t>
    </r>
    <r>
      <rPr>
        <sz val="10"/>
        <color rgb="FF000000"/>
        <rFont val="Arial"/>
        <charset val="134"/>
      </rPr>
      <t>-503</t>
    </r>
  </si>
  <si>
    <r>
      <rPr>
        <sz val="10"/>
        <color rgb="FF000000"/>
        <rFont val="Arial"/>
        <charset val="134"/>
      </rPr>
      <t>1</t>
    </r>
    <r>
      <rPr>
        <sz val="10"/>
        <color rgb="FF000000"/>
        <rFont val="华文细黑"/>
        <charset val="134"/>
      </rPr>
      <t>单元</t>
    </r>
    <r>
      <rPr>
        <sz val="10"/>
        <color rgb="FF000000"/>
        <rFont val="Arial"/>
        <charset val="134"/>
      </rPr>
      <t>-504</t>
    </r>
  </si>
  <si>
    <r>
      <rPr>
        <sz val="10"/>
        <color rgb="FF000000"/>
        <rFont val="Arial"/>
        <charset val="134"/>
      </rPr>
      <t>1</t>
    </r>
    <r>
      <rPr>
        <sz val="10"/>
        <color rgb="FF000000"/>
        <rFont val="华文细黑"/>
        <charset val="134"/>
      </rPr>
      <t>单元</t>
    </r>
    <r>
      <rPr>
        <sz val="10"/>
        <color rgb="FF000000"/>
        <rFont val="Arial"/>
        <charset val="134"/>
      </rPr>
      <t>-601</t>
    </r>
  </si>
  <si>
    <r>
      <rPr>
        <sz val="10"/>
        <color rgb="FF000000"/>
        <rFont val="Arial"/>
        <charset val="134"/>
      </rPr>
      <t>1</t>
    </r>
    <r>
      <rPr>
        <sz val="10"/>
        <color rgb="FF000000"/>
        <rFont val="华文细黑"/>
        <charset val="134"/>
      </rPr>
      <t>单元</t>
    </r>
    <r>
      <rPr>
        <sz val="10"/>
        <color rgb="FF000000"/>
        <rFont val="Arial"/>
        <charset val="134"/>
      </rPr>
      <t>-602</t>
    </r>
  </si>
  <si>
    <r>
      <rPr>
        <sz val="10"/>
        <color rgb="FF000000"/>
        <rFont val="Arial"/>
        <charset val="134"/>
      </rPr>
      <t>1</t>
    </r>
    <r>
      <rPr>
        <sz val="10"/>
        <color rgb="FF000000"/>
        <rFont val="华文细黑"/>
        <charset val="134"/>
      </rPr>
      <t>单元</t>
    </r>
    <r>
      <rPr>
        <sz val="10"/>
        <color rgb="FF000000"/>
        <rFont val="Arial"/>
        <charset val="134"/>
      </rPr>
      <t>-603</t>
    </r>
  </si>
  <si>
    <r>
      <rPr>
        <sz val="10"/>
        <color rgb="FF000000"/>
        <rFont val="Arial"/>
        <charset val="134"/>
      </rPr>
      <t>1</t>
    </r>
    <r>
      <rPr>
        <sz val="10"/>
        <color rgb="FF000000"/>
        <rFont val="华文细黑"/>
        <charset val="134"/>
      </rPr>
      <t>单元</t>
    </r>
    <r>
      <rPr>
        <sz val="10"/>
        <color rgb="FF000000"/>
        <rFont val="Arial"/>
        <charset val="134"/>
      </rPr>
      <t>-604</t>
    </r>
  </si>
  <si>
    <r>
      <rPr>
        <sz val="10"/>
        <color rgb="FF000000"/>
        <rFont val="Arial"/>
        <charset val="134"/>
      </rPr>
      <t>1</t>
    </r>
    <r>
      <rPr>
        <sz val="10"/>
        <color rgb="FF000000"/>
        <rFont val="华文细黑"/>
        <charset val="134"/>
      </rPr>
      <t>单元</t>
    </r>
    <r>
      <rPr>
        <sz val="10"/>
        <color rgb="FF000000"/>
        <rFont val="Arial"/>
        <charset val="134"/>
      </rPr>
      <t>-701</t>
    </r>
  </si>
  <si>
    <r>
      <rPr>
        <sz val="10"/>
        <color rgb="FF000000"/>
        <rFont val="Arial"/>
        <charset val="134"/>
      </rPr>
      <t>1</t>
    </r>
    <r>
      <rPr>
        <sz val="10"/>
        <color rgb="FF000000"/>
        <rFont val="华文细黑"/>
        <charset val="134"/>
      </rPr>
      <t>单元</t>
    </r>
    <r>
      <rPr>
        <sz val="10"/>
        <color rgb="FF000000"/>
        <rFont val="Arial"/>
        <charset val="134"/>
      </rPr>
      <t>-702</t>
    </r>
  </si>
  <si>
    <r>
      <rPr>
        <sz val="10"/>
        <color rgb="FF000000"/>
        <rFont val="Arial"/>
        <charset val="134"/>
      </rPr>
      <t>1</t>
    </r>
    <r>
      <rPr>
        <sz val="10"/>
        <color rgb="FF000000"/>
        <rFont val="华文细黑"/>
        <charset val="134"/>
      </rPr>
      <t>单元</t>
    </r>
    <r>
      <rPr>
        <sz val="10"/>
        <color rgb="FF000000"/>
        <rFont val="Arial"/>
        <charset val="134"/>
      </rPr>
      <t>-703</t>
    </r>
  </si>
  <si>
    <r>
      <rPr>
        <sz val="10"/>
        <color rgb="FF000000"/>
        <rFont val="Arial"/>
        <charset val="134"/>
      </rPr>
      <t>1</t>
    </r>
    <r>
      <rPr>
        <sz val="10"/>
        <color rgb="FF000000"/>
        <rFont val="华文细黑"/>
        <charset val="134"/>
      </rPr>
      <t>单元</t>
    </r>
    <r>
      <rPr>
        <sz val="10"/>
        <color rgb="FF000000"/>
        <rFont val="Arial"/>
        <charset val="134"/>
      </rPr>
      <t>-801</t>
    </r>
  </si>
  <si>
    <r>
      <rPr>
        <sz val="10"/>
        <color rgb="FF000000"/>
        <rFont val="Arial"/>
        <charset val="134"/>
      </rPr>
      <t>1</t>
    </r>
    <r>
      <rPr>
        <sz val="10"/>
        <color rgb="FF000000"/>
        <rFont val="华文细黑"/>
        <charset val="134"/>
      </rPr>
      <t>单元</t>
    </r>
    <r>
      <rPr>
        <sz val="10"/>
        <color rgb="FF000000"/>
        <rFont val="Arial"/>
        <charset val="134"/>
      </rPr>
      <t>-802</t>
    </r>
  </si>
  <si>
    <r>
      <rPr>
        <sz val="10"/>
        <color rgb="FF000000"/>
        <rFont val="Arial"/>
        <charset val="134"/>
      </rPr>
      <t>1</t>
    </r>
    <r>
      <rPr>
        <sz val="10"/>
        <color rgb="FF000000"/>
        <rFont val="华文细黑"/>
        <charset val="134"/>
      </rPr>
      <t>单元</t>
    </r>
    <r>
      <rPr>
        <sz val="10"/>
        <color rgb="FF000000"/>
        <rFont val="Arial"/>
        <charset val="134"/>
      </rPr>
      <t>-803</t>
    </r>
  </si>
  <si>
    <r>
      <rPr>
        <sz val="10"/>
        <color rgb="FF000000"/>
        <rFont val="Arial"/>
        <charset val="134"/>
      </rPr>
      <t>1</t>
    </r>
    <r>
      <rPr>
        <sz val="10"/>
        <color rgb="FF000000"/>
        <rFont val="华文细黑"/>
        <charset val="134"/>
      </rPr>
      <t>单元</t>
    </r>
    <r>
      <rPr>
        <sz val="10"/>
        <color rgb="FF000000"/>
        <rFont val="Arial"/>
        <charset val="134"/>
      </rPr>
      <t>-901</t>
    </r>
  </si>
  <si>
    <r>
      <rPr>
        <sz val="10"/>
        <color rgb="FF000000"/>
        <rFont val="Arial"/>
        <charset val="134"/>
      </rPr>
      <t>1</t>
    </r>
    <r>
      <rPr>
        <sz val="10"/>
        <color rgb="FF000000"/>
        <rFont val="华文细黑"/>
        <charset val="134"/>
      </rPr>
      <t>单元</t>
    </r>
    <r>
      <rPr>
        <sz val="10"/>
        <color rgb="FF000000"/>
        <rFont val="Arial"/>
        <charset val="134"/>
      </rPr>
      <t>-902</t>
    </r>
  </si>
  <si>
    <r>
      <rPr>
        <sz val="10"/>
        <color rgb="FF000000"/>
        <rFont val="Arial"/>
        <charset val="134"/>
      </rPr>
      <t>1</t>
    </r>
    <r>
      <rPr>
        <sz val="10"/>
        <color rgb="FF000000"/>
        <rFont val="华文细黑"/>
        <charset val="134"/>
      </rPr>
      <t>单元</t>
    </r>
    <r>
      <rPr>
        <sz val="10"/>
        <color rgb="FF000000"/>
        <rFont val="Arial"/>
        <charset val="134"/>
      </rPr>
      <t>-903</t>
    </r>
  </si>
  <si>
    <r>
      <rPr>
        <sz val="10"/>
        <color rgb="FF000000"/>
        <rFont val="Arial"/>
        <charset val="134"/>
      </rPr>
      <t>1</t>
    </r>
    <r>
      <rPr>
        <sz val="10"/>
        <color rgb="FF000000"/>
        <rFont val="华文细黑"/>
        <charset val="134"/>
      </rPr>
      <t>单元</t>
    </r>
    <r>
      <rPr>
        <sz val="10"/>
        <color rgb="FF000000"/>
        <rFont val="Arial"/>
        <charset val="134"/>
      </rPr>
      <t>-1001</t>
    </r>
  </si>
  <si>
    <r>
      <rPr>
        <sz val="10"/>
        <color rgb="FF000000"/>
        <rFont val="Arial"/>
        <charset val="134"/>
      </rPr>
      <t>1</t>
    </r>
    <r>
      <rPr>
        <sz val="10"/>
        <color rgb="FF000000"/>
        <rFont val="华文细黑"/>
        <charset val="134"/>
      </rPr>
      <t>单元</t>
    </r>
    <r>
      <rPr>
        <sz val="10"/>
        <color rgb="FF000000"/>
        <rFont val="Arial"/>
        <charset val="134"/>
      </rPr>
      <t>-1002</t>
    </r>
  </si>
  <si>
    <r>
      <rPr>
        <sz val="10"/>
        <color rgb="FF000000"/>
        <rFont val="Arial"/>
        <charset val="134"/>
      </rPr>
      <t>1</t>
    </r>
    <r>
      <rPr>
        <sz val="10"/>
        <color rgb="FF000000"/>
        <rFont val="华文细黑"/>
        <charset val="134"/>
      </rPr>
      <t>单元</t>
    </r>
    <r>
      <rPr>
        <sz val="10"/>
        <color rgb="FF000000"/>
        <rFont val="Arial"/>
        <charset val="134"/>
      </rPr>
      <t>-1003</t>
    </r>
  </si>
  <si>
    <r>
      <rPr>
        <sz val="10"/>
        <color rgb="FF000000"/>
        <rFont val="Arial"/>
        <charset val="134"/>
      </rPr>
      <t>1</t>
    </r>
    <r>
      <rPr>
        <sz val="10"/>
        <color rgb="FF000000"/>
        <rFont val="华文细黑"/>
        <charset val="134"/>
      </rPr>
      <t>单元</t>
    </r>
    <r>
      <rPr>
        <sz val="10"/>
        <color rgb="FF000000"/>
        <rFont val="Arial"/>
        <charset val="134"/>
      </rPr>
      <t>-1101</t>
    </r>
  </si>
  <si>
    <r>
      <rPr>
        <sz val="10"/>
        <color rgb="FF000000"/>
        <rFont val="Arial"/>
        <charset val="134"/>
      </rPr>
      <t>1</t>
    </r>
    <r>
      <rPr>
        <sz val="10"/>
        <color rgb="FF000000"/>
        <rFont val="华文细黑"/>
        <charset val="134"/>
      </rPr>
      <t>单元</t>
    </r>
    <r>
      <rPr>
        <sz val="10"/>
        <color rgb="FF000000"/>
        <rFont val="Arial"/>
        <charset val="134"/>
      </rPr>
      <t>-1102</t>
    </r>
  </si>
  <si>
    <r>
      <rPr>
        <sz val="10"/>
        <color rgb="FF000000"/>
        <rFont val="Arial"/>
        <charset val="134"/>
      </rPr>
      <t>1</t>
    </r>
    <r>
      <rPr>
        <sz val="10"/>
        <color rgb="FF000000"/>
        <rFont val="华文细黑"/>
        <charset val="134"/>
      </rPr>
      <t>单元</t>
    </r>
    <r>
      <rPr>
        <sz val="10"/>
        <color rgb="FF000000"/>
        <rFont val="Arial"/>
        <charset val="134"/>
      </rPr>
      <t>-1103</t>
    </r>
  </si>
  <si>
    <r>
      <rPr>
        <sz val="10"/>
        <color rgb="FF000000"/>
        <rFont val="Arial"/>
        <charset val="134"/>
      </rPr>
      <t>1</t>
    </r>
    <r>
      <rPr>
        <sz val="10"/>
        <color rgb="FF000000"/>
        <rFont val="华文细黑"/>
        <charset val="134"/>
      </rPr>
      <t>单元</t>
    </r>
    <r>
      <rPr>
        <sz val="10"/>
        <color rgb="FF000000"/>
        <rFont val="Arial"/>
        <charset val="134"/>
      </rPr>
      <t>-1201</t>
    </r>
  </si>
  <si>
    <r>
      <rPr>
        <sz val="10"/>
        <color rgb="FF000000"/>
        <rFont val="Arial"/>
        <charset val="134"/>
      </rPr>
      <t>1</t>
    </r>
    <r>
      <rPr>
        <sz val="10"/>
        <color rgb="FF000000"/>
        <rFont val="华文细黑"/>
        <charset val="134"/>
      </rPr>
      <t>单元</t>
    </r>
    <r>
      <rPr>
        <sz val="10"/>
        <color rgb="FF000000"/>
        <rFont val="Arial"/>
        <charset val="134"/>
      </rPr>
      <t>-1202</t>
    </r>
  </si>
  <si>
    <r>
      <rPr>
        <sz val="10"/>
        <color rgb="FF000000"/>
        <rFont val="Arial"/>
        <charset val="134"/>
      </rPr>
      <t>1</t>
    </r>
    <r>
      <rPr>
        <sz val="10"/>
        <color rgb="FF000000"/>
        <rFont val="华文细黑"/>
        <charset val="134"/>
      </rPr>
      <t>单元</t>
    </r>
    <r>
      <rPr>
        <sz val="10"/>
        <color rgb="FF000000"/>
        <rFont val="Arial"/>
        <charset val="134"/>
      </rPr>
      <t>-1203</t>
    </r>
  </si>
  <si>
    <r>
      <rPr>
        <sz val="10"/>
        <color rgb="FF000000"/>
        <rFont val="Arial"/>
        <charset val="134"/>
      </rPr>
      <t>1</t>
    </r>
    <r>
      <rPr>
        <sz val="10"/>
        <color rgb="FF000000"/>
        <rFont val="华文细黑"/>
        <charset val="134"/>
      </rPr>
      <t>单元</t>
    </r>
    <r>
      <rPr>
        <sz val="10"/>
        <color rgb="FF000000"/>
        <rFont val="Arial"/>
        <charset val="134"/>
      </rPr>
      <t>-1301</t>
    </r>
  </si>
  <si>
    <r>
      <rPr>
        <sz val="10"/>
        <color rgb="FF000000"/>
        <rFont val="Arial"/>
        <charset val="134"/>
      </rPr>
      <t>1</t>
    </r>
    <r>
      <rPr>
        <sz val="10"/>
        <color rgb="FF000000"/>
        <rFont val="华文细黑"/>
        <charset val="134"/>
      </rPr>
      <t>单元</t>
    </r>
    <r>
      <rPr>
        <sz val="10"/>
        <color rgb="FF000000"/>
        <rFont val="Arial"/>
        <charset val="134"/>
      </rPr>
      <t>-1302</t>
    </r>
  </si>
  <si>
    <r>
      <rPr>
        <sz val="10"/>
        <color rgb="FF000000"/>
        <rFont val="Arial"/>
        <charset val="134"/>
      </rPr>
      <t>1</t>
    </r>
    <r>
      <rPr>
        <sz val="10"/>
        <color rgb="FF000000"/>
        <rFont val="华文细黑"/>
        <charset val="134"/>
      </rPr>
      <t>单元</t>
    </r>
    <r>
      <rPr>
        <sz val="10"/>
        <color rgb="FF000000"/>
        <rFont val="Arial"/>
        <charset val="134"/>
      </rPr>
      <t>-1303</t>
    </r>
  </si>
  <si>
    <r>
      <rPr>
        <sz val="10"/>
        <color rgb="FF000000"/>
        <rFont val="Arial"/>
        <charset val="134"/>
      </rPr>
      <t>2</t>
    </r>
    <r>
      <rPr>
        <sz val="10"/>
        <color rgb="FF000000"/>
        <rFont val="华文细黑"/>
        <charset val="134"/>
      </rPr>
      <t>单元</t>
    </r>
    <r>
      <rPr>
        <sz val="10"/>
        <color rgb="FF000000"/>
        <rFont val="Arial"/>
        <charset val="134"/>
      </rPr>
      <t>-101</t>
    </r>
  </si>
  <si>
    <r>
      <rPr>
        <sz val="10"/>
        <color rgb="FF000000"/>
        <rFont val="Arial"/>
        <charset val="134"/>
      </rPr>
      <t>2</t>
    </r>
    <r>
      <rPr>
        <sz val="10"/>
        <color rgb="FF000000"/>
        <rFont val="华文细黑"/>
        <charset val="134"/>
      </rPr>
      <t>单元</t>
    </r>
    <r>
      <rPr>
        <sz val="10"/>
        <color rgb="FF000000"/>
        <rFont val="Arial"/>
        <charset val="134"/>
      </rPr>
      <t>-201</t>
    </r>
  </si>
  <si>
    <r>
      <rPr>
        <sz val="10"/>
        <color rgb="FF000000"/>
        <rFont val="Arial"/>
        <charset val="134"/>
      </rPr>
      <t>2</t>
    </r>
    <r>
      <rPr>
        <sz val="10"/>
        <color rgb="FF000000"/>
        <rFont val="华文细黑"/>
        <charset val="134"/>
      </rPr>
      <t>单元</t>
    </r>
    <r>
      <rPr>
        <sz val="10"/>
        <color rgb="FF000000"/>
        <rFont val="Arial"/>
        <charset val="134"/>
      </rPr>
      <t>-301</t>
    </r>
  </si>
  <si>
    <r>
      <rPr>
        <sz val="10"/>
        <color rgb="FF000000"/>
        <rFont val="Arial"/>
        <charset val="134"/>
      </rPr>
      <t>2</t>
    </r>
    <r>
      <rPr>
        <sz val="10"/>
        <color rgb="FF000000"/>
        <rFont val="华文细黑"/>
        <charset val="134"/>
      </rPr>
      <t>单元</t>
    </r>
    <r>
      <rPr>
        <sz val="10"/>
        <color rgb="FF000000"/>
        <rFont val="Arial"/>
        <charset val="134"/>
      </rPr>
      <t>-401</t>
    </r>
  </si>
  <si>
    <r>
      <rPr>
        <sz val="10"/>
        <color rgb="FF000000"/>
        <rFont val="Arial"/>
        <charset val="134"/>
      </rPr>
      <t>2</t>
    </r>
    <r>
      <rPr>
        <sz val="10"/>
        <color rgb="FF000000"/>
        <rFont val="华文细黑"/>
        <charset val="134"/>
      </rPr>
      <t>单元</t>
    </r>
    <r>
      <rPr>
        <sz val="10"/>
        <color rgb="FF000000"/>
        <rFont val="Arial"/>
        <charset val="134"/>
      </rPr>
      <t>-501</t>
    </r>
  </si>
  <si>
    <r>
      <rPr>
        <sz val="10"/>
        <color rgb="FF000000"/>
        <rFont val="Arial"/>
        <charset val="134"/>
      </rPr>
      <t>2</t>
    </r>
    <r>
      <rPr>
        <sz val="10"/>
        <color rgb="FF000000"/>
        <rFont val="华文细黑"/>
        <charset val="134"/>
      </rPr>
      <t>单元</t>
    </r>
    <r>
      <rPr>
        <sz val="10"/>
        <color rgb="FF000000"/>
        <rFont val="Arial"/>
        <charset val="134"/>
      </rPr>
      <t>-601</t>
    </r>
  </si>
  <si>
    <r>
      <rPr>
        <sz val="10"/>
        <color rgb="FF000000"/>
        <rFont val="Arial"/>
        <charset val="134"/>
      </rPr>
      <t>1</t>
    </r>
    <r>
      <rPr>
        <sz val="10"/>
        <color rgb="FF000000"/>
        <rFont val="华文细黑"/>
        <charset val="134"/>
      </rPr>
      <t>单元</t>
    </r>
    <r>
      <rPr>
        <sz val="10"/>
        <color rgb="FF000000"/>
        <rFont val="Arial"/>
        <charset val="134"/>
      </rPr>
      <t>-704</t>
    </r>
  </si>
  <si>
    <r>
      <rPr>
        <sz val="10"/>
        <color rgb="FF000000"/>
        <rFont val="Arial"/>
        <charset val="134"/>
      </rPr>
      <t>1</t>
    </r>
    <r>
      <rPr>
        <sz val="10"/>
        <color rgb="FF000000"/>
        <rFont val="华文细黑"/>
        <charset val="134"/>
      </rPr>
      <t>单元</t>
    </r>
    <r>
      <rPr>
        <sz val="10"/>
        <color rgb="FF000000"/>
        <rFont val="Arial"/>
        <charset val="134"/>
      </rPr>
      <t>-804</t>
    </r>
  </si>
  <si>
    <r>
      <rPr>
        <sz val="10"/>
        <color rgb="FF000000"/>
        <rFont val="Arial"/>
        <charset val="134"/>
      </rPr>
      <t>1</t>
    </r>
    <r>
      <rPr>
        <sz val="10"/>
        <color rgb="FF000000"/>
        <rFont val="华文细黑"/>
        <charset val="134"/>
      </rPr>
      <t>单元</t>
    </r>
    <r>
      <rPr>
        <sz val="10"/>
        <color rgb="FF000000"/>
        <rFont val="Arial"/>
        <charset val="134"/>
      </rPr>
      <t>-904</t>
    </r>
  </si>
  <si>
    <r>
      <rPr>
        <sz val="10"/>
        <color rgb="FF000000"/>
        <rFont val="Arial"/>
        <charset val="134"/>
      </rPr>
      <t>1</t>
    </r>
    <r>
      <rPr>
        <sz val="10"/>
        <color rgb="FF000000"/>
        <rFont val="华文细黑"/>
        <charset val="134"/>
      </rPr>
      <t>单元</t>
    </r>
    <r>
      <rPr>
        <sz val="10"/>
        <color rgb="FF000000"/>
        <rFont val="Arial"/>
        <charset val="134"/>
      </rPr>
      <t>-1304</t>
    </r>
  </si>
  <si>
    <r>
      <rPr>
        <sz val="10"/>
        <color rgb="FF000000"/>
        <rFont val="Arial"/>
        <charset val="134"/>
      </rPr>
      <t>1</t>
    </r>
    <r>
      <rPr>
        <sz val="10"/>
        <color rgb="FF000000"/>
        <rFont val="华文细黑"/>
        <charset val="134"/>
      </rPr>
      <t>单元</t>
    </r>
    <r>
      <rPr>
        <sz val="10"/>
        <color rgb="FF000000"/>
        <rFont val="Arial"/>
        <charset val="134"/>
      </rPr>
      <t>-1204</t>
    </r>
  </si>
  <si>
    <r>
      <rPr>
        <sz val="10"/>
        <color rgb="FF000000"/>
        <rFont val="Arial"/>
        <charset val="134"/>
      </rPr>
      <t>1</t>
    </r>
    <r>
      <rPr>
        <sz val="10"/>
        <color rgb="FF000000"/>
        <rFont val="华文细黑"/>
        <charset val="134"/>
      </rPr>
      <t>单元</t>
    </r>
    <r>
      <rPr>
        <sz val="10"/>
        <color rgb="FF000000"/>
        <rFont val="Arial"/>
        <charset val="134"/>
      </rPr>
      <t>-1104</t>
    </r>
  </si>
  <si>
    <r>
      <rPr>
        <sz val="10"/>
        <color rgb="FF000000"/>
        <rFont val="Arial"/>
        <charset val="134"/>
      </rPr>
      <t>1</t>
    </r>
    <r>
      <rPr>
        <sz val="10"/>
        <color rgb="FF000000"/>
        <rFont val="华文细黑"/>
        <charset val="134"/>
      </rPr>
      <t>单元</t>
    </r>
    <r>
      <rPr>
        <sz val="10"/>
        <color rgb="FF000000"/>
        <rFont val="Arial"/>
        <charset val="134"/>
      </rPr>
      <t>-1004</t>
    </r>
  </si>
  <si>
    <r>
      <rPr>
        <sz val="10"/>
        <color rgb="FF000000"/>
        <rFont val="Arial"/>
        <charset val="134"/>
      </rPr>
      <t>2</t>
    </r>
    <r>
      <rPr>
        <sz val="10"/>
        <color rgb="FF000000"/>
        <rFont val="华文细黑"/>
        <charset val="134"/>
      </rPr>
      <t>单元</t>
    </r>
    <r>
      <rPr>
        <sz val="10"/>
        <color rgb="FF000000"/>
        <rFont val="Arial"/>
        <charset val="134"/>
      </rPr>
      <t>-102</t>
    </r>
  </si>
  <si>
    <r>
      <rPr>
        <sz val="10"/>
        <color rgb="FF000000"/>
        <rFont val="Arial"/>
        <charset val="134"/>
      </rPr>
      <t>2</t>
    </r>
    <r>
      <rPr>
        <sz val="10"/>
        <color rgb="FF000000"/>
        <rFont val="华文细黑"/>
        <charset val="134"/>
      </rPr>
      <t>单元</t>
    </r>
    <r>
      <rPr>
        <sz val="10"/>
        <color rgb="FF000000"/>
        <rFont val="Arial"/>
        <charset val="134"/>
      </rPr>
      <t>-103</t>
    </r>
  </si>
  <si>
    <r>
      <rPr>
        <sz val="10"/>
        <color rgb="FF000000"/>
        <rFont val="Arial"/>
        <charset val="134"/>
      </rPr>
      <t>2</t>
    </r>
    <r>
      <rPr>
        <sz val="10"/>
        <color rgb="FF000000"/>
        <rFont val="华文细黑"/>
        <charset val="134"/>
      </rPr>
      <t>单元</t>
    </r>
    <r>
      <rPr>
        <sz val="10"/>
        <color rgb="FF000000"/>
        <rFont val="Arial"/>
        <charset val="134"/>
      </rPr>
      <t>-202</t>
    </r>
  </si>
  <si>
    <r>
      <rPr>
        <sz val="10"/>
        <color rgb="FF000000"/>
        <rFont val="Arial"/>
        <charset val="134"/>
      </rPr>
      <t>2</t>
    </r>
    <r>
      <rPr>
        <sz val="10"/>
        <color rgb="FF000000"/>
        <rFont val="华文细黑"/>
        <charset val="134"/>
      </rPr>
      <t>单元</t>
    </r>
    <r>
      <rPr>
        <sz val="10"/>
        <color rgb="FF000000"/>
        <rFont val="Arial"/>
        <charset val="134"/>
      </rPr>
      <t>-203</t>
    </r>
  </si>
  <si>
    <r>
      <rPr>
        <sz val="10"/>
        <color rgb="FF000000"/>
        <rFont val="Arial"/>
        <charset val="134"/>
      </rPr>
      <t>2</t>
    </r>
    <r>
      <rPr>
        <sz val="10"/>
        <color rgb="FF000000"/>
        <rFont val="华文细黑"/>
        <charset val="134"/>
      </rPr>
      <t>单元</t>
    </r>
    <r>
      <rPr>
        <sz val="10"/>
        <color rgb="FF000000"/>
        <rFont val="Arial"/>
        <charset val="134"/>
      </rPr>
      <t>-302</t>
    </r>
  </si>
  <si>
    <r>
      <rPr>
        <sz val="10"/>
        <color rgb="FF000000"/>
        <rFont val="Arial"/>
        <charset val="134"/>
      </rPr>
      <t>2</t>
    </r>
    <r>
      <rPr>
        <sz val="10"/>
        <color rgb="FF000000"/>
        <rFont val="华文细黑"/>
        <charset val="134"/>
      </rPr>
      <t>单元</t>
    </r>
    <r>
      <rPr>
        <sz val="10"/>
        <color rgb="FF000000"/>
        <rFont val="Arial"/>
        <charset val="134"/>
      </rPr>
      <t>-303</t>
    </r>
  </si>
  <si>
    <r>
      <rPr>
        <sz val="10"/>
        <color rgb="FF000000"/>
        <rFont val="Arial"/>
        <charset val="134"/>
      </rPr>
      <t>2</t>
    </r>
    <r>
      <rPr>
        <sz val="10"/>
        <color rgb="FF000000"/>
        <rFont val="华文细黑"/>
        <charset val="134"/>
      </rPr>
      <t>单元</t>
    </r>
    <r>
      <rPr>
        <sz val="10"/>
        <color rgb="FF000000"/>
        <rFont val="Arial"/>
        <charset val="134"/>
      </rPr>
      <t>-402</t>
    </r>
  </si>
  <si>
    <r>
      <rPr>
        <sz val="10"/>
        <color rgb="FF000000"/>
        <rFont val="Arial"/>
        <charset val="134"/>
      </rPr>
      <t>2</t>
    </r>
    <r>
      <rPr>
        <sz val="10"/>
        <color rgb="FF000000"/>
        <rFont val="华文细黑"/>
        <charset val="134"/>
      </rPr>
      <t>单元</t>
    </r>
    <r>
      <rPr>
        <sz val="10"/>
        <color rgb="FF000000"/>
        <rFont val="Arial"/>
        <charset val="134"/>
      </rPr>
      <t>-403</t>
    </r>
  </si>
  <si>
    <r>
      <rPr>
        <sz val="10"/>
        <color rgb="FF000000"/>
        <rFont val="Arial"/>
        <charset val="134"/>
      </rPr>
      <t>2</t>
    </r>
    <r>
      <rPr>
        <sz val="10"/>
        <color rgb="FF000000"/>
        <rFont val="华文细黑"/>
        <charset val="134"/>
      </rPr>
      <t>单元</t>
    </r>
    <r>
      <rPr>
        <sz val="10"/>
        <color rgb="FF000000"/>
        <rFont val="Arial"/>
        <charset val="134"/>
      </rPr>
      <t>-502</t>
    </r>
  </si>
  <si>
    <r>
      <rPr>
        <sz val="10"/>
        <color rgb="FF000000"/>
        <rFont val="Arial"/>
        <charset val="134"/>
      </rPr>
      <t>2</t>
    </r>
    <r>
      <rPr>
        <sz val="10"/>
        <color rgb="FF000000"/>
        <rFont val="华文细黑"/>
        <charset val="134"/>
      </rPr>
      <t>单元</t>
    </r>
    <r>
      <rPr>
        <sz val="10"/>
        <color rgb="FF000000"/>
        <rFont val="Arial"/>
        <charset val="134"/>
      </rPr>
      <t>-503</t>
    </r>
  </si>
  <si>
    <r>
      <rPr>
        <sz val="10"/>
        <color rgb="FF000000"/>
        <rFont val="Arial"/>
        <charset val="134"/>
      </rPr>
      <t>2</t>
    </r>
    <r>
      <rPr>
        <sz val="10"/>
        <color rgb="FF000000"/>
        <rFont val="华文细黑"/>
        <charset val="134"/>
      </rPr>
      <t>单元</t>
    </r>
    <r>
      <rPr>
        <sz val="10"/>
        <color rgb="FF000000"/>
        <rFont val="Arial"/>
        <charset val="134"/>
      </rPr>
      <t>-602</t>
    </r>
  </si>
  <si>
    <r>
      <rPr>
        <sz val="10"/>
        <color rgb="FF000000"/>
        <rFont val="Arial"/>
        <charset val="134"/>
      </rPr>
      <t>2</t>
    </r>
    <r>
      <rPr>
        <sz val="10"/>
        <color rgb="FF000000"/>
        <rFont val="华文细黑"/>
        <charset val="134"/>
      </rPr>
      <t>单元</t>
    </r>
    <r>
      <rPr>
        <sz val="10"/>
        <color rgb="FF000000"/>
        <rFont val="Arial"/>
        <charset val="134"/>
      </rPr>
      <t>-603</t>
    </r>
  </si>
  <si>
    <r>
      <rPr>
        <sz val="10"/>
        <color rgb="FF000000"/>
        <rFont val="Arial"/>
        <charset val="134"/>
      </rPr>
      <t>2</t>
    </r>
    <r>
      <rPr>
        <sz val="10"/>
        <color rgb="FF000000"/>
        <rFont val="华文细黑"/>
        <charset val="134"/>
      </rPr>
      <t>单元</t>
    </r>
    <r>
      <rPr>
        <sz val="10"/>
        <color rgb="FF000000"/>
        <rFont val="Arial"/>
        <charset val="134"/>
      </rPr>
      <t>-701</t>
    </r>
  </si>
  <si>
    <r>
      <rPr>
        <sz val="10"/>
        <color rgb="FF000000"/>
        <rFont val="Arial"/>
        <charset val="134"/>
      </rPr>
      <t>2</t>
    </r>
    <r>
      <rPr>
        <sz val="10"/>
        <color rgb="FF000000"/>
        <rFont val="华文细黑"/>
        <charset val="134"/>
      </rPr>
      <t>单元</t>
    </r>
    <r>
      <rPr>
        <sz val="10"/>
        <color rgb="FF000000"/>
        <rFont val="Arial"/>
        <charset val="134"/>
      </rPr>
      <t>-702</t>
    </r>
  </si>
  <si>
    <r>
      <rPr>
        <sz val="10"/>
        <color rgb="FF000000"/>
        <rFont val="Arial"/>
        <charset val="134"/>
      </rPr>
      <t>2</t>
    </r>
    <r>
      <rPr>
        <sz val="10"/>
        <color rgb="FF000000"/>
        <rFont val="华文细黑"/>
        <charset val="134"/>
      </rPr>
      <t>单元</t>
    </r>
    <r>
      <rPr>
        <sz val="10"/>
        <color rgb="FF000000"/>
        <rFont val="Arial"/>
        <charset val="134"/>
      </rPr>
      <t>-703</t>
    </r>
  </si>
  <si>
    <r>
      <rPr>
        <sz val="10"/>
        <color rgb="FF000000"/>
        <rFont val="Arial"/>
        <charset val="134"/>
      </rPr>
      <t>2</t>
    </r>
    <r>
      <rPr>
        <sz val="10"/>
        <color rgb="FF000000"/>
        <rFont val="华文细黑"/>
        <charset val="134"/>
      </rPr>
      <t>单元</t>
    </r>
    <r>
      <rPr>
        <sz val="10"/>
        <color rgb="FF000000"/>
        <rFont val="Arial"/>
        <charset val="134"/>
      </rPr>
      <t>-801</t>
    </r>
  </si>
  <si>
    <r>
      <rPr>
        <sz val="10"/>
        <color rgb="FF000000"/>
        <rFont val="Arial"/>
        <charset val="134"/>
      </rPr>
      <t>2</t>
    </r>
    <r>
      <rPr>
        <sz val="10"/>
        <color rgb="FF000000"/>
        <rFont val="华文细黑"/>
        <charset val="134"/>
      </rPr>
      <t>单元</t>
    </r>
    <r>
      <rPr>
        <sz val="10"/>
        <color rgb="FF000000"/>
        <rFont val="Arial"/>
        <charset val="134"/>
      </rPr>
      <t>-802</t>
    </r>
  </si>
  <si>
    <r>
      <rPr>
        <sz val="10"/>
        <color rgb="FF000000"/>
        <rFont val="Arial"/>
        <charset val="134"/>
      </rPr>
      <t>2</t>
    </r>
    <r>
      <rPr>
        <sz val="10"/>
        <color rgb="FF000000"/>
        <rFont val="华文细黑"/>
        <charset val="134"/>
      </rPr>
      <t>单元</t>
    </r>
    <r>
      <rPr>
        <sz val="10"/>
        <color rgb="FF000000"/>
        <rFont val="Arial"/>
        <charset val="134"/>
      </rPr>
      <t>-803</t>
    </r>
  </si>
  <si>
    <r>
      <rPr>
        <sz val="10"/>
        <color rgb="FF000000"/>
        <rFont val="Arial"/>
        <charset val="134"/>
      </rPr>
      <t>2</t>
    </r>
    <r>
      <rPr>
        <sz val="10"/>
        <color rgb="FF000000"/>
        <rFont val="华文细黑"/>
        <charset val="134"/>
      </rPr>
      <t>单元</t>
    </r>
    <r>
      <rPr>
        <sz val="10"/>
        <color rgb="FF000000"/>
        <rFont val="Arial"/>
        <charset val="134"/>
      </rPr>
      <t>-901</t>
    </r>
  </si>
  <si>
    <r>
      <rPr>
        <sz val="10"/>
        <color rgb="FF000000"/>
        <rFont val="Arial"/>
        <charset val="134"/>
      </rPr>
      <t>2</t>
    </r>
    <r>
      <rPr>
        <sz val="10"/>
        <color rgb="FF000000"/>
        <rFont val="华文细黑"/>
        <charset val="134"/>
      </rPr>
      <t>单元</t>
    </r>
    <r>
      <rPr>
        <sz val="10"/>
        <color rgb="FF000000"/>
        <rFont val="Arial"/>
        <charset val="134"/>
      </rPr>
      <t>-902</t>
    </r>
  </si>
  <si>
    <r>
      <rPr>
        <sz val="10"/>
        <color rgb="FF000000"/>
        <rFont val="Arial"/>
        <charset val="134"/>
      </rPr>
      <t>2</t>
    </r>
    <r>
      <rPr>
        <sz val="10"/>
        <color rgb="FF000000"/>
        <rFont val="华文细黑"/>
        <charset val="134"/>
      </rPr>
      <t>单元</t>
    </r>
    <r>
      <rPr>
        <sz val="10"/>
        <color rgb="FF000000"/>
        <rFont val="Arial"/>
        <charset val="134"/>
      </rPr>
      <t>-903</t>
    </r>
  </si>
  <si>
    <r>
      <rPr>
        <sz val="10"/>
        <color rgb="FF000000"/>
        <rFont val="Arial"/>
        <charset val="134"/>
      </rPr>
      <t>2</t>
    </r>
    <r>
      <rPr>
        <sz val="10"/>
        <color rgb="FF000000"/>
        <rFont val="华文细黑"/>
        <charset val="134"/>
      </rPr>
      <t>单元</t>
    </r>
    <r>
      <rPr>
        <sz val="10"/>
        <color rgb="FF000000"/>
        <rFont val="Arial"/>
        <charset val="134"/>
      </rPr>
      <t>-1001</t>
    </r>
  </si>
  <si>
    <r>
      <rPr>
        <sz val="10"/>
        <color rgb="FF000000"/>
        <rFont val="Arial"/>
        <charset val="134"/>
      </rPr>
      <t>2</t>
    </r>
    <r>
      <rPr>
        <sz val="10"/>
        <color rgb="FF000000"/>
        <rFont val="华文细黑"/>
        <charset val="134"/>
      </rPr>
      <t>单元</t>
    </r>
    <r>
      <rPr>
        <sz val="10"/>
        <color rgb="FF000000"/>
        <rFont val="Arial"/>
        <charset val="134"/>
      </rPr>
      <t>-1002</t>
    </r>
  </si>
  <si>
    <r>
      <rPr>
        <sz val="10"/>
        <color rgb="FF000000"/>
        <rFont val="Arial"/>
        <charset val="134"/>
      </rPr>
      <t>2</t>
    </r>
    <r>
      <rPr>
        <sz val="10"/>
        <color rgb="FF000000"/>
        <rFont val="华文细黑"/>
        <charset val="134"/>
      </rPr>
      <t>单元</t>
    </r>
    <r>
      <rPr>
        <sz val="10"/>
        <color rgb="FF000000"/>
        <rFont val="Arial"/>
        <charset val="134"/>
      </rPr>
      <t>-1003</t>
    </r>
  </si>
  <si>
    <r>
      <rPr>
        <sz val="10"/>
        <color rgb="FF000000"/>
        <rFont val="Arial"/>
        <charset val="134"/>
      </rPr>
      <t>2</t>
    </r>
    <r>
      <rPr>
        <sz val="10"/>
        <color rgb="FF000000"/>
        <rFont val="华文细黑"/>
        <charset val="134"/>
      </rPr>
      <t>单元</t>
    </r>
    <r>
      <rPr>
        <sz val="10"/>
        <color rgb="FF000000"/>
        <rFont val="Arial"/>
        <charset val="134"/>
      </rPr>
      <t>-1101</t>
    </r>
  </si>
  <si>
    <r>
      <rPr>
        <sz val="10"/>
        <color rgb="FF000000"/>
        <rFont val="Arial"/>
        <charset val="134"/>
      </rPr>
      <t>2</t>
    </r>
    <r>
      <rPr>
        <sz val="10"/>
        <color rgb="FF000000"/>
        <rFont val="华文细黑"/>
        <charset val="134"/>
      </rPr>
      <t>单元</t>
    </r>
    <r>
      <rPr>
        <sz val="10"/>
        <color rgb="FF000000"/>
        <rFont val="Arial"/>
        <charset val="134"/>
      </rPr>
      <t>-1102</t>
    </r>
  </si>
  <si>
    <r>
      <rPr>
        <sz val="10"/>
        <color rgb="FF000000"/>
        <rFont val="Arial"/>
        <charset val="134"/>
      </rPr>
      <t>2</t>
    </r>
    <r>
      <rPr>
        <sz val="10"/>
        <color rgb="FF000000"/>
        <rFont val="华文细黑"/>
        <charset val="134"/>
      </rPr>
      <t>单元</t>
    </r>
    <r>
      <rPr>
        <sz val="10"/>
        <color rgb="FF000000"/>
        <rFont val="Arial"/>
        <charset val="134"/>
      </rPr>
      <t>-1103</t>
    </r>
  </si>
  <si>
    <r>
      <rPr>
        <sz val="10"/>
        <color rgb="FF000000"/>
        <rFont val="Arial"/>
        <charset val="134"/>
      </rPr>
      <t>2</t>
    </r>
    <r>
      <rPr>
        <sz val="10"/>
        <color rgb="FF000000"/>
        <rFont val="华文细黑"/>
        <charset val="134"/>
      </rPr>
      <t>单元</t>
    </r>
    <r>
      <rPr>
        <sz val="10"/>
        <color rgb="FF000000"/>
        <rFont val="Arial"/>
        <charset val="134"/>
      </rPr>
      <t>-1201</t>
    </r>
  </si>
  <si>
    <r>
      <rPr>
        <sz val="10"/>
        <color rgb="FF000000"/>
        <rFont val="Arial"/>
        <charset val="134"/>
      </rPr>
      <t>2</t>
    </r>
    <r>
      <rPr>
        <sz val="10"/>
        <color rgb="FF000000"/>
        <rFont val="华文细黑"/>
        <charset val="134"/>
      </rPr>
      <t>单元</t>
    </r>
    <r>
      <rPr>
        <sz val="10"/>
        <color rgb="FF000000"/>
        <rFont val="Arial"/>
        <charset val="134"/>
      </rPr>
      <t>-1202</t>
    </r>
  </si>
  <si>
    <r>
      <rPr>
        <sz val="10"/>
        <color rgb="FF000000"/>
        <rFont val="Arial"/>
        <charset val="134"/>
      </rPr>
      <t>2</t>
    </r>
    <r>
      <rPr>
        <sz val="10"/>
        <color rgb="FF000000"/>
        <rFont val="华文细黑"/>
        <charset val="134"/>
      </rPr>
      <t>单元</t>
    </r>
    <r>
      <rPr>
        <sz val="10"/>
        <color rgb="FF000000"/>
        <rFont val="Arial"/>
        <charset val="134"/>
      </rPr>
      <t>-1203</t>
    </r>
  </si>
  <si>
    <r>
      <rPr>
        <sz val="10"/>
        <color rgb="FF000000"/>
        <rFont val="Arial"/>
        <charset val="134"/>
      </rPr>
      <t>2</t>
    </r>
    <r>
      <rPr>
        <sz val="10"/>
        <color rgb="FF000000"/>
        <rFont val="华文细黑"/>
        <charset val="134"/>
      </rPr>
      <t>单元</t>
    </r>
    <r>
      <rPr>
        <sz val="10"/>
        <color rgb="FF000000"/>
        <rFont val="Arial"/>
        <charset val="134"/>
      </rPr>
      <t>-1301</t>
    </r>
  </si>
  <si>
    <r>
      <rPr>
        <sz val="10"/>
        <color rgb="FF000000"/>
        <rFont val="Arial"/>
        <charset val="134"/>
      </rPr>
      <t>2</t>
    </r>
    <r>
      <rPr>
        <sz val="10"/>
        <color rgb="FF000000"/>
        <rFont val="华文细黑"/>
        <charset val="134"/>
      </rPr>
      <t>单元</t>
    </r>
    <r>
      <rPr>
        <sz val="10"/>
        <color rgb="FF000000"/>
        <rFont val="Arial"/>
        <charset val="134"/>
      </rPr>
      <t>-1302</t>
    </r>
  </si>
  <si>
    <r>
      <rPr>
        <sz val="10"/>
        <color rgb="FF000000"/>
        <rFont val="Arial"/>
        <charset val="134"/>
      </rPr>
      <t>2</t>
    </r>
    <r>
      <rPr>
        <sz val="10"/>
        <color rgb="FF000000"/>
        <rFont val="华文细黑"/>
        <charset val="134"/>
      </rPr>
      <t>单元</t>
    </r>
    <r>
      <rPr>
        <sz val="10"/>
        <color rgb="FF000000"/>
        <rFont val="Arial"/>
        <charset val="134"/>
      </rPr>
      <t>-1303</t>
    </r>
  </si>
  <si>
    <r>
      <rPr>
        <sz val="10"/>
        <color rgb="FF000000"/>
        <rFont val="Arial"/>
        <charset val="134"/>
      </rPr>
      <t>2</t>
    </r>
    <r>
      <rPr>
        <sz val="10"/>
        <color rgb="FF000000"/>
        <rFont val="华文细黑"/>
        <charset val="134"/>
      </rPr>
      <t>单元</t>
    </r>
    <r>
      <rPr>
        <sz val="10"/>
        <color rgb="FF000000"/>
        <rFont val="Arial"/>
        <charset val="134"/>
      </rPr>
      <t>-1401</t>
    </r>
  </si>
  <si>
    <r>
      <rPr>
        <sz val="10"/>
        <color rgb="FF000000"/>
        <rFont val="Arial"/>
        <charset val="134"/>
      </rPr>
      <t>2</t>
    </r>
    <r>
      <rPr>
        <sz val="10"/>
        <color rgb="FF000000"/>
        <rFont val="华文细黑"/>
        <charset val="134"/>
      </rPr>
      <t>单元</t>
    </r>
    <r>
      <rPr>
        <sz val="10"/>
        <color rgb="FF000000"/>
        <rFont val="Arial"/>
        <charset val="134"/>
      </rPr>
      <t>-1402</t>
    </r>
  </si>
  <si>
    <r>
      <rPr>
        <sz val="10"/>
        <color rgb="FF000000"/>
        <rFont val="Arial"/>
        <charset val="134"/>
      </rPr>
      <t>2</t>
    </r>
    <r>
      <rPr>
        <sz val="10"/>
        <color rgb="FF000000"/>
        <rFont val="华文细黑"/>
        <charset val="134"/>
      </rPr>
      <t>单元</t>
    </r>
    <r>
      <rPr>
        <sz val="10"/>
        <color rgb="FF000000"/>
        <rFont val="Arial"/>
        <charset val="134"/>
      </rPr>
      <t>-1403</t>
    </r>
  </si>
  <si>
    <r>
      <rPr>
        <sz val="10"/>
        <color rgb="FF000000"/>
        <rFont val="Arial"/>
        <charset val="134"/>
      </rPr>
      <t>2</t>
    </r>
    <r>
      <rPr>
        <sz val="10"/>
        <color rgb="FF000000"/>
        <rFont val="华文细黑"/>
        <charset val="134"/>
      </rPr>
      <t>单元</t>
    </r>
    <r>
      <rPr>
        <sz val="10"/>
        <color rgb="FF000000"/>
        <rFont val="Arial"/>
        <charset val="134"/>
      </rPr>
      <t>-1501</t>
    </r>
  </si>
  <si>
    <r>
      <rPr>
        <sz val="10"/>
        <color rgb="FF000000"/>
        <rFont val="Arial"/>
        <charset val="134"/>
      </rPr>
      <t>2</t>
    </r>
    <r>
      <rPr>
        <sz val="10"/>
        <color rgb="FF000000"/>
        <rFont val="华文细黑"/>
        <charset val="134"/>
      </rPr>
      <t>单元</t>
    </r>
    <r>
      <rPr>
        <sz val="10"/>
        <color rgb="FF000000"/>
        <rFont val="Arial"/>
        <charset val="134"/>
      </rPr>
      <t>-1502</t>
    </r>
  </si>
  <si>
    <r>
      <rPr>
        <sz val="10"/>
        <color rgb="FF000000"/>
        <rFont val="Arial"/>
        <charset val="134"/>
      </rPr>
      <t>2</t>
    </r>
    <r>
      <rPr>
        <sz val="10"/>
        <color rgb="FF000000"/>
        <rFont val="华文细黑"/>
        <charset val="134"/>
      </rPr>
      <t>单元</t>
    </r>
    <r>
      <rPr>
        <sz val="10"/>
        <color rgb="FF000000"/>
        <rFont val="Arial"/>
        <charset val="134"/>
      </rPr>
      <t>-1503</t>
    </r>
  </si>
  <si>
    <r>
      <rPr>
        <sz val="10"/>
        <color rgb="FF000000"/>
        <rFont val="Arial"/>
        <charset val="134"/>
      </rPr>
      <t>2</t>
    </r>
    <r>
      <rPr>
        <sz val="10"/>
        <color rgb="FF000000"/>
        <rFont val="华文细黑"/>
        <charset val="134"/>
      </rPr>
      <t>单元</t>
    </r>
    <r>
      <rPr>
        <sz val="10"/>
        <color rgb="FF000000"/>
        <rFont val="Arial"/>
        <charset val="134"/>
      </rPr>
      <t>-1601</t>
    </r>
  </si>
  <si>
    <r>
      <rPr>
        <sz val="10"/>
        <color rgb="FF000000"/>
        <rFont val="Arial"/>
        <charset val="134"/>
      </rPr>
      <t>2</t>
    </r>
    <r>
      <rPr>
        <sz val="10"/>
        <color rgb="FF000000"/>
        <rFont val="华文细黑"/>
        <charset val="134"/>
      </rPr>
      <t>单元</t>
    </r>
    <r>
      <rPr>
        <sz val="10"/>
        <color rgb="FF000000"/>
        <rFont val="Arial"/>
        <charset val="134"/>
      </rPr>
      <t>-1602</t>
    </r>
  </si>
  <si>
    <r>
      <rPr>
        <sz val="10"/>
        <color rgb="FF000000"/>
        <rFont val="Arial"/>
        <charset val="134"/>
      </rPr>
      <t>2</t>
    </r>
    <r>
      <rPr>
        <sz val="10"/>
        <color rgb="FF000000"/>
        <rFont val="华文细黑"/>
        <charset val="134"/>
      </rPr>
      <t>单元</t>
    </r>
    <r>
      <rPr>
        <sz val="10"/>
        <color rgb="FF000000"/>
        <rFont val="Arial"/>
        <charset val="134"/>
      </rPr>
      <t>-1603</t>
    </r>
  </si>
  <si>
    <r>
      <rPr>
        <sz val="10"/>
        <color rgb="FF000000"/>
        <rFont val="Arial"/>
        <charset val="134"/>
      </rPr>
      <t>2</t>
    </r>
    <r>
      <rPr>
        <sz val="10"/>
        <color rgb="FF000000"/>
        <rFont val="华文细黑"/>
        <charset val="134"/>
      </rPr>
      <t>单元</t>
    </r>
    <r>
      <rPr>
        <sz val="10"/>
        <color rgb="FF000000"/>
        <rFont val="Arial"/>
        <charset val="134"/>
      </rPr>
      <t>-1701</t>
    </r>
  </si>
  <si>
    <r>
      <rPr>
        <sz val="10"/>
        <color rgb="FF000000"/>
        <rFont val="Arial"/>
        <charset val="134"/>
      </rPr>
      <t>2</t>
    </r>
    <r>
      <rPr>
        <sz val="10"/>
        <color rgb="FF000000"/>
        <rFont val="华文细黑"/>
        <charset val="134"/>
      </rPr>
      <t>单元</t>
    </r>
    <r>
      <rPr>
        <sz val="10"/>
        <color rgb="FF000000"/>
        <rFont val="Arial"/>
        <charset val="134"/>
      </rPr>
      <t>-1702</t>
    </r>
  </si>
  <si>
    <r>
      <rPr>
        <sz val="10"/>
        <color rgb="FF000000"/>
        <rFont val="Arial"/>
        <charset val="134"/>
      </rPr>
      <t>2</t>
    </r>
    <r>
      <rPr>
        <sz val="10"/>
        <color rgb="FF000000"/>
        <rFont val="华文细黑"/>
        <charset val="134"/>
      </rPr>
      <t>单元</t>
    </r>
    <r>
      <rPr>
        <sz val="10"/>
        <color rgb="FF000000"/>
        <rFont val="Arial"/>
        <charset val="134"/>
      </rPr>
      <t>-1703</t>
    </r>
  </si>
  <si>
    <r>
      <rPr>
        <sz val="10"/>
        <color rgb="FF000000"/>
        <rFont val="Arial"/>
        <charset val="134"/>
      </rPr>
      <t>3</t>
    </r>
    <r>
      <rPr>
        <sz val="10"/>
        <color rgb="FF000000"/>
        <rFont val="华文细黑"/>
        <charset val="134"/>
      </rPr>
      <t>单元</t>
    </r>
    <r>
      <rPr>
        <sz val="10"/>
        <color rgb="FF000000"/>
        <rFont val="Arial"/>
        <charset val="134"/>
      </rPr>
      <t>-101</t>
    </r>
  </si>
  <si>
    <r>
      <rPr>
        <sz val="10"/>
        <color rgb="FF000000"/>
        <rFont val="Arial"/>
        <charset val="134"/>
      </rPr>
      <t>3</t>
    </r>
    <r>
      <rPr>
        <sz val="10"/>
        <color rgb="FF000000"/>
        <rFont val="华文细黑"/>
        <charset val="134"/>
      </rPr>
      <t>单元</t>
    </r>
    <r>
      <rPr>
        <sz val="10"/>
        <color rgb="FF000000"/>
        <rFont val="Arial"/>
        <charset val="134"/>
      </rPr>
      <t>-102</t>
    </r>
  </si>
  <si>
    <r>
      <rPr>
        <sz val="10"/>
        <color rgb="FF000000"/>
        <rFont val="Arial"/>
        <charset val="134"/>
      </rPr>
      <t>3</t>
    </r>
    <r>
      <rPr>
        <sz val="10"/>
        <color rgb="FF000000"/>
        <rFont val="华文细黑"/>
        <charset val="134"/>
      </rPr>
      <t>单元</t>
    </r>
    <r>
      <rPr>
        <sz val="10"/>
        <color rgb="FF000000"/>
        <rFont val="Arial"/>
        <charset val="134"/>
      </rPr>
      <t>-103</t>
    </r>
  </si>
  <si>
    <r>
      <rPr>
        <sz val="10"/>
        <color rgb="FF000000"/>
        <rFont val="Arial"/>
        <charset val="134"/>
      </rPr>
      <t>3</t>
    </r>
    <r>
      <rPr>
        <sz val="10"/>
        <color rgb="FF000000"/>
        <rFont val="华文细黑"/>
        <charset val="134"/>
      </rPr>
      <t>单元</t>
    </r>
    <r>
      <rPr>
        <sz val="10"/>
        <color rgb="FF000000"/>
        <rFont val="Arial"/>
        <charset val="134"/>
      </rPr>
      <t>-104</t>
    </r>
  </si>
  <si>
    <r>
      <rPr>
        <sz val="10"/>
        <color rgb="FF000000"/>
        <rFont val="Arial"/>
        <charset val="134"/>
      </rPr>
      <t>3</t>
    </r>
    <r>
      <rPr>
        <sz val="10"/>
        <color rgb="FF000000"/>
        <rFont val="华文细黑"/>
        <charset val="134"/>
      </rPr>
      <t>单元</t>
    </r>
    <r>
      <rPr>
        <sz val="10"/>
        <color rgb="FF000000"/>
        <rFont val="Arial"/>
        <charset val="134"/>
      </rPr>
      <t>-201</t>
    </r>
  </si>
  <si>
    <r>
      <rPr>
        <sz val="10"/>
        <color rgb="FF000000"/>
        <rFont val="Arial"/>
        <charset val="134"/>
      </rPr>
      <t>3</t>
    </r>
    <r>
      <rPr>
        <sz val="10"/>
        <color rgb="FF000000"/>
        <rFont val="华文细黑"/>
        <charset val="134"/>
      </rPr>
      <t>单元</t>
    </r>
    <r>
      <rPr>
        <sz val="10"/>
        <color rgb="FF000000"/>
        <rFont val="Arial"/>
        <charset val="134"/>
      </rPr>
      <t>-202</t>
    </r>
  </si>
  <si>
    <r>
      <rPr>
        <sz val="10"/>
        <color rgb="FF000000"/>
        <rFont val="Arial"/>
        <charset val="134"/>
      </rPr>
      <t>3</t>
    </r>
    <r>
      <rPr>
        <sz val="10"/>
        <color rgb="FF000000"/>
        <rFont val="华文细黑"/>
        <charset val="134"/>
      </rPr>
      <t>单元</t>
    </r>
    <r>
      <rPr>
        <sz val="10"/>
        <color rgb="FF000000"/>
        <rFont val="Arial"/>
        <charset val="134"/>
      </rPr>
      <t>-203</t>
    </r>
  </si>
  <si>
    <r>
      <rPr>
        <sz val="10"/>
        <color rgb="FF000000"/>
        <rFont val="Arial"/>
        <charset val="134"/>
      </rPr>
      <t>3</t>
    </r>
    <r>
      <rPr>
        <sz val="10"/>
        <color rgb="FF000000"/>
        <rFont val="华文细黑"/>
        <charset val="134"/>
      </rPr>
      <t>单元</t>
    </r>
    <r>
      <rPr>
        <sz val="10"/>
        <color rgb="FF000000"/>
        <rFont val="Arial"/>
        <charset val="134"/>
      </rPr>
      <t>-204</t>
    </r>
  </si>
  <si>
    <r>
      <rPr>
        <sz val="10"/>
        <color rgb="FF000000"/>
        <rFont val="Arial"/>
        <charset val="134"/>
      </rPr>
      <t>3</t>
    </r>
    <r>
      <rPr>
        <sz val="10"/>
        <color rgb="FF000000"/>
        <rFont val="华文细黑"/>
        <charset val="134"/>
      </rPr>
      <t>单元</t>
    </r>
    <r>
      <rPr>
        <sz val="10"/>
        <color rgb="FF000000"/>
        <rFont val="Arial"/>
        <charset val="134"/>
      </rPr>
      <t>-301</t>
    </r>
  </si>
  <si>
    <r>
      <rPr>
        <sz val="10"/>
        <color rgb="FF000000"/>
        <rFont val="Arial"/>
        <charset val="134"/>
      </rPr>
      <t>3</t>
    </r>
    <r>
      <rPr>
        <sz val="10"/>
        <color rgb="FF000000"/>
        <rFont val="华文细黑"/>
        <charset val="134"/>
      </rPr>
      <t>单元</t>
    </r>
    <r>
      <rPr>
        <sz val="10"/>
        <color rgb="FF000000"/>
        <rFont val="Arial"/>
        <charset val="134"/>
      </rPr>
      <t>-302</t>
    </r>
  </si>
  <si>
    <r>
      <rPr>
        <sz val="10"/>
        <color rgb="FF000000"/>
        <rFont val="Arial"/>
        <charset val="134"/>
      </rPr>
      <t>3</t>
    </r>
    <r>
      <rPr>
        <sz val="10"/>
        <color rgb="FF000000"/>
        <rFont val="华文细黑"/>
        <charset val="134"/>
      </rPr>
      <t>单元</t>
    </r>
    <r>
      <rPr>
        <sz val="10"/>
        <color rgb="FF000000"/>
        <rFont val="Arial"/>
        <charset val="134"/>
      </rPr>
      <t>-303</t>
    </r>
  </si>
  <si>
    <r>
      <rPr>
        <sz val="10"/>
        <color rgb="FF000000"/>
        <rFont val="Arial"/>
        <charset val="134"/>
      </rPr>
      <t>3</t>
    </r>
    <r>
      <rPr>
        <sz val="10"/>
        <color rgb="FF000000"/>
        <rFont val="华文细黑"/>
        <charset val="134"/>
      </rPr>
      <t>单元</t>
    </r>
    <r>
      <rPr>
        <sz val="10"/>
        <color rgb="FF000000"/>
        <rFont val="Arial"/>
        <charset val="134"/>
      </rPr>
      <t>-304</t>
    </r>
  </si>
  <si>
    <r>
      <rPr>
        <sz val="10"/>
        <color rgb="FF000000"/>
        <rFont val="Arial"/>
        <charset val="134"/>
      </rPr>
      <t>3</t>
    </r>
    <r>
      <rPr>
        <sz val="10"/>
        <color rgb="FF000000"/>
        <rFont val="华文细黑"/>
        <charset val="134"/>
      </rPr>
      <t>单元</t>
    </r>
    <r>
      <rPr>
        <sz val="10"/>
        <color rgb="FF000000"/>
        <rFont val="Arial"/>
        <charset val="134"/>
      </rPr>
      <t>-401</t>
    </r>
  </si>
  <si>
    <r>
      <rPr>
        <sz val="10"/>
        <color rgb="FF000000"/>
        <rFont val="Arial"/>
        <charset val="134"/>
      </rPr>
      <t>3</t>
    </r>
    <r>
      <rPr>
        <sz val="10"/>
        <color rgb="FF000000"/>
        <rFont val="华文细黑"/>
        <charset val="134"/>
      </rPr>
      <t>单元</t>
    </r>
    <r>
      <rPr>
        <sz val="10"/>
        <color rgb="FF000000"/>
        <rFont val="Arial"/>
        <charset val="134"/>
      </rPr>
      <t>-402</t>
    </r>
  </si>
  <si>
    <r>
      <rPr>
        <sz val="10"/>
        <color rgb="FF000000"/>
        <rFont val="Arial"/>
        <charset val="134"/>
      </rPr>
      <t>3</t>
    </r>
    <r>
      <rPr>
        <sz val="10"/>
        <color rgb="FF000000"/>
        <rFont val="华文细黑"/>
        <charset val="134"/>
      </rPr>
      <t>单元</t>
    </r>
    <r>
      <rPr>
        <sz val="10"/>
        <color rgb="FF000000"/>
        <rFont val="Arial"/>
        <charset val="134"/>
      </rPr>
      <t>-403</t>
    </r>
  </si>
  <si>
    <r>
      <rPr>
        <sz val="10"/>
        <color rgb="FF000000"/>
        <rFont val="Arial"/>
        <charset val="134"/>
      </rPr>
      <t>3</t>
    </r>
    <r>
      <rPr>
        <sz val="10"/>
        <color rgb="FF000000"/>
        <rFont val="华文细黑"/>
        <charset val="134"/>
      </rPr>
      <t>单元</t>
    </r>
    <r>
      <rPr>
        <sz val="10"/>
        <color rgb="FF000000"/>
        <rFont val="Arial"/>
        <charset val="134"/>
      </rPr>
      <t>-404</t>
    </r>
  </si>
  <si>
    <r>
      <rPr>
        <sz val="10"/>
        <color rgb="FF000000"/>
        <rFont val="Arial"/>
        <charset val="134"/>
      </rPr>
      <t>3</t>
    </r>
    <r>
      <rPr>
        <sz val="10"/>
        <color rgb="FF000000"/>
        <rFont val="华文细黑"/>
        <charset val="134"/>
      </rPr>
      <t>单元</t>
    </r>
    <r>
      <rPr>
        <sz val="10"/>
        <color rgb="FF000000"/>
        <rFont val="Arial"/>
        <charset val="134"/>
      </rPr>
      <t>-501</t>
    </r>
  </si>
  <si>
    <r>
      <rPr>
        <sz val="10"/>
        <color rgb="FF000000"/>
        <rFont val="Arial"/>
        <charset val="134"/>
      </rPr>
      <t>3</t>
    </r>
    <r>
      <rPr>
        <sz val="10"/>
        <color rgb="FF000000"/>
        <rFont val="华文细黑"/>
        <charset val="134"/>
      </rPr>
      <t>单元</t>
    </r>
    <r>
      <rPr>
        <sz val="10"/>
        <color rgb="FF000000"/>
        <rFont val="Arial"/>
        <charset val="134"/>
      </rPr>
      <t>-502</t>
    </r>
  </si>
  <si>
    <r>
      <rPr>
        <sz val="10"/>
        <color rgb="FF000000"/>
        <rFont val="Arial"/>
        <charset val="134"/>
      </rPr>
      <t>3</t>
    </r>
    <r>
      <rPr>
        <sz val="10"/>
        <color rgb="FF000000"/>
        <rFont val="华文细黑"/>
        <charset val="134"/>
      </rPr>
      <t>单元</t>
    </r>
    <r>
      <rPr>
        <sz val="10"/>
        <color rgb="FF000000"/>
        <rFont val="Arial"/>
        <charset val="134"/>
      </rPr>
      <t>-503</t>
    </r>
  </si>
  <si>
    <r>
      <rPr>
        <sz val="10"/>
        <color rgb="FF000000"/>
        <rFont val="Arial"/>
        <charset val="134"/>
      </rPr>
      <t>3</t>
    </r>
    <r>
      <rPr>
        <sz val="10"/>
        <color rgb="FF000000"/>
        <rFont val="华文细黑"/>
        <charset val="134"/>
      </rPr>
      <t>单元</t>
    </r>
    <r>
      <rPr>
        <sz val="10"/>
        <color rgb="FF000000"/>
        <rFont val="Arial"/>
        <charset val="134"/>
      </rPr>
      <t>-504</t>
    </r>
  </si>
  <si>
    <r>
      <rPr>
        <sz val="10"/>
        <color rgb="FF000000"/>
        <rFont val="Arial"/>
        <charset val="134"/>
      </rPr>
      <t>3</t>
    </r>
    <r>
      <rPr>
        <sz val="10"/>
        <color rgb="FF000000"/>
        <rFont val="华文细黑"/>
        <charset val="134"/>
      </rPr>
      <t>单元</t>
    </r>
    <r>
      <rPr>
        <sz val="10"/>
        <color rgb="FF000000"/>
        <rFont val="Arial"/>
        <charset val="134"/>
      </rPr>
      <t>-601</t>
    </r>
  </si>
  <si>
    <r>
      <rPr>
        <sz val="10"/>
        <color rgb="FF000000"/>
        <rFont val="Arial"/>
        <charset val="134"/>
      </rPr>
      <t>3</t>
    </r>
    <r>
      <rPr>
        <sz val="10"/>
        <color rgb="FF000000"/>
        <rFont val="华文细黑"/>
        <charset val="134"/>
      </rPr>
      <t>单元</t>
    </r>
    <r>
      <rPr>
        <sz val="10"/>
        <color rgb="FF000000"/>
        <rFont val="Arial"/>
        <charset val="134"/>
      </rPr>
      <t>-602</t>
    </r>
  </si>
  <si>
    <r>
      <rPr>
        <sz val="10"/>
        <color rgb="FF000000"/>
        <rFont val="Arial"/>
        <charset val="134"/>
      </rPr>
      <t>3</t>
    </r>
    <r>
      <rPr>
        <sz val="10"/>
        <color rgb="FF000000"/>
        <rFont val="华文细黑"/>
        <charset val="134"/>
      </rPr>
      <t>单元</t>
    </r>
    <r>
      <rPr>
        <sz val="10"/>
        <color rgb="FF000000"/>
        <rFont val="Arial"/>
        <charset val="134"/>
      </rPr>
      <t>-603</t>
    </r>
  </si>
  <si>
    <r>
      <rPr>
        <sz val="10"/>
        <color rgb="FF000000"/>
        <rFont val="Arial"/>
        <charset val="134"/>
      </rPr>
      <t>3</t>
    </r>
    <r>
      <rPr>
        <sz val="10"/>
        <color rgb="FF000000"/>
        <rFont val="华文细黑"/>
        <charset val="134"/>
      </rPr>
      <t>单元</t>
    </r>
    <r>
      <rPr>
        <sz val="10"/>
        <color rgb="FF000000"/>
        <rFont val="Arial"/>
        <charset val="134"/>
      </rPr>
      <t>-604</t>
    </r>
  </si>
  <si>
    <r>
      <rPr>
        <sz val="10"/>
        <color rgb="FF000000"/>
        <rFont val="Arial"/>
        <charset val="134"/>
      </rPr>
      <t>3</t>
    </r>
    <r>
      <rPr>
        <sz val="10"/>
        <color rgb="FF000000"/>
        <rFont val="华文细黑"/>
        <charset val="134"/>
      </rPr>
      <t>单元</t>
    </r>
    <r>
      <rPr>
        <sz val="10"/>
        <color rgb="FF000000"/>
        <rFont val="Arial"/>
        <charset val="134"/>
      </rPr>
      <t>-701</t>
    </r>
  </si>
  <si>
    <r>
      <rPr>
        <sz val="10"/>
        <color rgb="FF000000"/>
        <rFont val="Arial"/>
        <charset val="134"/>
      </rPr>
      <t>3</t>
    </r>
    <r>
      <rPr>
        <sz val="10"/>
        <color rgb="FF000000"/>
        <rFont val="华文细黑"/>
        <charset val="134"/>
      </rPr>
      <t>单元</t>
    </r>
    <r>
      <rPr>
        <sz val="10"/>
        <color rgb="FF000000"/>
        <rFont val="Arial"/>
        <charset val="134"/>
      </rPr>
      <t>-702</t>
    </r>
  </si>
  <si>
    <r>
      <rPr>
        <sz val="10"/>
        <color rgb="FF000000"/>
        <rFont val="Arial"/>
        <charset val="134"/>
      </rPr>
      <t>3</t>
    </r>
    <r>
      <rPr>
        <sz val="10"/>
        <color rgb="FF000000"/>
        <rFont val="华文细黑"/>
        <charset val="134"/>
      </rPr>
      <t>单元</t>
    </r>
    <r>
      <rPr>
        <sz val="10"/>
        <color rgb="FF000000"/>
        <rFont val="Arial"/>
        <charset val="134"/>
      </rPr>
      <t>-703</t>
    </r>
  </si>
  <si>
    <r>
      <rPr>
        <sz val="10"/>
        <color rgb="FF000000"/>
        <rFont val="Arial"/>
        <charset val="134"/>
      </rPr>
      <t>3</t>
    </r>
    <r>
      <rPr>
        <sz val="10"/>
        <color rgb="FF000000"/>
        <rFont val="华文细黑"/>
        <charset val="134"/>
      </rPr>
      <t>单元</t>
    </r>
    <r>
      <rPr>
        <sz val="10"/>
        <color rgb="FF000000"/>
        <rFont val="Arial"/>
        <charset val="134"/>
      </rPr>
      <t>-704</t>
    </r>
  </si>
  <si>
    <r>
      <rPr>
        <sz val="10"/>
        <color rgb="FF000000"/>
        <rFont val="Arial"/>
        <charset val="134"/>
      </rPr>
      <t>3</t>
    </r>
    <r>
      <rPr>
        <sz val="10"/>
        <color rgb="FF000000"/>
        <rFont val="华文细黑"/>
        <charset val="134"/>
      </rPr>
      <t>单元</t>
    </r>
    <r>
      <rPr>
        <sz val="10"/>
        <color rgb="FF000000"/>
        <rFont val="Arial"/>
        <charset val="134"/>
      </rPr>
      <t>-801</t>
    </r>
  </si>
  <si>
    <r>
      <rPr>
        <sz val="10"/>
        <color rgb="FF000000"/>
        <rFont val="Arial"/>
        <charset val="134"/>
      </rPr>
      <t>3</t>
    </r>
    <r>
      <rPr>
        <sz val="10"/>
        <color rgb="FF000000"/>
        <rFont val="华文细黑"/>
        <charset val="134"/>
      </rPr>
      <t>单元</t>
    </r>
    <r>
      <rPr>
        <sz val="10"/>
        <color rgb="FF000000"/>
        <rFont val="Arial"/>
        <charset val="134"/>
      </rPr>
      <t>-802</t>
    </r>
  </si>
  <si>
    <r>
      <rPr>
        <sz val="10"/>
        <color rgb="FF000000"/>
        <rFont val="Arial"/>
        <charset val="134"/>
      </rPr>
      <t>3</t>
    </r>
    <r>
      <rPr>
        <sz val="10"/>
        <color rgb="FF000000"/>
        <rFont val="华文细黑"/>
        <charset val="134"/>
      </rPr>
      <t>单元</t>
    </r>
    <r>
      <rPr>
        <sz val="10"/>
        <color rgb="FF000000"/>
        <rFont val="Arial"/>
        <charset val="134"/>
      </rPr>
      <t>-803</t>
    </r>
  </si>
  <si>
    <r>
      <rPr>
        <sz val="10"/>
        <color rgb="FF000000"/>
        <rFont val="Arial"/>
        <charset val="134"/>
      </rPr>
      <t>3</t>
    </r>
    <r>
      <rPr>
        <sz val="10"/>
        <color rgb="FF000000"/>
        <rFont val="华文细黑"/>
        <charset val="134"/>
      </rPr>
      <t>单元</t>
    </r>
    <r>
      <rPr>
        <sz val="10"/>
        <color rgb="FF000000"/>
        <rFont val="Arial"/>
        <charset val="134"/>
      </rPr>
      <t>-804</t>
    </r>
  </si>
  <si>
    <r>
      <rPr>
        <sz val="10"/>
        <color rgb="FF000000"/>
        <rFont val="Arial"/>
        <charset val="134"/>
      </rPr>
      <t>3</t>
    </r>
    <r>
      <rPr>
        <sz val="10"/>
        <color rgb="FF000000"/>
        <rFont val="华文细黑"/>
        <charset val="134"/>
      </rPr>
      <t>单元</t>
    </r>
    <r>
      <rPr>
        <sz val="10"/>
        <color rgb="FF000000"/>
        <rFont val="Arial"/>
        <charset val="134"/>
      </rPr>
      <t>-901</t>
    </r>
  </si>
  <si>
    <r>
      <rPr>
        <sz val="10"/>
        <color rgb="FF000000"/>
        <rFont val="Arial"/>
        <charset val="134"/>
      </rPr>
      <t>3</t>
    </r>
    <r>
      <rPr>
        <sz val="10"/>
        <color rgb="FF000000"/>
        <rFont val="华文细黑"/>
        <charset val="134"/>
      </rPr>
      <t>单元</t>
    </r>
    <r>
      <rPr>
        <sz val="10"/>
        <color rgb="FF000000"/>
        <rFont val="Arial"/>
        <charset val="134"/>
      </rPr>
      <t>-902</t>
    </r>
  </si>
  <si>
    <r>
      <rPr>
        <sz val="10"/>
        <color rgb="FF000000"/>
        <rFont val="Arial"/>
        <charset val="134"/>
      </rPr>
      <t>3</t>
    </r>
    <r>
      <rPr>
        <sz val="10"/>
        <color rgb="FF000000"/>
        <rFont val="华文细黑"/>
        <charset val="134"/>
      </rPr>
      <t>单元</t>
    </r>
    <r>
      <rPr>
        <sz val="10"/>
        <color rgb="FF000000"/>
        <rFont val="Arial"/>
        <charset val="134"/>
      </rPr>
      <t>-903</t>
    </r>
  </si>
  <si>
    <r>
      <rPr>
        <sz val="10"/>
        <color rgb="FF000000"/>
        <rFont val="Arial"/>
        <charset val="134"/>
      </rPr>
      <t>3</t>
    </r>
    <r>
      <rPr>
        <sz val="10"/>
        <color rgb="FF000000"/>
        <rFont val="华文细黑"/>
        <charset val="134"/>
      </rPr>
      <t>单元</t>
    </r>
    <r>
      <rPr>
        <sz val="10"/>
        <color rgb="FF000000"/>
        <rFont val="Arial"/>
        <charset val="134"/>
      </rPr>
      <t>-904</t>
    </r>
  </si>
  <si>
    <r>
      <rPr>
        <sz val="10"/>
        <color rgb="FF000000"/>
        <rFont val="Arial"/>
        <charset val="134"/>
      </rPr>
      <t>3</t>
    </r>
    <r>
      <rPr>
        <sz val="10"/>
        <color rgb="FF000000"/>
        <rFont val="华文细黑"/>
        <charset val="134"/>
      </rPr>
      <t>单元</t>
    </r>
    <r>
      <rPr>
        <sz val="10"/>
        <color rgb="FF000000"/>
        <rFont val="Arial"/>
        <charset val="134"/>
      </rPr>
      <t>-1001</t>
    </r>
  </si>
  <si>
    <r>
      <rPr>
        <sz val="10"/>
        <color rgb="FF000000"/>
        <rFont val="Arial"/>
        <charset val="134"/>
      </rPr>
      <t>3</t>
    </r>
    <r>
      <rPr>
        <sz val="10"/>
        <color rgb="FF000000"/>
        <rFont val="华文细黑"/>
        <charset val="134"/>
      </rPr>
      <t>单元</t>
    </r>
    <r>
      <rPr>
        <sz val="10"/>
        <color rgb="FF000000"/>
        <rFont val="Arial"/>
        <charset val="134"/>
      </rPr>
      <t>-1002</t>
    </r>
  </si>
  <si>
    <r>
      <rPr>
        <sz val="10"/>
        <color rgb="FF000000"/>
        <rFont val="Arial"/>
        <charset val="134"/>
      </rPr>
      <t>3</t>
    </r>
    <r>
      <rPr>
        <sz val="10"/>
        <color rgb="FF000000"/>
        <rFont val="华文细黑"/>
        <charset val="134"/>
      </rPr>
      <t>单元</t>
    </r>
    <r>
      <rPr>
        <sz val="10"/>
        <color rgb="FF000000"/>
        <rFont val="Arial"/>
        <charset val="134"/>
      </rPr>
      <t>-1003</t>
    </r>
  </si>
  <si>
    <r>
      <rPr>
        <sz val="10"/>
        <color rgb="FF000000"/>
        <rFont val="Arial"/>
        <charset val="134"/>
      </rPr>
      <t>3</t>
    </r>
    <r>
      <rPr>
        <sz val="10"/>
        <color rgb="FF000000"/>
        <rFont val="华文细黑"/>
        <charset val="134"/>
      </rPr>
      <t>单元</t>
    </r>
    <r>
      <rPr>
        <sz val="10"/>
        <color rgb="FF000000"/>
        <rFont val="Arial"/>
        <charset val="134"/>
      </rPr>
      <t>-1004</t>
    </r>
  </si>
  <si>
    <r>
      <rPr>
        <sz val="10"/>
        <color rgb="FF000000"/>
        <rFont val="Arial"/>
        <charset val="134"/>
      </rPr>
      <t>3</t>
    </r>
    <r>
      <rPr>
        <sz val="10"/>
        <color rgb="FF000000"/>
        <rFont val="华文细黑"/>
        <charset val="134"/>
      </rPr>
      <t>单元</t>
    </r>
    <r>
      <rPr>
        <sz val="10"/>
        <color rgb="FF000000"/>
        <rFont val="Arial"/>
        <charset val="134"/>
      </rPr>
      <t>-1101</t>
    </r>
  </si>
  <si>
    <r>
      <rPr>
        <sz val="10"/>
        <color rgb="FF000000"/>
        <rFont val="Arial"/>
        <charset val="134"/>
      </rPr>
      <t>3</t>
    </r>
    <r>
      <rPr>
        <sz val="10"/>
        <color rgb="FF000000"/>
        <rFont val="华文细黑"/>
        <charset val="134"/>
      </rPr>
      <t>单元</t>
    </r>
    <r>
      <rPr>
        <sz val="10"/>
        <color rgb="FF000000"/>
        <rFont val="Arial"/>
        <charset val="134"/>
      </rPr>
      <t>-1102</t>
    </r>
  </si>
  <si>
    <r>
      <rPr>
        <sz val="10"/>
        <color rgb="FF000000"/>
        <rFont val="Arial"/>
        <charset val="134"/>
      </rPr>
      <t>3</t>
    </r>
    <r>
      <rPr>
        <sz val="10"/>
        <color rgb="FF000000"/>
        <rFont val="华文细黑"/>
        <charset val="134"/>
      </rPr>
      <t>单元</t>
    </r>
    <r>
      <rPr>
        <sz val="10"/>
        <color rgb="FF000000"/>
        <rFont val="Arial"/>
        <charset val="134"/>
      </rPr>
      <t>-1103</t>
    </r>
  </si>
  <si>
    <r>
      <rPr>
        <sz val="10"/>
        <color rgb="FF000000"/>
        <rFont val="Arial"/>
        <charset val="134"/>
      </rPr>
      <t>3</t>
    </r>
    <r>
      <rPr>
        <sz val="10"/>
        <color rgb="FF000000"/>
        <rFont val="华文细黑"/>
        <charset val="134"/>
      </rPr>
      <t>单元</t>
    </r>
    <r>
      <rPr>
        <sz val="10"/>
        <color rgb="FF000000"/>
        <rFont val="Arial"/>
        <charset val="134"/>
      </rPr>
      <t>-1104</t>
    </r>
  </si>
  <si>
    <r>
      <rPr>
        <sz val="10"/>
        <color rgb="FF000000"/>
        <rFont val="Arial"/>
        <charset val="134"/>
      </rPr>
      <t>3</t>
    </r>
    <r>
      <rPr>
        <sz val="10"/>
        <color rgb="FF000000"/>
        <rFont val="华文细黑"/>
        <charset val="134"/>
      </rPr>
      <t>单元</t>
    </r>
    <r>
      <rPr>
        <sz val="10"/>
        <color rgb="FF000000"/>
        <rFont val="Arial"/>
        <charset val="134"/>
      </rPr>
      <t>-1201</t>
    </r>
  </si>
  <si>
    <r>
      <rPr>
        <sz val="10"/>
        <color rgb="FF000000"/>
        <rFont val="Arial"/>
        <charset val="134"/>
      </rPr>
      <t>3</t>
    </r>
    <r>
      <rPr>
        <sz val="10"/>
        <color rgb="FF000000"/>
        <rFont val="华文细黑"/>
        <charset val="134"/>
      </rPr>
      <t>单元</t>
    </r>
    <r>
      <rPr>
        <sz val="10"/>
        <color rgb="FF000000"/>
        <rFont val="Arial"/>
        <charset val="134"/>
      </rPr>
      <t>-1202</t>
    </r>
  </si>
  <si>
    <r>
      <rPr>
        <sz val="10"/>
        <color rgb="FF000000"/>
        <rFont val="Arial"/>
        <charset val="134"/>
      </rPr>
      <t>3</t>
    </r>
    <r>
      <rPr>
        <sz val="10"/>
        <color rgb="FF000000"/>
        <rFont val="华文细黑"/>
        <charset val="134"/>
      </rPr>
      <t>单元</t>
    </r>
    <r>
      <rPr>
        <sz val="10"/>
        <color rgb="FF000000"/>
        <rFont val="Arial"/>
        <charset val="134"/>
      </rPr>
      <t>-1203</t>
    </r>
  </si>
  <si>
    <r>
      <rPr>
        <sz val="10"/>
        <color rgb="FF000000"/>
        <rFont val="Arial"/>
        <charset val="134"/>
      </rPr>
      <t>3</t>
    </r>
    <r>
      <rPr>
        <sz val="10"/>
        <color rgb="FF000000"/>
        <rFont val="华文细黑"/>
        <charset val="134"/>
      </rPr>
      <t>单元</t>
    </r>
    <r>
      <rPr>
        <sz val="10"/>
        <color rgb="FF000000"/>
        <rFont val="Arial"/>
        <charset val="134"/>
      </rPr>
      <t>-1204</t>
    </r>
  </si>
  <si>
    <r>
      <rPr>
        <sz val="10"/>
        <color rgb="FF000000"/>
        <rFont val="Arial"/>
        <charset val="134"/>
      </rPr>
      <t>3</t>
    </r>
    <r>
      <rPr>
        <sz val="10"/>
        <color rgb="FF000000"/>
        <rFont val="华文细黑"/>
        <charset val="134"/>
      </rPr>
      <t>单元</t>
    </r>
    <r>
      <rPr>
        <sz val="10"/>
        <color rgb="FF000000"/>
        <rFont val="Arial"/>
        <charset val="134"/>
      </rPr>
      <t>-1301</t>
    </r>
  </si>
  <si>
    <r>
      <rPr>
        <sz val="10"/>
        <color rgb="FF000000"/>
        <rFont val="Arial"/>
        <charset val="134"/>
      </rPr>
      <t>3</t>
    </r>
    <r>
      <rPr>
        <sz val="10"/>
        <color rgb="FF000000"/>
        <rFont val="华文细黑"/>
        <charset val="134"/>
      </rPr>
      <t>单元</t>
    </r>
    <r>
      <rPr>
        <sz val="10"/>
        <color rgb="FF000000"/>
        <rFont val="Arial"/>
        <charset val="134"/>
      </rPr>
      <t>-1302</t>
    </r>
  </si>
  <si>
    <r>
      <rPr>
        <sz val="10"/>
        <color rgb="FF000000"/>
        <rFont val="Arial"/>
        <charset val="134"/>
      </rPr>
      <t>3</t>
    </r>
    <r>
      <rPr>
        <sz val="10"/>
        <color rgb="FF000000"/>
        <rFont val="华文细黑"/>
        <charset val="134"/>
      </rPr>
      <t>单元</t>
    </r>
    <r>
      <rPr>
        <sz val="10"/>
        <color rgb="FF000000"/>
        <rFont val="Arial"/>
        <charset val="134"/>
      </rPr>
      <t>-1303</t>
    </r>
  </si>
  <si>
    <r>
      <rPr>
        <sz val="10"/>
        <color rgb="FF000000"/>
        <rFont val="Arial"/>
        <charset val="134"/>
      </rPr>
      <t>3</t>
    </r>
    <r>
      <rPr>
        <sz val="10"/>
        <color rgb="FF000000"/>
        <rFont val="华文细黑"/>
        <charset val="134"/>
      </rPr>
      <t>单元</t>
    </r>
    <r>
      <rPr>
        <sz val="10"/>
        <color rgb="FF000000"/>
        <rFont val="Arial"/>
        <charset val="134"/>
      </rPr>
      <t>-1304</t>
    </r>
  </si>
  <si>
    <r>
      <rPr>
        <sz val="10"/>
        <color rgb="FF000000"/>
        <rFont val="Arial"/>
        <charset val="134"/>
      </rPr>
      <t>3</t>
    </r>
    <r>
      <rPr>
        <sz val="10"/>
        <color rgb="FF000000"/>
        <rFont val="华文细黑"/>
        <charset val="134"/>
      </rPr>
      <t>单元</t>
    </r>
    <r>
      <rPr>
        <sz val="10"/>
        <color rgb="FF000000"/>
        <rFont val="Arial"/>
        <charset val="134"/>
      </rPr>
      <t>-1401</t>
    </r>
  </si>
  <si>
    <r>
      <rPr>
        <sz val="10"/>
        <color rgb="FF000000"/>
        <rFont val="Arial"/>
        <charset val="134"/>
      </rPr>
      <t>3</t>
    </r>
    <r>
      <rPr>
        <sz val="10"/>
        <color rgb="FF000000"/>
        <rFont val="华文细黑"/>
        <charset val="134"/>
      </rPr>
      <t>单元</t>
    </r>
    <r>
      <rPr>
        <sz val="10"/>
        <color rgb="FF000000"/>
        <rFont val="Arial"/>
        <charset val="134"/>
      </rPr>
      <t>-1402</t>
    </r>
  </si>
  <si>
    <r>
      <rPr>
        <sz val="10"/>
        <color rgb="FF000000"/>
        <rFont val="Arial"/>
        <charset val="134"/>
      </rPr>
      <t>3</t>
    </r>
    <r>
      <rPr>
        <sz val="10"/>
        <color rgb="FF000000"/>
        <rFont val="华文细黑"/>
        <charset val="134"/>
      </rPr>
      <t>单元</t>
    </r>
    <r>
      <rPr>
        <sz val="10"/>
        <color rgb="FF000000"/>
        <rFont val="Arial"/>
        <charset val="134"/>
      </rPr>
      <t>-1403</t>
    </r>
  </si>
  <si>
    <r>
      <rPr>
        <sz val="10"/>
        <color rgb="FF000000"/>
        <rFont val="Arial"/>
        <charset val="134"/>
      </rPr>
      <t>3</t>
    </r>
    <r>
      <rPr>
        <sz val="10"/>
        <color rgb="FF000000"/>
        <rFont val="华文细黑"/>
        <charset val="134"/>
      </rPr>
      <t>单元</t>
    </r>
    <r>
      <rPr>
        <sz val="10"/>
        <color rgb="FF000000"/>
        <rFont val="Arial"/>
        <charset val="134"/>
      </rPr>
      <t>-1404</t>
    </r>
  </si>
  <si>
    <r>
      <rPr>
        <sz val="10"/>
        <color rgb="FF000000"/>
        <rFont val="Arial"/>
        <charset val="134"/>
      </rPr>
      <t>3</t>
    </r>
    <r>
      <rPr>
        <sz val="10"/>
        <color rgb="FF000000"/>
        <rFont val="华文细黑"/>
        <charset val="134"/>
      </rPr>
      <t>单元</t>
    </r>
    <r>
      <rPr>
        <sz val="10"/>
        <color rgb="FF000000"/>
        <rFont val="Arial"/>
        <charset val="134"/>
      </rPr>
      <t>-1501</t>
    </r>
  </si>
  <si>
    <r>
      <rPr>
        <sz val="10"/>
        <color rgb="FF000000"/>
        <rFont val="Arial"/>
        <charset val="134"/>
      </rPr>
      <t>3</t>
    </r>
    <r>
      <rPr>
        <sz val="10"/>
        <color rgb="FF000000"/>
        <rFont val="华文细黑"/>
        <charset val="134"/>
      </rPr>
      <t>单元</t>
    </r>
    <r>
      <rPr>
        <sz val="10"/>
        <color rgb="FF000000"/>
        <rFont val="Arial"/>
        <charset val="134"/>
      </rPr>
      <t>-1502</t>
    </r>
  </si>
  <si>
    <r>
      <rPr>
        <sz val="10"/>
        <color rgb="FF000000"/>
        <rFont val="Arial"/>
        <charset val="134"/>
      </rPr>
      <t>3</t>
    </r>
    <r>
      <rPr>
        <sz val="10"/>
        <color rgb="FF000000"/>
        <rFont val="华文细黑"/>
        <charset val="134"/>
      </rPr>
      <t>单元</t>
    </r>
    <r>
      <rPr>
        <sz val="10"/>
        <color rgb="FF000000"/>
        <rFont val="Arial"/>
        <charset val="134"/>
      </rPr>
      <t>-1503</t>
    </r>
  </si>
  <si>
    <r>
      <rPr>
        <sz val="10"/>
        <color rgb="FF000000"/>
        <rFont val="Arial"/>
        <charset val="134"/>
      </rPr>
      <t>3</t>
    </r>
    <r>
      <rPr>
        <sz val="10"/>
        <color rgb="FF000000"/>
        <rFont val="华文细黑"/>
        <charset val="134"/>
      </rPr>
      <t>单元</t>
    </r>
    <r>
      <rPr>
        <sz val="10"/>
        <color rgb="FF000000"/>
        <rFont val="Arial"/>
        <charset val="134"/>
      </rPr>
      <t>-1504</t>
    </r>
  </si>
  <si>
    <r>
      <rPr>
        <sz val="10"/>
        <color rgb="FF000000"/>
        <rFont val="Arial"/>
        <charset val="134"/>
      </rPr>
      <t>3</t>
    </r>
    <r>
      <rPr>
        <sz val="10"/>
        <color rgb="FF000000"/>
        <rFont val="华文细黑"/>
        <charset val="134"/>
      </rPr>
      <t>单元</t>
    </r>
    <r>
      <rPr>
        <sz val="10"/>
        <color rgb="FF000000"/>
        <rFont val="Arial"/>
        <charset val="134"/>
      </rPr>
      <t>-1601</t>
    </r>
  </si>
  <si>
    <r>
      <rPr>
        <sz val="10"/>
        <color rgb="FF000000"/>
        <rFont val="Arial"/>
        <charset val="134"/>
      </rPr>
      <t>3</t>
    </r>
    <r>
      <rPr>
        <sz val="10"/>
        <color rgb="FF000000"/>
        <rFont val="华文细黑"/>
        <charset val="134"/>
      </rPr>
      <t>单元</t>
    </r>
    <r>
      <rPr>
        <sz val="10"/>
        <color rgb="FF000000"/>
        <rFont val="Arial"/>
        <charset val="134"/>
      </rPr>
      <t>-1602</t>
    </r>
  </si>
  <si>
    <r>
      <rPr>
        <sz val="10"/>
        <color rgb="FF000000"/>
        <rFont val="Arial"/>
        <charset val="134"/>
      </rPr>
      <t>3</t>
    </r>
    <r>
      <rPr>
        <sz val="10"/>
        <color rgb="FF000000"/>
        <rFont val="华文细黑"/>
        <charset val="134"/>
      </rPr>
      <t>单元</t>
    </r>
    <r>
      <rPr>
        <sz val="10"/>
        <color rgb="FF000000"/>
        <rFont val="Arial"/>
        <charset val="134"/>
      </rPr>
      <t>-1603</t>
    </r>
  </si>
  <si>
    <r>
      <rPr>
        <sz val="10"/>
        <color rgb="FF000000"/>
        <rFont val="Arial"/>
        <charset val="134"/>
      </rPr>
      <t>3</t>
    </r>
    <r>
      <rPr>
        <sz val="10"/>
        <color rgb="FF000000"/>
        <rFont val="华文细黑"/>
        <charset val="134"/>
      </rPr>
      <t>单元</t>
    </r>
    <r>
      <rPr>
        <sz val="10"/>
        <color rgb="FF000000"/>
        <rFont val="Arial"/>
        <charset val="134"/>
      </rPr>
      <t>-1604</t>
    </r>
  </si>
  <si>
    <r>
      <rPr>
        <sz val="10"/>
        <color rgb="FF000000"/>
        <rFont val="Arial"/>
        <charset val="134"/>
      </rPr>
      <t>3</t>
    </r>
    <r>
      <rPr>
        <sz val="10"/>
        <color rgb="FF000000"/>
        <rFont val="华文细黑"/>
        <charset val="134"/>
      </rPr>
      <t>单元</t>
    </r>
    <r>
      <rPr>
        <sz val="10"/>
        <color rgb="FF000000"/>
        <rFont val="Arial"/>
        <charset val="134"/>
      </rPr>
      <t>-1701</t>
    </r>
  </si>
  <si>
    <r>
      <rPr>
        <sz val="10"/>
        <color rgb="FF000000"/>
        <rFont val="Arial"/>
        <charset val="134"/>
      </rPr>
      <t>3</t>
    </r>
    <r>
      <rPr>
        <sz val="10"/>
        <color rgb="FF000000"/>
        <rFont val="华文细黑"/>
        <charset val="134"/>
      </rPr>
      <t>单元</t>
    </r>
    <r>
      <rPr>
        <sz val="10"/>
        <color rgb="FF000000"/>
        <rFont val="Arial"/>
        <charset val="134"/>
      </rPr>
      <t>-1702</t>
    </r>
  </si>
  <si>
    <r>
      <rPr>
        <sz val="10"/>
        <color rgb="FF000000"/>
        <rFont val="Arial"/>
        <charset val="134"/>
      </rPr>
      <t>3</t>
    </r>
    <r>
      <rPr>
        <sz val="10"/>
        <color rgb="FF000000"/>
        <rFont val="华文细黑"/>
        <charset val="134"/>
      </rPr>
      <t>单元</t>
    </r>
    <r>
      <rPr>
        <sz val="10"/>
        <color rgb="FF000000"/>
        <rFont val="Arial"/>
        <charset val="134"/>
      </rPr>
      <t>-1703</t>
    </r>
  </si>
  <si>
    <r>
      <rPr>
        <sz val="10"/>
        <color rgb="FF000000"/>
        <rFont val="Arial"/>
        <charset val="134"/>
      </rPr>
      <t>3</t>
    </r>
    <r>
      <rPr>
        <sz val="10"/>
        <color rgb="FF000000"/>
        <rFont val="华文细黑"/>
        <charset val="134"/>
      </rPr>
      <t>单元</t>
    </r>
    <r>
      <rPr>
        <sz val="10"/>
        <color rgb="FF000000"/>
        <rFont val="Arial"/>
        <charset val="134"/>
      </rPr>
      <t>-1704</t>
    </r>
  </si>
  <si>
    <t>小区</t>
  </si>
  <si>
    <t>平米租金(元/㎡*月)</t>
  </si>
  <si>
    <t>康庄中巷4号院&lt;清源街道&lt;大兴区</t>
  </si>
  <si>
    <t>--</t>
  </si>
  <si>
    <t>滨河坊&lt;清源街道&lt;大兴区</t>
  </si>
  <si>
    <t>骏城&lt;清源街道&lt;大兴区</t>
  </si>
  <si>
    <t>兴盛街187号院&lt;清源街道&lt;大兴区</t>
  </si>
  <si>
    <t>兴康家园&lt;清源街道&lt;大兴区</t>
  </si>
  <si>
    <t>康顺园&lt;清源街道&lt;大兴区</t>
  </si>
  <si>
    <t>康盛园&lt;清源街道&lt;大兴区</t>
  </si>
  <si>
    <t>首开康乃馨城&lt;清源街道&lt;大兴区</t>
  </si>
  <si>
    <t>康泰园&lt;清源街道&lt;大兴区</t>
  </si>
  <si>
    <t>康庄路50号院&lt;清源街道&lt;大兴区</t>
  </si>
  <si>
    <t>兴盛街189号院&lt;清源街道&lt;大兴区</t>
  </si>
  <si>
    <t>兴华园&lt;清源街道&lt;大兴区</t>
  </si>
  <si>
    <t>清源东里&lt;清源街道&lt;大兴区</t>
  </si>
  <si>
    <t>枣园北里&lt;清源街道&lt;大兴区</t>
  </si>
  <si>
    <t>东亚马赛公馆&lt;清源街道&lt;大兴区</t>
  </si>
  <si>
    <t>枣园东里&lt;清源街道&lt;大兴区</t>
  </si>
  <si>
    <t>双高花园&lt;清源街道&lt;大兴区</t>
  </si>
  <si>
    <t>盛芳茗苑&lt;清源街道&lt;大兴区</t>
  </si>
  <si>
    <t>丽园C区&lt;清源街道&lt;大兴区</t>
  </si>
  <si>
    <t>枣园尚城&lt;清源街道&lt;大兴区</t>
  </si>
  <si>
    <t>滨河西里北区&lt;清源街道&lt;大兴区</t>
  </si>
  <si>
    <t>那尔水晶城&lt;清源街道&lt;大兴区</t>
  </si>
  <si>
    <t>银海兴涛&lt;清源街道&lt;大兴区</t>
  </si>
  <si>
    <t>彩虹新城&lt;清源街道&lt;大兴区</t>
  </si>
  <si>
    <t>首邑上城&lt;清源街道&lt;大兴区</t>
  </si>
  <si>
    <t>郁花园一里&lt;清源街道&lt;大兴区</t>
  </si>
  <si>
    <t>枣园小区&lt;清源街道&lt;大兴区</t>
  </si>
  <si>
    <t>康颐园小区&lt;清源街道&lt;大兴区</t>
  </si>
  <si>
    <t>滨河东里&lt;清源街道&lt;大兴区</t>
  </si>
  <si>
    <t>郁花园二里&lt;清源街道&lt;大兴区</t>
  </si>
  <si>
    <t>首座御园&lt;观音寺街道&lt;大兴区</t>
  </si>
  <si>
    <t>清源西里&lt;清源街道&lt;大兴区</t>
  </si>
  <si>
    <t>双河北里&lt;观音寺街道&lt;大兴区</t>
  </si>
  <si>
    <t>瑞康家园&lt;兴丰街道&lt;大兴区</t>
  </si>
  <si>
    <t>中指数据</t>
  </si>
  <si>
    <t>建成年代</t>
  </si>
  <si>
    <t>彩虹新城</t>
  </si>
  <si>
    <t>物业费</t>
  </si>
  <si>
    <t>元/平方米·月</t>
  </si>
  <si>
    <t>时间</t>
  </si>
  <si>
    <t>样本数量</t>
  </si>
  <si>
    <t>小区数据</t>
  </si>
  <si>
    <t>季度平均租金</t>
  </si>
  <si>
    <t>供暖费</t>
  </si>
  <si>
    <t>元/平方米·年</t>
  </si>
  <si>
    <t>2020年3季度</t>
  </si>
  <si>
    <t>2020-8月</t>
  </si>
  <si>
    <t>2020-9月</t>
  </si>
  <si>
    <t>2020年4季度</t>
  </si>
  <si>
    <t>2020-10月</t>
  </si>
  <si>
    <t>平均月租金</t>
  </si>
  <si>
    <t>权重</t>
  </si>
  <si>
    <t>结论</t>
  </si>
  <si>
    <t>2020-11月</t>
  </si>
  <si>
    <t>2020-12月</t>
  </si>
  <si>
    <t>城研数据</t>
  </si>
  <si>
    <t>2021年1季度</t>
  </si>
  <si>
    <t>2021-1月</t>
  </si>
  <si>
    <t>市场数据</t>
  </si>
  <si>
    <t>2021-2月</t>
  </si>
  <si>
    <t>2021-3月</t>
  </si>
  <si>
    <t>2021年2季度</t>
  </si>
  <si>
    <t>2021-4月</t>
  </si>
  <si>
    <t>2021-5月</t>
  </si>
  <si>
    <t>2021-6月</t>
  </si>
  <si>
    <t>2021年3季度</t>
  </si>
  <si>
    <t>2021-7月</t>
  </si>
  <si>
    <t>平均租金</t>
  </si>
  <si>
    <t>大兴区</t>
  </si>
  <si>
    <t>August</t>
  </si>
  <si>
    <t>September</t>
  </si>
  <si>
    <t>October</t>
  </si>
  <si>
    <t>November</t>
  </si>
  <si>
    <t>December</t>
  </si>
  <si>
    <t>January</t>
  </si>
  <si>
    <t>February</t>
  </si>
  <si>
    <t>March</t>
  </si>
  <si>
    <t>April</t>
  </si>
  <si>
    <t>May</t>
  </si>
  <si>
    <t>June</t>
  </si>
  <si>
    <t>July</t>
  </si>
  <si>
    <t>小区名称</t>
  </si>
  <si>
    <t>年度</t>
  </si>
  <si>
    <t>月度</t>
  </si>
  <si>
    <t>日期</t>
  </si>
  <si>
    <t>面积</t>
  </si>
  <si>
    <t>价格</t>
  </si>
  <si>
    <t>单价（含物业、供暖费）</t>
  </si>
  <si>
    <t>单价（不含物业、供暖费）</t>
  </si>
  <si>
    <t>月均（含物业、供暖费）</t>
  </si>
  <si>
    <t>月均（不含物业、供暖费）</t>
  </si>
  <si>
    <t>楼层</t>
  </si>
  <si>
    <t>二居室</t>
  </si>
  <si>
    <t>精装修</t>
  </si>
  <si>
    <t>高/17层</t>
  </si>
  <si>
    <t>高/18层</t>
  </si>
  <si>
    <t>一居室</t>
  </si>
  <si>
    <t>低/15层</t>
  </si>
  <si>
    <t>西北</t>
  </si>
  <si>
    <t>中/17层</t>
  </si>
  <si>
    <t>高/16层</t>
  </si>
  <si>
    <t>东北</t>
  </si>
  <si>
    <t>低/18层</t>
  </si>
  <si>
    <t>清源西里</t>
  </si>
  <si>
    <t>平均月租金（含物业费，不含供暖费）</t>
  </si>
  <si>
    <t>平均租金（不含物业费，不含供暖费）</t>
  </si>
  <si>
    <t>平均租金（含物业费，不含供暖费）</t>
  </si>
  <si>
    <t>标准房</t>
  </si>
  <si>
    <t>首座御园二期北区三期</t>
  </si>
  <si>
    <t>首座御园二区二期</t>
  </si>
  <si>
    <t>首座御园一期</t>
  </si>
  <si>
    <t>首座御园一区二期</t>
  </si>
  <si>
    <t>月均（含物业、不含供暖费）</t>
  </si>
  <si>
    <t>简装</t>
  </si>
  <si>
    <t>中/7层</t>
  </si>
  <si>
    <t>高/14层</t>
  </si>
  <si>
    <t>三居室</t>
  </si>
  <si>
    <t>中/12层</t>
  </si>
  <si>
    <t>高/12层</t>
  </si>
  <si>
    <t>低/12层</t>
  </si>
  <si>
    <t>高/8层</t>
  </si>
  <si>
    <t>西南</t>
  </si>
  <si>
    <t>低/14层</t>
  </si>
  <si>
    <t>高/9层</t>
  </si>
  <si>
    <t>普装</t>
  </si>
  <si>
    <t>低/8层</t>
  </si>
  <si>
    <t>高/13层</t>
  </si>
  <si>
    <t>中/8层</t>
  </si>
  <si>
    <t>中/13层</t>
  </si>
  <si>
    <t>高/15层</t>
  </si>
  <si>
    <t>西</t>
  </si>
  <si>
    <t>中/14层</t>
  </si>
  <si>
    <t>高/10层</t>
  </si>
  <si>
    <t>中/15层</t>
  </si>
  <si>
    <t>精装</t>
  </si>
  <si>
    <t>租金平均单价（元/平方米•月）（不含物业费、不含取暖费）</t>
  </si>
  <si>
    <t>季度平均租金（含物业费）</t>
  </si>
  <si>
    <t>中/10层</t>
  </si>
  <si>
    <t>中/6层</t>
  </si>
  <si>
    <t>中/5层</t>
  </si>
  <si>
    <t>高/5层</t>
  </si>
  <si>
    <t>高/6层</t>
  </si>
  <si>
    <t>低/10层</t>
  </si>
  <si>
    <t>低/6层</t>
  </si>
  <si>
    <t>租金平均单价（元/平方米•月）（含物业费、不含取暖费）</t>
  </si>
  <si>
    <t>单价</t>
  </si>
  <si>
    <t>样本数量（个）</t>
  </si>
  <si>
    <t>高/20层</t>
  </si>
  <si>
    <t>低/20层</t>
  </si>
  <si>
    <t>中/18层</t>
  </si>
  <si>
    <t>低/11层</t>
  </si>
  <si>
    <t>高/11层</t>
  </si>
  <si>
    <t>中/20层</t>
  </si>
  <si>
    <t>中/11层</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</si>
</sst>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 numFmtId="177" formatCode="0.00_ "/>
    <numFmt numFmtId="178" formatCode="yyyy&quot;年&quot;m&quot;月&quot;d&quot;日&quot;;@"/>
    <numFmt numFmtId="179" formatCode="0.0%"/>
  </numFmts>
  <fonts count="42">
    <font>
      <sz val="11"/>
      <color theme="1"/>
      <name val="宋体"/>
      <charset val="134"/>
      <scheme val="minor"/>
    </font>
    <font>
      <sz val="10"/>
      <color theme="1"/>
      <name val="华文细黑"/>
      <charset val="134"/>
    </font>
    <font>
      <sz val="10"/>
      <color rgb="FF000000"/>
      <name val="华文细黑"/>
      <charset val="134"/>
    </font>
    <font>
      <sz val="11"/>
      <color theme="1"/>
      <name val="华文细黑"/>
      <charset val="134"/>
    </font>
    <font>
      <sz val="12"/>
      <color theme="1"/>
      <name val="宋体"/>
      <charset val="134"/>
      <scheme val="minor"/>
    </font>
    <font>
      <sz val="10"/>
      <color theme="1"/>
      <name val="Arial"/>
      <charset val="134"/>
    </font>
    <font>
      <sz val="10"/>
      <color rgb="FF000000"/>
      <name val="Arial"/>
      <charset val="134"/>
    </font>
    <font>
      <sz val="11"/>
      <color theme="1"/>
      <name val="宋体"/>
      <charset val="134"/>
      <scheme val="minor"/>
    </font>
    <font>
      <sz val="11"/>
      <color rgb="FF000000"/>
      <name val="宋体"/>
      <charset val="134"/>
    </font>
    <font>
      <sz val="9"/>
      <color rgb="FF000000"/>
      <name val="微软雅黑"/>
      <charset val="134"/>
    </font>
    <font>
      <sz val="11"/>
      <color rgb="FF666666"/>
      <name val="微软雅黑"/>
      <charset val="134"/>
    </font>
    <font>
      <sz val="10.5"/>
      <color theme="1"/>
      <name val="Arial"/>
      <charset val="134"/>
    </font>
    <font>
      <sz val="10"/>
      <color rgb="FF000000"/>
      <name val="宋体"/>
      <charset val="134"/>
    </font>
    <font>
      <b/>
      <sz val="10.5"/>
      <name val="宋体"/>
      <charset val="134"/>
    </font>
    <font>
      <sz val="10"/>
      <name val="Arial"/>
      <charset val="134"/>
    </font>
    <font>
      <sz val="10"/>
      <name val="仿宋_GB2312"/>
      <charset val="134"/>
    </font>
    <font>
      <sz val="10"/>
      <name val="宋体"/>
      <charset val="134"/>
    </font>
    <font>
      <sz val="11"/>
      <color theme="1"/>
      <name val="Arial"/>
      <charset val="134"/>
    </font>
    <font>
      <sz val="10"/>
      <color rgb="FFFF0000"/>
      <name val="Arial"/>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sz val="11"/>
      <color theme="1"/>
      <name val="宋体"/>
      <charset val="0"/>
      <scheme val="minor"/>
    </font>
    <font>
      <sz val="12"/>
      <name val="宋体"/>
      <charset val="134"/>
    </font>
    <font>
      <sz val="11"/>
      <color rgb="FF006100"/>
      <name val="宋体"/>
      <charset val="0"/>
      <scheme val="minor"/>
    </font>
    <font>
      <b/>
      <sz val="11"/>
      <color rgb="FFFA7D00"/>
      <name val="宋体"/>
      <charset val="0"/>
      <scheme val="minor"/>
    </font>
    <font>
      <sz val="11"/>
      <color indexed="8"/>
      <name val="宋体"/>
      <charset val="134"/>
    </font>
    <font>
      <sz val="11"/>
      <color theme="0"/>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sz val="10"/>
      <color rgb="FFFF0000"/>
      <name val="宋体"/>
      <charset val="134"/>
    </font>
    <font>
      <sz val="11"/>
      <color theme="1"/>
      <name val="仿宋_GB2312"/>
      <charset val="134"/>
    </font>
  </fonts>
  <fills count="40">
    <fill>
      <patternFill patternType="none"/>
    </fill>
    <fill>
      <patternFill patternType="gray125"/>
    </fill>
    <fill>
      <patternFill patternType="solid">
        <fgColor theme="6" tint="0.59999389629810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51170384838"/>
        <bgColor indexed="64"/>
      </patternFill>
    </fill>
    <fill>
      <patternFill patternType="solid">
        <fgColor theme="0"/>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diagonal/>
    </border>
    <border>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151">
    <xf numFmtId="0" fontId="0" fillId="0" borderId="0"/>
    <xf numFmtId="42" fontId="0" fillId="0" borderId="0" applyFont="0" applyFill="0" applyBorder="0" applyAlignment="0" applyProtection="0">
      <alignment vertical="center"/>
    </xf>
    <xf numFmtId="0" fontId="24" fillId="13" borderId="0" applyNumberFormat="0" applyBorder="0" applyAlignment="0" applyProtection="0">
      <alignment vertical="center"/>
    </xf>
    <xf numFmtId="0" fontId="34" fillId="21" borderId="19" applyNumberFormat="0" applyAlignment="0" applyProtection="0">
      <alignment vertical="center"/>
    </xf>
    <xf numFmtId="0" fontId="28" fillId="0" borderId="0">
      <alignment vertical="center"/>
    </xf>
    <xf numFmtId="0" fontId="25" fillId="0" borderId="0">
      <alignment vertical="center"/>
    </xf>
    <xf numFmtId="44" fontId="0" fillId="0" borderId="0" applyFont="0" applyFill="0" applyBorder="0" applyAlignment="0" applyProtection="0">
      <alignment vertical="center"/>
    </xf>
    <xf numFmtId="0" fontId="28" fillId="0" borderId="0">
      <alignment vertical="center"/>
    </xf>
    <xf numFmtId="41" fontId="0" fillId="0" borderId="0" applyFont="0" applyFill="0" applyBorder="0" applyAlignment="0" applyProtection="0">
      <alignment vertical="center"/>
    </xf>
    <xf numFmtId="0" fontId="24" fillId="25" borderId="0" applyNumberFormat="0" applyBorder="0" applyAlignment="0" applyProtection="0">
      <alignment vertical="center"/>
    </xf>
    <xf numFmtId="0" fontId="36" fillId="27"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lignment vertical="center"/>
    </xf>
    <xf numFmtId="0" fontId="28" fillId="0" borderId="0">
      <alignment vertical="center"/>
    </xf>
    <xf numFmtId="0" fontId="29" fillId="3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28" fillId="0" borderId="0">
      <alignment vertical="center"/>
    </xf>
    <xf numFmtId="0" fontId="0" fillId="9" borderId="17" applyNumberFormat="0" applyFont="0" applyAlignment="0" applyProtection="0">
      <alignment vertical="center"/>
    </xf>
    <xf numFmtId="0" fontId="29" fillId="30"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lignment vertical="center"/>
    </xf>
    <xf numFmtId="0" fontId="38" fillId="0" borderId="0" applyNumberFormat="0" applyFill="0" applyBorder="0" applyAlignment="0" applyProtection="0">
      <alignment vertical="center"/>
    </xf>
    <xf numFmtId="0" fontId="25" fillId="0" borderId="0">
      <alignment vertical="center"/>
    </xf>
    <xf numFmtId="0" fontId="28" fillId="0" borderId="0">
      <alignment vertical="center"/>
    </xf>
    <xf numFmtId="0" fontId="21" fillId="0" borderId="0" applyNumberFormat="0" applyFill="0" applyBorder="0" applyAlignment="0" applyProtection="0">
      <alignment vertical="center"/>
    </xf>
    <xf numFmtId="0" fontId="28" fillId="0" borderId="0">
      <alignment vertical="center"/>
    </xf>
    <xf numFmtId="0" fontId="23" fillId="0" borderId="0" applyNumberFormat="0" applyFill="0" applyBorder="0" applyAlignment="0" applyProtection="0">
      <alignment vertical="center"/>
    </xf>
    <xf numFmtId="0" fontId="19" fillId="0" borderId="16" applyNumberFormat="0" applyFill="0" applyAlignment="0" applyProtection="0">
      <alignment vertical="center"/>
    </xf>
    <xf numFmtId="0" fontId="37" fillId="0" borderId="16" applyNumberFormat="0" applyFill="0" applyAlignment="0" applyProtection="0">
      <alignment vertical="center"/>
    </xf>
    <xf numFmtId="0" fontId="29" fillId="20" borderId="0" applyNumberFormat="0" applyBorder="0" applyAlignment="0" applyProtection="0">
      <alignment vertical="center"/>
    </xf>
    <xf numFmtId="0" fontId="20" fillId="0" borderId="18" applyNumberFormat="0" applyFill="0" applyAlignment="0" applyProtection="0">
      <alignment vertical="center"/>
    </xf>
    <xf numFmtId="0" fontId="29" fillId="29" borderId="0" applyNumberFormat="0" applyBorder="0" applyAlignment="0" applyProtection="0">
      <alignment vertical="center"/>
    </xf>
    <xf numFmtId="0" fontId="31" fillId="16" borderId="21" applyNumberFormat="0" applyAlignment="0" applyProtection="0">
      <alignment vertical="center"/>
    </xf>
    <xf numFmtId="0" fontId="25" fillId="0" borderId="0">
      <alignment vertical="center"/>
    </xf>
    <xf numFmtId="0" fontId="25" fillId="0" borderId="0">
      <alignment vertical="center"/>
    </xf>
    <xf numFmtId="0" fontId="27" fillId="16" borderId="19" applyNumberFormat="0" applyAlignment="0" applyProtection="0">
      <alignment vertical="center"/>
    </xf>
    <xf numFmtId="0" fontId="35" fillId="26" borderId="23" applyNumberFormat="0" applyAlignment="0" applyProtection="0">
      <alignment vertical="center"/>
    </xf>
    <xf numFmtId="0" fontId="24" fillId="32" borderId="0" applyNumberFormat="0" applyBorder="0" applyAlignment="0" applyProtection="0">
      <alignment vertical="center"/>
    </xf>
    <xf numFmtId="0" fontId="29" fillId="36" borderId="0" applyNumberFormat="0" applyBorder="0" applyAlignment="0" applyProtection="0">
      <alignment vertical="center"/>
    </xf>
    <xf numFmtId="0" fontId="33" fillId="0" borderId="22" applyNumberFormat="0" applyFill="0" applyAlignment="0" applyProtection="0">
      <alignment vertical="center"/>
    </xf>
    <xf numFmtId="0" fontId="30" fillId="0" borderId="20" applyNumberFormat="0" applyFill="0" applyAlignment="0" applyProtection="0">
      <alignment vertical="center"/>
    </xf>
    <xf numFmtId="0" fontId="26" fillId="15" borderId="0" applyNumberFormat="0" applyBorder="0" applyAlignment="0" applyProtection="0">
      <alignment vertical="center"/>
    </xf>
    <xf numFmtId="0" fontId="28" fillId="0" borderId="0">
      <alignment vertical="center"/>
    </xf>
    <xf numFmtId="0" fontId="28" fillId="0" borderId="0">
      <alignment vertical="center"/>
    </xf>
    <xf numFmtId="0" fontId="32" fillId="19" borderId="0" applyNumberFormat="0" applyBorder="0" applyAlignment="0" applyProtection="0">
      <alignment vertical="center"/>
    </xf>
    <xf numFmtId="0" fontId="28" fillId="0" borderId="0">
      <alignment vertical="center"/>
    </xf>
    <xf numFmtId="0" fontId="24" fillId="12" borderId="0" applyNumberFormat="0" applyBorder="0" applyAlignment="0" applyProtection="0">
      <alignment vertical="center"/>
    </xf>
    <xf numFmtId="0" fontId="29" fillId="18" borderId="0" applyNumberFormat="0" applyBorder="0" applyAlignment="0" applyProtection="0">
      <alignment vertical="center"/>
    </xf>
    <xf numFmtId="0" fontId="24" fillId="14" borderId="0" applyNumberFormat="0" applyBorder="0" applyAlignment="0" applyProtection="0">
      <alignment vertical="center"/>
    </xf>
    <xf numFmtId="0" fontId="25" fillId="0" borderId="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24" fillId="24" borderId="0" applyNumberFormat="0" applyBorder="0" applyAlignment="0" applyProtection="0">
      <alignment vertical="center"/>
    </xf>
    <xf numFmtId="0" fontId="29" fillId="35" borderId="0" applyNumberFormat="0" applyBorder="0" applyAlignment="0" applyProtection="0">
      <alignment vertical="center"/>
    </xf>
    <xf numFmtId="0" fontId="29" fillId="34" borderId="0" applyNumberFormat="0" applyBorder="0" applyAlignment="0" applyProtection="0">
      <alignment vertical="center"/>
    </xf>
    <xf numFmtId="0" fontId="24" fillId="10" borderId="0" applyNumberFormat="0" applyBorder="0" applyAlignment="0" applyProtection="0">
      <alignment vertical="center"/>
    </xf>
    <xf numFmtId="0" fontId="24" fillId="23" borderId="0" applyNumberFormat="0" applyBorder="0" applyAlignment="0" applyProtection="0">
      <alignment vertical="center"/>
    </xf>
    <xf numFmtId="0" fontId="29" fillId="33" borderId="0" applyNumberFormat="0" applyBorder="0" applyAlignment="0" applyProtection="0">
      <alignment vertical="center"/>
    </xf>
    <xf numFmtId="0" fontId="24" fillId="22" borderId="0" applyNumberFormat="0" applyBorder="0" applyAlignment="0" applyProtection="0">
      <alignment vertical="center"/>
    </xf>
    <xf numFmtId="0" fontId="29" fillId="28" borderId="0" applyNumberFormat="0" applyBorder="0" applyAlignment="0" applyProtection="0">
      <alignment vertical="center"/>
    </xf>
    <xf numFmtId="0" fontId="29" fillId="37"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4" fillId="38" borderId="0" applyNumberFormat="0" applyBorder="0" applyAlignment="0" applyProtection="0">
      <alignment vertical="center"/>
    </xf>
    <xf numFmtId="0" fontId="28" fillId="0" borderId="0">
      <alignment vertical="center"/>
    </xf>
    <xf numFmtId="0" fontId="29" fillId="39" borderId="0" applyNumberFormat="0" applyBorder="0" applyAlignment="0" applyProtection="0">
      <alignment vertical="center"/>
    </xf>
    <xf numFmtId="0" fontId="25"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7" fillId="0" borderId="0">
      <alignment vertical="center"/>
    </xf>
    <xf numFmtId="0" fontId="25" fillId="0" borderId="0">
      <alignment vertical="center"/>
    </xf>
    <xf numFmtId="0" fontId="25" fillId="0" borderId="0">
      <alignment vertical="center"/>
    </xf>
    <xf numFmtId="0" fontId="28" fillId="0" borderId="0">
      <alignment vertical="center"/>
    </xf>
    <xf numFmtId="0" fontId="28" fillId="0" borderId="0" applyNumberFormat="0" applyFont="0" applyFill="0" applyBorder="0" applyAlignment="0" applyProtection="0">
      <alignment vertical="center"/>
    </xf>
    <xf numFmtId="0" fontId="14" fillId="0" borderId="0">
      <alignment vertical="center"/>
    </xf>
    <xf numFmtId="0" fontId="25" fillId="0" borderId="0">
      <alignment vertical="center"/>
    </xf>
    <xf numFmtId="0" fontId="25" fillId="0" borderId="0">
      <alignment vertical="center"/>
    </xf>
    <xf numFmtId="0" fontId="25" fillId="0" borderId="0">
      <alignment vertical="center"/>
    </xf>
    <xf numFmtId="0" fontId="28" fillId="0" borderId="0">
      <alignment vertical="center"/>
    </xf>
    <xf numFmtId="0" fontId="28" fillId="0" borderId="0">
      <alignment vertical="center"/>
    </xf>
    <xf numFmtId="0" fontId="25" fillId="0" borderId="0">
      <alignment vertical="center"/>
    </xf>
    <xf numFmtId="0" fontId="28"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14" fillId="0" borderId="0">
      <alignment vertical="center"/>
    </xf>
    <xf numFmtId="0" fontId="25" fillId="0" borderId="0">
      <alignment vertical="center"/>
    </xf>
    <xf numFmtId="0" fontId="28" fillId="0" borderId="0">
      <alignment vertical="center"/>
    </xf>
    <xf numFmtId="0" fontId="28" fillId="0" borderId="0">
      <alignment vertical="center"/>
    </xf>
    <xf numFmtId="0" fontId="25" fillId="0" borderId="0">
      <alignment vertical="center"/>
    </xf>
    <xf numFmtId="0" fontId="28" fillId="0" borderId="0">
      <alignment vertical="center"/>
    </xf>
    <xf numFmtId="0" fontId="7" fillId="0" borderId="0">
      <alignment vertical="center"/>
    </xf>
    <xf numFmtId="0" fontId="28" fillId="0" borderId="0">
      <alignment vertical="center"/>
    </xf>
    <xf numFmtId="0" fontId="25" fillId="0" borderId="0">
      <alignment vertical="center"/>
    </xf>
    <xf numFmtId="0" fontId="28" fillId="0" borderId="0">
      <alignment vertical="center"/>
    </xf>
    <xf numFmtId="0" fontId="25" fillId="0" borderId="0">
      <alignment vertical="center"/>
    </xf>
    <xf numFmtId="0" fontId="14" fillId="0" borderId="0"/>
    <xf numFmtId="0" fontId="25" fillId="0" borderId="0">
      <alignment vertical="center"/>
    </xf>
    <xf numFmtId="0" fontId="28" fillId="0" borderId="0">
      <alignment vertical="center"/>
    </xf>
    <xf numFmtId="0" fontId="28" fillId="0" borderId="0">
      <alignment vertical="center"/>
    </xf>
    <xf numFmtId="0" fontId="4" fillId="0" borderId="0"/>
    <xf numFmtId="0" fontId="28" fillId="0" borderId="0">
      <alignment vertical="center"/>
    </xf>
    <xf numFmtId="0" fontId="25" fillId="0" borderId="0">
      <alignment vertical="center"/>
    </xf>
    <xf numFmtId="0" fontId="25" fillId="0" borderId="0">
      <alignment vertical="center"/>
    </xf>
    <xf numFmtId="0" fontId="28" fillId="0" borderId="0">
      <alignment vertical="center"/>
    </xf>
    <xf numFmtId="0" fontId="25" fillId="0" borderId="0">
      <alignment vertical="center"/>
    </xf>
    <xf numFmtId="0" fontId="25" fillId="0" borderId="0">
      <alignment vertical="center"/>
    </xf>
    <xf numFmtId="0" fontId="7" fillId="0" borderId="0">
      <alignment vertical="center"/>
    </xf>
    <xf numFmtId="0" fontId="28" fillId="0" borderId="0">
      <alignment vertical="center"/>
    </xf>
    <xf numFmtId="0" fontId="25"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14" fillId="0" borderId="0">
      <alignment vertical="center"/>
    </xf>
    <xf numFmtId="0" fontId="25" fillId="0" borderId="0">
      <alignment vertical="center"/>
    </xf>
    <xf numFmtId="0" fontId="28" fillId="0" borderId="0">
      <alignment vertical="center"/>
    </xf>
    <xf numFmtId="0" fontId="28" fillId="0" borderId="0">
      <alignment vertical="center"/>
    </xf>
    <xf numFmtId="0" fontId="28" fillId="0" borderId="0">
      <alignment vertical="center"/>
    </xf>
    <xf numFmtId="0" fontId="25" fillId="0" borderId="0">
      <alignment vertical="center"/>
    </xf>
    <xf numFmtId="0" fontId="28" fillId="0" borderId="0">
      <alignment vertical="center"/>
    </xf>
    <xf numFmtId="0" fontId="28" fillId="0" borderId="0">
      <alignment vertical="center"/>
    </xf>
    <xf numFmtId="0" fontId="7" fillId="0" borderId="0"/>
    <xf numFmtId="0" fontId="28" fillId="0" borderId="0">
      <alignment vertical="center"/>
    </xf>
    <xf numFmtId="0" fontId="25" fillId="0" borderId="0">
      <alignment vertical="center"/>
    </xf>
  </cellStyleXfs>
  <cellXfs count="121">
    <xf numFmtId="0" fontId="0" fillId="0" borderId="0" xfId="0"/>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NumberFormat="1" applyFont="1" applyFill="1" applyBorder="1" applyAlignment="1">
      <alignment horizontal="left" vertical="center"/>
    </xf>
    <xf numFmtId="0" fontId="1" fillId="0" borderId="2" xfId="0" applyFont="1" applyBorder="1" applyAlignment="1">
      <alignment horizontal="left" vertical="center"/>
    </xf>
    <xf numFmtId="0" fontId="1" fillId="0" borderId="2" xfId="148" applyFont="1" applyBorder="1" applyAlignment="1">
      <alignment horizontal="left" vertical="center"/>
    </xf>
    <xf numFmtId="0" fontId="1" fillId="0" borderId="3" xfId="0" applyNumberFormat="1" applyFont="1" applyFill="1" applyBorder="1" applyAlignment="1">
      <alignment horizontal="left" vertical="center"/>
    </xf>
    <xf numFmtId="0" fontId="1" fillId="0" borderId="3" xfId="0" applyFont="1" applyBorder="1" applyAlignment="1">
      <alignment horizontal="left" vertical="center"/>
    </xf>
    <xf numFmtId="0" fontId="1" fillId="0" borderId="3" xfId="0" applyNumberFormat="1" applyFont="1" applyBorder="1" applyAlignment="1">
      <alignment horizontal="left" vertical="center"/>
    </xf>
    <xf numFmtId="0" fontId="1" fillId="0" borderId="3" xfId="0" applyFont="1" applyBorder="1" applyAlignment="1">
      <alignment horizontal="center" vertical="center"/>
    </xf>
    <xf numFmtId="17" fontId="1" fillId="0" borderId="3" xfId="0" applyNumberFormat="1" applyFont="1" applyBorder="1" applyAlignment="1">
      <alignment horizontal="left" vertical="center"/>
    </xf>
    <xf numFmtId="0" fontId="0" fillId="0" borderId="0" xfId="0" applyAlignment="1">
      <alignment vertical="center"/>
    </xf>
    <xf numFmtId="0" fontId="2" fillId="0" borderId="3" xfId="0" applyFont="1" applyBorder="1" applyAlignment="1">
      <alignment horizontal="left" vertical="center" wrapText="1"/>
    </xf>
    <xf numFmtId="14" fontId="1" fillId="0" borderId="3" xfId="0" applyNumberFormat="1" applyFont="1" applyBorder="1" applyAlignment="1">
      <alignment horizontal="left" vertical="center"/>
    </xf>
    <xf numFmtId="0" fontId="1" fillId="0" borderId="3" xfId="148" applyFont="1" applyBorder="1" applyAlignment="1">
      <alignment horizontal="left" vertical="center"/>
    </xf>
    <xf numFmtId="0" fontId="1" fillId="0" borderId="3" xfId="0" applyFont="1" applyFill="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2" xfId="0" applyFont="1" applyBorder="1" applyAlignment="1">
      <alignment horizontal="center" vertical="center"/>
    </xf>
    <xf numFmtId="0" fontId="1" fillId="0" borderId="3" xfId="93"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NumberFormat="1" applyFont="1" applyBorder="1" applyAlignment="1">
      <alignment horizontal="lef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3" xfId="0" applyNumberFormat="1" applyFont="1" applyFill="1" applyBorder="1" applyAlignment="1">
      <alignment horizontal="left" vertical="center" wrapText="1"/>
    </xf>
    <xf numFmtId="0" fontId="3" fillId="0" borderId="3" xfId="0" applyNumberFormat="1" applyFont="1" applyBorder="1" applyAlignment="1">
      <alignment horizontal="left" vertical="center"/>
    </xf>
    <xf numFmtId="14" fontId="1" fillId="0" borderId="0" xfId="0" applyNumberFormat="1" applyFont="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4" fillId="2" borderId="0" xfId="126" applyNumberFormat="1" applyFill="1"/>
    <xf numFmtId="0" fontId="4" fillId="3" borderId="0" xfId="126" applyNumberFormat="1" applyFill="1"/>
    <xf numFmtId="0" fontId="1" fillId="0" borderId="0" xfId="126" applyNumberFormat="1" applyFont="1" applyAlignment="1">
      <alignment horizontal="left" vertical="center"/>
    </xf>
    <xf numFmtId="0" fontId="4" fillId="0" borderId="0" xfId="126" applyNumberFormat="1"/>
    <xf numFmtId="14" fontId="1" fillId="0" borderId="0" xfId="126" applyNumberFormat="1" applyFont="1" applyAlignment="1">
      <alignment horizontal="left" vertical="center"/>
    </xf>
    <xf numFmtId="0" fontId="1" fillId="2" borderId="0" xfId="126" applyNumberFormat="1" applyFont="1" applyFill="1" applyAlignment="1">
      <alignment horizontal="left" vertical="center"/>
    </xf>
    <xf numFmtId="0" fontId="1" fillId="3" borderId="0" xfId="126" applyNumberFormat="1" applyFont="1" applyFill="1" applyAlignment="1">
      <alignment horizontal="left" vertical="center"/>
    </xf>
    <xf numFmtId="0" fontId="5" fillId="0" borderId="0" xfId="0" applyFont="1" applyAlignment="1">
      <alignment horizontal="left" vertical="center"/>
    </xf>
    <xf numFmtId="0" fontId="6" fillId="0" borderId="10" xfId="133" applyFont="1" applyBorder="1" applyAlignment="1">
      <alignment horizontal="left" vertical="center" wrapText="1"/>
    </xf>
    <xf numFmtId="0" fontId="6" fillId="0" borderId="11" xfId="133" applyFont="1" applyBorder="1" applyAlignment="1">
      <alignment horizontal="left" vertical="center" wrapText="1"/>
    </xf>
    <xf numFmtId="0" fontId="6" fillId="0" borderId="12" xfId="133" applyFont="1" applyBorder="1" applyAlignment="1">
      <alignment horizontal="left" vertical="center" wrapText="1"/>
    </xf>
    <xf numFmtId="0" fontId="6" fillId="0" borderId="13" xfId="133" applyFont="1" applyBorder="1" applyAlignment="1">
      <alignment horizontal="left" vertical="center" wrapText="1"/>
    </xf>
    <xf numFmtId="49" fontId="6" fillId="0" borderId="11" xfId="133" applyNumberFormat="1" applyFont="1" applyBorder="1" applyAlignment="1">
      <alignment horizontal="left" vertical="center" wrapText="1"/>
    </xf>
    <xf numFmtId="0" fontId="7" fillId="0" borderId="0" xfId="133" applyAlignment="1">
      <alignment vertical="center"/>
    </xf>
    <xf numFmtId="0" fontId="7" fillId="0" borderId="0" xfId="133">
      <alignment vertical="center"/>
    </xf>
    <xf numFmtId="0" fontId="8" fillId="0" borderId="10" xfId="133" applyFont="1" applyBorder="1" applyAlignment="1">
      <alignment horizontal="center" vertical="center" wrapText="1"/>
    </xf>
    <xf numFmtId="0" fontId="8" fillId="0" borderId="11" xfId="133" applyFont="1" applyBorder="1" applyAlignment="1">
      <alignment horizontal="center" vertical="center" wrapText="1"/>
    </xf>
    <xf numFmtId="0" fontId="9" fillId="0" borderId="10" xfId="133" applyFont="1" applyBorder="1" applyAlignment="1">
      <alignment horizontal="center" wrapText="1"/>
    </xf>
    <xf numFmtId="0" fontId="9" fillId="0" borderId="11" xfId="133" applyFont="1" applyBorder="1" applyAlignment="1">
      <alignment horizontal="center" wrapText="1"/>
    </xf>
    <xf numFmtId="0" fontId="7" fillId="0" borderId="0" xfId="93">
      <alignment vertical="center"/>
    </xf>
    <xf numFmtId="0" fontId="10" fillId="4" borderId="3" xfId="148" applyFont="1" applyFill="1" applyBorder="1" applyAlignment="1">
      <alignment horizontal="center" vertical="center" wrapText="1"/>
    </xf>
    <xf numFmtId="0" fontId="11" fillId="0" borderId="0" xfId="93" applyFont="1">
      <alignment vertical="center"/>
    </xf>
    <xf numFmtId="0" fontId="10" fillId="0" borderId="0" xfId="148" applyFont="1" applyBorder="1" applyAlignment="1">
      <alignment horizontal="left" vertical="center" wrapText="1"/>
    </xf>
    <xf numFmtId="0" fontId="7" fillId="0" borderId="0" xfId="148" applyBorder="1"/>
    <xf numFmtId="14" fontId="10" fillId="4" borderId="3" xfId="148" applyNumberFormat="1" applyFont="1" applyFill="1" applyBorder="1" applyAlignment="1">
      <alignment horizontal="center" vertical="center" wrapText="1"/>
    </xf>
    <xf numFmtId="0" fontId="10" fillId="5" borderId="3" xfId="148" applyFont="1" applyFill="1" applyBorder="1" applyAlignment="1" applyProtection="1">
      <alignment horizontal="center" vertical="center" wrapText="1"/>
      <protection locked="0"/>
    </xf>
    <xf numFmtId="0" fontId="7" fillId="4" borderId="3" xfId="148" applyFill="1" applyBorder="1" applyAlignment="1">
      <alignment vertical="center"/>
    </xf>
    <xf numFmtId="0" fontId="10" fillId="4" borderId="4" xfId="148" applyFont="1" applyFill="1" applyBorder="1" applyAlignment="1">
      <alignment horizontal="center" vertical="center" wrapText="1"/>
    </xf>
    <xf numFmtId="0" fontId="0" fillId="6" borderId="3" xfId="148" applyFont="1" applyFill="1" applyBorder="1" applyProtection="1">
      <protection locked="0"/>
    </xf>
    <xf numFmtId="0" fontId="0" fillId="4" borderId="3" xfId="148" applyFont="1" applyFill="1" applyBorder="1"/>
    <xf numFmtId="0" fontId="7" fillId="0" borderId="3" xfId="148" applyBorder="1" applyProtection="1">
      <protection locked="0"/>
    </xf>
    <xf numFmtId="0" fontId="10" fillId="0" borderId="3" xfId="148" applyFont="1" applyBorder="1" applyAlignment="1" applyProtection="1">
      <alignment horizontal="left" vertical="center" wrapText="1"/>
      <protection locked="0"/>
    </xf>
    <xf numFmtId="0" fontId="12" fillId="0" borderId="3" xfId="0" applyFont="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0" fontId="12" fillId="0" borderId="3" xfId="0" applyFont="1" applyFill="1" applyBorder="1" applyAlignment="1">
      <alignment vertical="center" wrapText="1"/>
    </xf>
    <xf numFmtId="176" fontId="7" fillId="0" borderId="0" xfId="93" applyNumberFormat="1">
      <alignment vertical="center"/>
    </xf>
    <xf numFmtId="0" fontId="6" fillId="0" borderId="3" xfId="0" applyFont="1" applyBorder="1" applyAlignment="1">
      <alignment vertical="center" wrapText="1"/>
    </xf>
    <xf numFmtId="176" fontId="6" fillId="6" borderId="3" xfId="0" applyNumberFormat="1" applyFont="1" applyFill="1" applyBorder="1" applyAlignment="1">
      <alignment horizontal="center" vertical="center" wrapText="1"/>
    </xf>
    <xf numFmtId="0" fontId="7" fillId="7" borderId="0" xfId="93" applyFill="1">
      <alignment vertical="center"/>
    </xf>
    <xf numFmtId="0" fontId="6"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6" fillId="0" borderId="3" xfId="0" applyFont="1" applyFill="1" applyBorder="1" applyAlignment="1">
      <alignment vertical="center" wrapText="1"/>
    </xf>
    <xf numFmtId="10" fontId="7" fillId="0" borderId="0" xfId="93" applyNumberFormat="1">
      <alignment vertical="center"/>
    </xf>
    <xf numFmtId="0" fontId="12" fillId="0" borderId="3" xfId="0" applyFont="1" applyBorder="1" applyAlignment="1">
      <alignment vertical="center" wrapText="1"/>
    </xf>
    <xf numFmtId="0" fontId="6" fillId="6" borderId="3" xfId="0" applyFont="1" applyFill="1" applyBorder="1" applyAlignment="1">
      <alignment horizontal="center" vertical="center" wrapText="1"/>
    </xf>
    <xf numFmtId="0" fontId="7" fillId="0" borderId="0" xfId="93" applyBorder="1">
      <alignment vertical="center"/>
    </xf>
    <xf numFmtId="0" fontId="12" fillId="0" borderId="0" xfId="0" applyFont="1" applyBorder="1" applyAlignment="1">
      <alignment vertical="center" wrapText="1"/>
    </xf>
    <xf numFmtId="0" fontId="13" fillId="0" borderId="0" xfId="0" applyFont="1" applyFill="1" applyBorder="1" applyAlignment="1">
      <alignment horizontal="center"/>
    </xf>
    <xf numFmtId="0" fontId="14" fillId="0" borderId="6" xfId="110" applyFont="1" applyFill="1" applyBorder="1" applyAlignment="1">
      <alignment horizontal="center" vertical="center" wrapText="1"/>
    </xf>
    <xf numFmtId="0" fontId="14" fillId="0" borderId="8" xfId="110" applyFont="1" applyFill="1" applyBorder="1" applyAlignment="1">
      <alignment horizontal="center" vertical="center" wrapText="1"/>
    </xf>
    <xf numFmtId="0" fontId="14" fillId="0" borderId="3" xfId="110" applyFont="1" applyFill="1" applyBorder="1" applyAlignment="1">
      <alignment horizontal="center" vertical="center" wrapText="1"/>
    </xf>
    <xf numFmtId="0" fontId="15" fillId="0" borderId="6" xfId="110" applyFont="1" applyFill="1" applyBorder="1" applyAlignment="1">
      <alignment horizontal="center" vertical="center" wrapText="1"/>
    </xf>
    <xf numFmtId="0" fontId="16" fillId="0" borderId="6" xfId="110" applyFont="1" applyFill="1" applyBorder="1" applyAlignment="1">
      <alignment horizontal="center" vertical="center" wrapText="1"/>
    </xf>
    <xf numFmtId="177" fontId="14" fillId="0" borderId="6" xfId="110" applyNumberFormat="1" applyFont="1" applyFill="1" applyBorder="1" applyAlignment="1">
      <alignment horizontal="center" vertical="center" wrapText="1"/>
    </xf>
    <xf numFmtId="177" fontId="14" fillId="0" borderId="8" xfId="110" applyNumberFormat="1" applyFont="1" applyFill="1" applyBorder="1" applyAlignment="1">
      <alignment horizontal="center" vertical="center" wrapText="1"/>
    </xf>
    <xf numFmtId="178" fontId="14" fillId="0" borderId="3" xfId="110" applyNumberFormat="1" applyFont="1" applyFill="1" applyBorder="1" applyAlignment="1">
      <alignment horizontal="center" vertical="center" wrapText="1"/>
    </xf>
    <xf numFmtId="0" fontId="14" fillId="0" borderId="3" xfId="110" applyFont="1" applyFill="1" applyBorder="1" applyAlignment="1">
      <alignment horizontal="center" vertical="center"/>
    </xf>
    <xf numFmtId="0" fontId="17" fillId="0" borderId="4" xfId="0" applyFont="1" applyBorder="1" applyAlignment="1">
      <alignment horizontal="center" vertical="center"/>
    </xf>
    <xf numFmtId="0" fontId="15" fillId="0" borderId="3" xfId="110" applyFont="1" applyFill="1" applyBorder="1" applyAlignment="1">
      <alignment horizontal="center"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179" fontId="15" fillId="0" borderId="3" xfId="110" applyNumberFormat="1" applyFont="1" applyFill="1" applyBorder="1" applyAlignment="1">
      <alignment horizontal="center" vertical="center" wrapText="1"/>
    </xf>
    <xf numFmtId="0" fontId="18" fillId="0" borderId="3" xfId="110" applyFont="1" applyFill="1" applyBorder="1" applyAlignment="1">
      <alignment horizontal="center" vertical="center" wrapText="1"/>
    </xf>
    <xf numFmtId="0" fontId="18" fillId="2" borderId="3" xfId="110" applyFont="1" applyFill="1" applyBorder="1" applyAlignment="1">
      <alignment horizontal="center" vertical="center" wrapText="1"/>
    </xf>
    <xf numFmtId="0" fontId="17" fillId="0" borderId="15" xfId="0" applyFont="1" applyBorder="1" applyAlignment="1">
      <alignment vertical="center"/>
    </xf>
    <xf numFmtId="0" fontId="14" fillId="8" borderId="3" xfId="110" applyFont="1" applyFill="1" applyBorder="1" applyAlignment="1">
      <alignment horizontal="center" vertical="center" wrapText="1"/>
    </xf>
    <xf numFmtId="0" fontId="14" fillId="0" borderId="3" xfId="110" applyFont="1" applyFill="1" applyBorder="1" applyAlignment="1">
      <alignment vertical="center" wrapText="1"/>
    </xf>
    <xf numFmtId="177" fontId="14" fillId="0" borderId="3" xfId="110" applyNumberFormat="1" applyFont="1" applyFill="1" applyBorder="1" applyAlignment="1">
      <alignment horizontal="center" vertical="center" wrapText="1"/>
    </xf>
    <xf numFmtId="4" fontId="14" fillId="0" borderId="3" xfId="110" applyNumberFormat="1" applyFont="1" applyFill="1" applyBorder="1" applyAlignment="1">
      <alignment horizontal="center" vertical="center" wrapText="1"/>
    </xf>
    <xf numFmtId="0" fontId="14" fillId="0" borderId="0" xfId="110" applyFont="1" applyFill="1" applyBorder="1" applyAlignment="1">
      <alignment horizontal="left"/>
    </xf>
    <xf numFmtId="0" fontId="0" fillId="0" borderId="0" xfId="0" applyAlignment="1">
      <alignment horizontal="left"/>
    </xf>
    <xf numFmtId="0" fontId="7" fillId="0" borderId="0" xfId="0" applyFont="1" applyAlignment="1">
      <alignment horizontal="left"/>
    </xf>
    <xf numFmtId="179" fontId="14" fillId="0" borderId="3" xfId="110" applyNumberFormat="1" applyFont="1" applyFill="1" applyBorder="1" applyAlignment="1">
      <alignment horizontal="center" vertical="center" wrapText="1"/>
    </xf>
    <xf numFmtId="4" fontId="14" fillId="0" borderId="6" xfId="110" applyNumberFormat="1" applyFont="1" applyFill="1" applyBorder="1" applyAlignment="1">
      <alignment horizontal="center" vertical="center" wrapText="1"/>
    </xf>
    <xf numFmtId="4" fontId="14" fillId="0" borderId="8" xfId="110" applyNumberFormat="1" applyFont="1" applyFill="1" applyBorder="1" applyAlignment="1">
      <alignment horizontal="center" vertical="center" wrapText="1"/>
    </xf>
    <xf numFmtId="0" fontId="17" fillId="0" borderId="0" xfId="0" applyFont="1" applyAlignment="1">
      <alignment vertical="center"/>
    </xf>
    <xf numFmtId="0" fontId="7" fillId="0" borderId="0" xfId="0" applyFont="1" applyAlignment="1">
      <alignment vertical="center"/>
    </xf>
  </cellXfs>
  <cellStyles count="151">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常规 6" xfId="18"/>
    <cellStyle name="注释" xfId="19" builtinId="10"/>
    <cellStyle name="60% - 强调文字颜色 2" xfId="20" builtinId="36"/>
    <cellStyle name="标题 4" xfId="21" builtinId="19"/>
    <cellStyle name="常规 6 5" xfId="22"/>
    <cellStyle name="警告文本" xfId="23" builtinId="11"/>
    <cellStyle name="常规 11 9" xfId="24"/>
    <cellStyle name="常规 5 2"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常规 31" xfId="35"/>
    <cellStyle name="常规 26" xfId="36"/>
    <cellStyle name="计算" xfId="37" builtinId="22"/>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常规 8 2" xfId="47"/>
    <cellStyle name="20% - 强调文字颜色 5" xfId="48" builtinId="46"/>
    <cellStyle name="强调文字颜色 1" xfId="49" builtinId="29"/>
    <cellStyle name="20% - 强调文字颜色 1" xfId="50" builtinId="30"/>
    <cellStyle name="常规 12 10" xfId="51"/>
    <cellStyle name="40% - 强调文字颜色 1" xfId="52" builtinId="31"/>
    <cellStyle name="20% - 强调文字颜色 2" xfId="53" builtinId="34"/>
    <cellStyle name="40% - 强调文字颜色 2" xfId="54" builtinId="35"/>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常规 21 2" xfId="63"/>
    <cellStyle name="常规 16 2" xfId="64"/>
    <cellStyle name="常规 10" xfId="65"/>
    <cellStyle name="40% - 强调文字颜色 6" xfId="66" builtinId="51"/>
    <cellStyle name="常规 10 2" xfId="67"/>
    <cellStyle name="60% - 强调文字颜色 6" xfId="68" builtinId="52"/>
    <cellStyle name="常规 10 8" xfId="69"/>
    <cellStyle name="常规 11" xfId="70"/>
    <cellStyle name="常规 13" xfId="71"/>
    <cellStyle name="常规 11 2" xfId="72"/>
    <cellStyle name="常规 12 2" xfId="73"/>
    <cellStyle name="常规 2 10 2" xfId="74"/>
    <cellStyle name="常规 14" xfId="75"/>
    <cellStyle name="常规 2 10 2 2" xfId="76"/>
    <cellStyle name="常规 14 2" xfId="77"/>
    <cellStyle name="常规 20" xfId="78"/>
    <cellStyle name="常规 15" xfId="79"/>
    <cellStyle name="常规 22" xfId="80"/>
    <cellStyle name="常规 17" xfId="81"/>
    <cellStyle name="常规 55" xfId="82"/>
    <cellStyle name="常规 22 2" xfId="83"/>
    <cellStyle name="常规 17 2" xfId="84"/>
    <cellStyle name="常规 23" xfId="85"/>
    <cellStyle name="常规 18" xfId="86"/>
    <cellStyle name="常规 23 2" xfId="87"/>
    <cellStyle name="常规 18 2" xfId="88"/>
    <cellStyle name="常规 24" xfId="89"/>
    <cellStyle name="常规 19" xfId="90"/>
    <cellStyle name="常规 24 2" xfId="91"/>
    <cellStyle name="常规 19 2" xfId="92"/>
    <cellStyle name="常规 2" xfId="93"/>
    <cellStyle name="常规 2 2" xfId="94"/>
    <cellStyle name="常规 2 2 10" xfId="95"/>
    <cellStyle name="常规 2 3" xfId="96"/>
    <cellStyle name="常规 2 34" xfId="97"/>
    <cellStyle name="常规 2 4" xfId="98"/>
    <cellStyle name="常规 2 62" xfId="99"/>
    <cellStyle name="常规 2 66" xfId="100"/>
    <cellStyle name="常规 30" xfId="101"/>
    <cellStyle name="常规 25" xfId="102"/>
    <cellStyle name="常规 25 2" xfId="103"/>
    <cellStyle name="常规 32" xfId="104"/>
    <cellStyle name="常规 27" xfId="105"/>
    <cellStyle name="常规 33" xfId="106"/>
    <cellStyle name="常规 28" xfId="107"/>
    <cellStyle name="常规 34" xfId="108"/>
    <cellStyle name="常规 29" xfId="109"/>
    <cellStyle name="常规 3" xfId="110"/>
    <cellStyle name="常规 3 2" xfId="111"/>
    <cellStyle name="常规 3 3" xfId="112"/>
    <cellStyle name="常规 3 4" xfId="113"/>
    <cellStyle name="常规 40" xfId="114"/>
    <cellStyle name="常规 35" xfId="115"/>
    <cellStyle name="常规 41" xfId="116"/>
    <cellStyle name="常规 36" xfId="117"/>
    <cellStyle name="常规 42" xfId="118"/>
    <cellStyle name="常规 37" xfId="119"/>
    <cellStyle name="常规 43" xfId="120"/>
    <cellStyle name="常规 38" xfId="121"/>
    <cellStyle name="常规 4" xfId="122"/>
    <cellStyle name="常规 4 2" xfId="123"/>
    <cellStyle name="常规 4 3" xfId="124"/>
    <cellStyle name="常规 40 2" xfId="125"/>
    <cellStyle name="常规 50" xfId="126"/>
    <cellStyle name="常规 45" xfId="127"/>
    <cellStyle name="常规 51" xfId="128"/>
    <cellStyle name="常规 46" xfId="129"/>
    <cellStyle name="常规 52" xfId="130"/>
    <cellStyle name="常规 47" xfId="131"/>
    <cellStyle name="常规 48" xfId="132"/>
    <cellStyle name="常规 49" xfId="133"/>
    <cellStyle name="常规 5" xfId="134"/>
    <cellStyle name="常规 51 2" xfId="135"/>
    <cellStyle name="常规 51 3" xfId="136"/>
    <cellStyle name="常规 52 2" xfId="137"/>
    <cellStyle name="常规 59" xfId="138"/>
    <cellStyle name="常规 6 2" xfId="139"/>
    <cellStyle name="常规 7" xfId="140"/>
    <cellStyle name="常规 7 4" xfId="141"/>
    <cellStyle name="常规 70" xfId="142"/>
    <cellStyle name="常规 70 2" xfId="143"/>
    <cellStyle name="常规 8" xfId="144"/>
    <cellStyle name="常规 8 6" xfId="145"/>
    <cellStyle name="常规 88" xfId="146"/>
    <cellStyle name="常规 89" xfId="147"/>
    <cellStyle name="常规 9" xfId="148"/>
    <cellStyle name="常规 9 2" xfId="149"/>
    <cellStyle name="常规 9 7" xfId="1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2" Type="http://schemas.openxmlformats.org/officeDocument/2006/relationships/image" Target="../media/image7.bmp"/><Relationship Id="rId1" Type="http://schemas.openxmlformats.org/officeDocument/2006/relationships/image" Target="../media/image6.bmp"/></Relationships>
</file>

<file path=xl/drawings/_rels/drawing5.xml.rels><?xml version="1.0" encoding="UTF-8" standalone="yes"?>
<Relationships xmlns="http://schemas.openxmlformats.org/package/2006/relationships"><Relationship Id="rId1" Type="http://schemas.openxmlformats.org/officeDocument/2006/relationships/image" Target="../media/image8.bmp"/></Relationships>
</file>

<file path=xl/drawings/_rels/drawing6.xml.rels><?xml version="1.0" encoding="UTF-8" standalone="yes"?>
<Relationships xmlns="http://schemas.openxmlformats.org/package/2006/relationships"><Relationship Id="rId1" Type="http://schemas.openxmlformats.org/officeDocument/2006/relationships/image" Target="../media/image9.bmp"/></Relationships>
</file>

<file path=xl/drawings/_rels/drawing7.xml.rels><?xml version="1.0" encoding="UTF-8" standalone="yes"?>
<Relationships xmlns="http://schemas.openxmlformats.org/package/2006/relationships"><Relationship Id="rId1" Type="http://schemas.openxmlformats.org/officeDocument/2006/relationships/image" Target="../media/image10.bmp"/></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xdr:cNvPicPr>
          <a:picLocks noChangeAspect="1"/>
        </xdr:cNvPicPr>
      </xdr:nvPicPr>
      <xdr:blipFill>
        <a:blip r:embed="rId1"/>
        <a:stretch>
          <a:fillRect/>
        </a:stretch>
      </xdr:blipFill>
      <xdr:spPr>
        <a:xfrm>
          <a:off x="609600" y="7029450"/>
          <a:ext cx="5220970" cy="2799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11</xdr:col>
      <xdr:colOff>522953</xdr:colOff>
      <xdr:row>42</xdr:row>
      <xdr:rowOff>94381</xdr:rowOff>
    </xdr:to>
    <xdr:pic>
      <xdr:nvPicPr>
        <xdr:cNvPr id="4" name="图片 3"/>
        <xdr:cNvPicPr>
          <a:picLocks noChangeAspect="1"/>
        </xdr:cNvPicPr>
      </xdr:nvPicPr>
      <xdr:blipFill>
        <a:blip r:embed="rId1"/>
        <a:stretch>
          <a:fillRect/>
        </a:stretch>
      </xdr:blipFill>
      <xdr:spPr>
        <a:xfrm>
          <a:off x="685800" y="342900"/>
          <a:ext cx="7380605" cy="69519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361950</xdr:colOff>
      <xdr:row>0</xdr:row>
      <xdr:rowOff>161925</xdr:rowOff>
    </xdr:from>
    <xdr:to>
      <xdr:col>21</xdr:col>
      <xdr:colOff>380141</xdr:colOff>
      <xdr:row>30</xdr:row>
      <xdr:rowOff>27913</xdr:rowOff>
    </xdr:to>
    <xdr:pic>
      <xdr:nvPicPr>
        <xdr:cNvPr id="2" name="图片 1"/>
        <xdr:cNvPicPr>
          <a:picLocks noChangeAspect="1"/>
        </xdr:cNvPicPr>
      </xdr:nvPicPr>
      <xdr:blipFill>
        <a:blip r:embed="rId1"/>
        <a:stretch>
          <a:fillRect/>
        </a:stretch>
      </xdr:blipFill>
      <xdr:spPr>
        <a:xfrm>
          <a:off x="8220075" y="161925"/>
          <a:ext cx="6875780" cy="5180330"/>
        </a:xfrm>
        <a:prstGeom prst="rect">
          <a:avLst/>
        </a:prstGeom>
      </xdr:spPr>
    </xdr:pic>
    <xdr:clientData/>
  </xdr:twoCellAnchor>
  <xdr:twoCellAnchor editAs="oneCell">
    <xdr:from>
      <xdr:col>11</xdr:col>
      <xdr:colOff>381000</xdr:colOff>
      <xdr:row>31</xdr:row>
      <xdr:rowOff>152400</xdr:rowOff>
    </xdr:from>
    <xdr:to>
      <xdr:col>20</xdr:col>
      <xdr:colOff>542134</xdr:colOff>
      <xdr:row>40</xdr:row>
      <xdr:rowOff>161720</xdr:rowOff>
    </xdr:to>
    <xdr:pic>
      <xdr:nvPicPr>
        <xdr:cNvPr id="4" name="图片 3"/>
        <xdr:cNvPicPr>
          <a:picLocks noChangeAspect="1"/>
        </xdr:cNvPicPr>
      </xdr:nvPicPr>
      <xdr:blipFill>
        <a:blip r:embed="rId2"/>
        <a:stretch>
          <a:fillRect/>
        </a:stretch>
      </xdr:blipFill>
      <xdr:spPr>
        <a:xfrm>
          <a:off x="8239125" y="5648325"/>
          <a:ext cx="6332855" cy="1637665"/>
        </a:xfrm>
        <a:prstGeom prst="rect">
          <a:avLst/>
        </a:prstGeom>
      </xdr:spPr>
    </xdr:pic>
    <xdr:clientData/>
  </xdr:twoCellAnchor>
  <xdr:twoCellAnchor editAs="oneCell">
    <xdr:from>
      <xdr:col>12</xdr:col>
      <xdr:colOff>0</xdr:colOff>
      <xdr:row>42</xdr:row>
      <xdr:rowOff>0</xdr:rowOff>
    </xdr:from>
    <xdr:to>
      <xdr:col>28</xdr:col>
      <xdr:colOff>265296</xdr:colOff>
      <xdr:row>77</xdr:row>
      <xdr:rowOff>27780</xdr:rowOff>
    </xdr:to>
    <xdr:pic>
      <xdr:nvPicPr>
        <xdr:cNvPr id="3" name="图片 2"/>
        <xdr:cNvPicPr>
          <a:picLocks noChangeAspect="1"/>
        </xdr:cNvPicPr>
      </xdr:nvPicPr>
      <xdr:blipFill>
        <a:blip r:embed="rId3"/>
        <a:stretch>
          <a:fillRect/>
        </a:stretch>
      </xdr:blipFill>
      <xdr:spPr>
        <a:xfrm>
          <a:off x="8543925" y="7486650"/>
          <a:ext cx="11237595" cy="636143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257175</xdr:colOff>
      <xdr:row>0</xdr:row>
      <xdr:rowOff>171450</xdr:rowOff>
    </xdr:from>
    <xdr:to>
      <xdr:col>22</xdr:col>
      <xdr:colOff>637185</xdr:colOff>
      <xdr:row>39</xdr:row>
      <xdr:rowOff>46759</xdr:rowOff>
    </xdr:to>
    <xdr:pic>
      <xdr:nvPicPr>
        <xdr:cNvPr id="3" name="图片 2"/>
        <xdr:cNvPicPr>
          <a:picLocks noChangeAspect="1"/>
        </xdr:cNvPicPr>
      </xdr:nvPicPr>
      <xdr:blipFill>
        <a:blip r:embed="rId1"/>
        <a:stretch>
          <a:fillRect/>
        </a:stretch>
      </xdr:blipFill>
      <xdr:spPr>
        <a:xfrm>
          <a:off x="8115300" y="171450"/>
          <a:ext cx="7923530" cy="6818630"/>
        </a:xfrm>
        <a:prstGeom prst="rect">
          <a:avLst/>
        </a:prstGeom>
      </xdr:spPr>
    </xdr:pic>
    <xdr:clientData/>
  </xdr:twoCellAnchor>
  <xdr:twoCellAnchor editAs="oneCell">
    <xdr:from>
      <xdr:col>11</xdr:col>
      <xdr:colOff>104775</xdr:colOff>
      <xdr:row>40</xdr:row>
      <xdr:rowOff>104775</xdr:rowOff>
    </xdr:from>
    <xdr:to>
      <xdr:col>27</xdr:col>
      <xdr:colOff>274833</xdr:colOff>
      <xdr:row>76</xdr:row>
      <xdr:rowOff>94437</xdr:rowOff>
    </xdr:to>
    <xdr:pic>
      <xdr:nvPicPr>
        <xdr:cNvPr id="2" name="图片 1"/>
        <xdr:cNvPicPr>
          <a:picLocks noChangeAspect="1"/>
        </xdr:cNvPicPr>
      </xdr:nvPicPr>
      <xdr:blipFill>
        <a:blip r:embed="rId2"/>
        <a:stretch>
          <a:fillRect/>
        </a:stretch>
      </xdr:blipFill>
      <xdr:spPr>
        <a:xfrm>
          <a:off x="7962900" y="7229475"/>
          <a:ext cx="11142345" cy="650430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285750</xdr:colOff>
      <xdr:row>0</xdr:row>
      <xdr:rowOff>635</xdr:rowOff>
    </xdr:from>
    <xdr:to>
      <xdr:col>24</xdr:col>
      <xdr:colOff>446712</xdr:colOff>
      <xdr:row>31</xdr:row>
      <xdr:rowOff>95110</xdr:rowOff>
    </xdr:to>
    <xdr:pic>
      <xdr:nvPicPr>
        <xdr:cNvPr id="4" name="图片 3"/>
        <xdr:cNvPicPr>
          <a:picLocks noChangeAspect="1"/>
        </xdr:cNvPicPr>
      </xdr:nvPicPr>
      <xdr:blipFill>
        <a:blip r:embed="rId1"/>
        <a:stretch>
          <a:fillRect/>
        </a:stretch>
      </xdr:blipFill>
      <xdr:spPr>
        <a:xfrm>
          <a:off x="10039350" y="635"/>
          <a:ext cx="7704455" cy="609473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400050</xdr:colOff>
      <xdr:row>0</xdr:row>
      <xdr:rowOff>66675</xdr:rowOff>
    </xdr:from>
    <xdr:to>
      <xdr:col>23</xdr:col>
      <xdr:colOff>475298</xdr:colOff>
      <xdr:row>36</xdr:row>
      <xdr:rowOff>122991</xdr:rowOff>
    </xdr:to>
    <xdr:pic>
      <xdr:nvPicPr>
        <xdr:cNvPr id="3" name="图片 2"/>
        <xdr:cNvPicPr>
          <a:picLocks noChangeAspect="1"/>
        </xdr:cNvPicPr>
      </xdr:nvPicPr>
      <xdr:blipFill>
        <a:blip r:embed="rId1"/>
        <a:stretch>
          <a:fillRect/>
        </a:stretch>
      </xdr:blipFill>
      <xdr:spPr>
        <a:xfrm>
          <a:off x="9191625" y="66675"/>
          <a:ext cx="7618730" cy="657098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228600</xdr:colOff>
      <xdr:row>0</xdr:row>
      <xdr:rowOff>47625</xdr:rowOff>
    </xdr:from>
    <xdr:to>
      <xdr:col>25</xdr:col>
      <xdr:colOff>75191</xdr:colOff>
      <xdr:row>35</xdr:row>
      <xdr:rowOff>180155</xdr:rowOff>
    </xdr:to>
    <xdr:pic>
      <xdr:nvPicPr>
        <xdr:cNvPr id="3" name="图片 2"/>
        <xdr:cNvPicPr>
          <a:picLocks noChangeAspect="1"/>
        </xdr:cNvPicPr>
      </xdr:nvPicPr>
      <xdr:blipFill>
        <a:blip r:embed="rId1"/>
        <a:stretch>
          <a:fillRect/>
        </a:stretch>
      </xdr:blipFill>
      <xdr:spPr>
        <a:xfrm>
          <a:off x="10467975" y="47625"/>
          <a:ext cx="8075930" cy="6466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B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zoomScale="90" zoomScaleNormal="90" topLeftCell="A12" workbookViewId="0">
      <selection activeCell="K6" sqref="K6"/>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89" t="s">
        <v>0</v>
      </c>
      <c r="B1" s="89"/>
      <c r="C1" s="89"/>
      <c r="D1" s="89"/>
      <c r="E1" s="89"/>
      <c r="F1" s="89"/>
      <c r="G1" s="89"/>
      <c r="H1" s="89"/>
      <c r="I1" s="89"/>
      <c r="J1" s="89"/>
      <c r="K1" s="89"/>
      <c r="L1" s="89"/>
    </row>
    <row r="2" spans="1:12">
      <c r="A2" s="89"/>
      <c r="B2" s="89"/>
      <c r="C2" s="89"/>
      <c r="D2" s="89"/>
      <c r="E2" s="89"/>
      <c r="F2" s="89"/>
      <c r="G2" s="89"/>
      <c r="H2" s="89"/>
      <c r="I2" s="89"/>
      <c r="J2" s="89"/>
      <c r="K2" s="89"/>
      <c r="L2" s="89"/>
    </row>
    <row r="3" spans="1:12">
      <c r="A3" s="90" t="s">
        <v>1</v>
      </c>
      <c r="B3" s="91"/>
      <c r="C3" s="92" t="s">
        <v>2</v>
      </c>
      <c r="D3" s="92"/>
      <c r="E3" s="92" t="s">
        <v>3</v>
      </c>
      <c r="F3" s="92"/>
      <c r="G3" s="92" t="s">
        <v>4</v>
      </c>
      <c r="H3" s="92"/>
      <c r="I3" s="90" t="s">
        <v>5</v>
      </c>
      <c r="J3" s="91"/>
      <c r="K3" s="90" t="s">
        <v>6</v>
      </c>
      <c r="L3" s="91"/>
    </row>
    <row r="4" spans="1:12">
      <c r="A4" s="92" t="s">
        <v>7</v>
      </c>
      <c r="B4" s="92"/>
      <c r="C4" s="93" t="s">
        <v>8</v>
      </c>
      <c r="D4" s="91"/>
      <c r="E4" s="94" t="s">
        <v>9</v>
      </c>
      <c r="F4" s="91"/>
      <c r="G4" s="94" t="s">
        <v>10</v>
      </c>
      <c r="H4" s="91"/>
      <c r="I4" s="90" t="str">
        <f>[2]清枫华景园数据!C2</f>
        <v>清枫华景园</v>
      </c>
      <c r="J4" s="91"/>
      <c r="K4" s="94" t="s">
        <v>11</v>
      </c>
      <c r="L4" s="91"/>
    </row>
    <row r="5" spans="1:12">
      <c r="A5" s="92" t="s">
        <v>12</v>
      </c>
      <c r="B5" s="92"/>
      <c r="C5" s="90" t="s">
        <v>13</v>
      </c>
      <c r="D5" s="91"/>
      <c r="E5" s="95">
        <f>瑞康家园!L7</f>
        <v>47.05</v>
      </c>
      <c r="F5" s="96"/>
      <c r="G5" s="95">
        <f>双河北里!L7</f>
        <v>42.4</v>
      </c>
      <c r="H5" s="96"/>
      <c r="I5" s="95">
        <f>[2]清枫华景园数据!I6</f>
        <v>97.111735724259</v>
      </c>
      <c r="J5" s="96"/>
      <c r="K5" s="95">
        <f>首座御园!L7</f>
        <v>40.32</v>
      </c>
      <c r="L5" s="96"/>
    </row>
    <row r="6" ht="36.75" spans="1:12">
      <c r="A6" s="92" t="s">
        <v>14</v>
      </c>
      <c r="B6" s="92"/>
      <c r="C6" s="97" t="s">
        <v>15</v>
      </c>
      <c r="D6" s="98">
        <v>100</v>
      </c>
      <c r="E6" s="97" t="s">
        <v>15</v>
      </c>
      <c r="F6" s="98">
        <v>100</v>
      </c>
      <c r="G6" s="97" t="s">
        <v>15</v>
      </c>
      <c r="H6" s="98">
        <v>100</v>
      </c>
      <c r="I6" s="97" t="s">
        <v>15</v>
      </c>
      <c r="J6" s="98">
        <v>100</v>
      </c>
      <c r="K6" s="97" t="s">
        <v>15</v>
      </c>
      <c r="L6" s="98">
        <v>100</v>
      </c>
    </row>
    <row r="7" spans="1:12">
      <c r="A7" s="92" t="s">
        <v>16</v>
      </c>
      <c r="B7" s="92"/>
      <c r="C7" s="92" t="s">
        <v>17</v>
      </c>
      <c r="D7" s="92">
        <v>100</v>
      </c>
      <c r="E7" s="92" t="s">
        <v>17</v>
      </c>
      <c r="F7" s="92">
        <v>100</v>
      </c>
      <c r="G7" s="92" t="s">
        <v>17</v>
      </c>
      <c r="H7" s="92">
        <f>IF(G7=C7,100,"请调整")</f>
        <v>100</v>
      </c>
      <c r="I7" s="92" t="s">
        <v>17</v>
      </c>
      <c r="J7" s="92">
        <f>IF(I7=C7,100,"请调整")</f>
        <v>100</v>
      </c>
      <c r="K7" s="92" t="s">
        <v>17</v>
      </c>
      <c r="L7" s="92">
        <f>IF(K7=G7,100,"请调整")</f>
        <v>100</v>
      </c>
    </row>
    <row r="8" ht="84" spans="1:12">
      <c r="A8" s="99" t="s">
        <v>18</v>
      </c>
      <c r="B8" s="100" t="s">
        <v>19</v>
      </c>
      <c r="C8" s="100" t="s">
        <v>20</v>
      </c>
      <c r="D8" s="92">
        <v>100</v>
      </c>
      <c r="E8" s="100" t="s">
        <v>21</v>
      </c>
      <c r="F8" s="92">
        <v>100</v>
      </c>
      <c r="G8" s="100" t="s">
        <v>22</v>
      </c>
      <c r="H8" s="92">
        <v>100</v>
      </c>
      <c r="I8" s="92" t="s">
        <v>23</v>
      </c>
      <c r="J8" s="92">
        <v>100</v>
      </c>
      <c r="K8" s="100" t="s">
        <v>24</v>
      </c>
      <c r="L8" s="106">
        <v>98</v>
      </c>
    </row>
    <row r="9" ht="120" spans="1:12">
      <c r="A9" s="101"/>
      <c r="B9" s="100" t="s">
        <v>25</v>
      </c>
      <c r="C9" s="100" t="s">
        <v>26</v>
      </c>
      <c r="D9" s="92">
        <v>100</v>
      </c>
      <c r="E9" s="100" t="s">
        <v>27</v>
      </c>
      <c r="F9" s="92">
        <v>100</v>
      </c>
      <c r="G9" s="100" t="s">
        <v>26</v>
      </c>
      <c r="H9" s="92">
        <v>100</v>
      </c>
      <c r="I9" s="92" t="s">
        <v>23</v>
      </c>
      <c r="J9" s="92">
        <v>100</v>
      </c>
      <c r="K9" s="100" t="s">
        <v>28</v>
      </c>
      <c r="L9" s="106">
        <v>98</v>
      </c>
    </row>
    <row r="10" ht="48" spans="1:12">
      <c r="A10" s="101"/>
      <c r="B10" s="100" t="s">
        <v>29</v>
      </c>
      <c r="C10" s="100" t="s">
        <v>30</v>
      </c>
      <c r="D10" s="92">
        <v>100</v>
      </c>
      <c r="E10" s="100" t="s">
        <v>30</v>
      </c>
      <c r="F10" s="92">
        <v>100</v>
      </c>
      <c r="G10" s="100" t="s">
        <v>30</v>
      </c>
      <c r="H10" s="92">
        <v>100</v>
      </c>
      <c r="I10" s="92" t="s">
        <v>31</v>
      </c>
      <c r="J10" s="92">
        <v>100</v>
      </c>
      <c r="K10" s="100" t="s">
        <v>32</v>
      </c>
      <c r="L10" s="106">
        <v>98</v>
      </c>
    </row>
    <row r="11" ht="48" spans="1:12">
      <c r="A11" s="101"/>
      <c r="B11" s="100" t="s">
        <v>33</v>
      </c>
      <c r="C11" s="100" t="s">
        <v>34</v>
      </c>
      <c r="D11" s="92">
        <v>100</v>
      </c>
      <c r="E11" s="100" t="s">
        <v>34</v>
      </c>
      <c r="F11" s="92">
        <v>100</v>
      </c>
      <c r="G11" s="100" t="s">
        <v>34</v>
      </c>
      <c r="H11" s="92">
        <v>100</v>
      </c>
      <c r="I11" s="92" t="s">
        <v>31</v>
      </c>
      <c r="J11" s="92">
        <v>100</v>
      </c>
      <c r="K11" s="100" t="s">
        <v>35</v>
      </c>
      <c r="L11" s="92">
        <v>100</v>
      </c>
    </row>
    <row r="12" ht="183.75" customHeight="1" spans="1:12">
      <c r="A12" s="102"/>
      <c r="B12" s="100" t="s">
        <v>36</v>
      </c>
      <c r="C12" s="100" t="s">
        <v>37</v>
      </c>
      <c r="D12" s="92">
        <v>100</v>
      </c>
      <c r="E12" s="100" t="s">
        <v>37</v>
      </c>
      <c r="F12" s="92">
        <v>100</v>
      </c>
      <c r="G12" s="100" t="s">
        <v>37</v>
      </c>
      <c r="H12" s="92">
        <v>100</v>
      </c>
      <c r="I12" s="92" t="s">
        <v>38</v>
      </c>
      <c r="J12" s="92">
        <v>100</v>
      </c>
      <c r="K12" s="100" t="s">
        <v>39</v>
      </c>
      <c r="L12" s="106">
        <v>98</v>
      </c>
    </row>
    <row r="13" ht="48" spans="1:12">
      <c r="A13" s="103" t="s">
        <v>40</v>
      </c>
      <c r="B13" s="100" t="s">
        <v>41</v>
      </c>
      <c r="C13" s="100" t="s">
        <v>42</v>
      </c>
      <c r="D13" s="92">
        <v>100</v>
      </c>
      <c r="E13" s="100" t="e">
        <f>#REF!</f>
        <v>#REF!</v>
      </c>
      <c r="F13" s="92">
        <v>100</v>
      </c>
      <c r="G13" s="100" t="str">
        <f>C13</f>
        <v>有专业物业公司，物业服务保障较好</v>
      </c>
      <c r="H13" s="92">
        <v>100</v>
      </c>
      <c r="I13" s="92" t="s">
        <v>43</v>
      </c>
      <c r="J13" s="92">
        <v>100</v>
      </c>
      <c r="K13" s="100" t="str">
        <f>I13</f>
        <v>主力户型为二居，住宅套型较好</v>
      </c>
      <c r="L13" s="92">
        <v>100</v>
      </c>
    </row>
    <row r="14" ht="27.75" customHeight="1" spans="1:12">
      <c r="A14" s="104"/>
      <c r="B14" s="100" t="s">
        <v>44</v>
      </c>
      <c r="C14" s="92" t="s">
        <v>45</v>
      </c>
      <c r="D14" s="92">
        <v>100</v>
      </c>
      <c r="E14" s="100" t="s">
        <v>46</v>
      </c>
      <c r="F14" s="92">
        <v>100</v>
      </c>
      <c r="G14" s="92" t="s">
        <v>47</v>
      </c>
      <c r="H14" s="92">
        <v>100</v>
      </c>
      <c r="I14" s="92" t="s">
        <v>48</v>
      </c>
      <c r="J14" s="92">
        <v>98</v>
      </c>
      <c r="K14" s="100" t="s">
        <v>49</v>
      </c>
      <c r="L14" s="106">
        <v>100.5</v>
      </c>
    </row>
    <row r="15" ht="27.75" customHeight="1" spans="1:12">
      <c r="A15" s="104"/>
      <c r="B15" s="92" t="s">
        <v>50</v>
      </c>
      <c r="C15" s="100" t="s">
        <v>51</v>
      </c>
      <c r="D15" s="92">
        <v>100</v>
      </c>
      <c r="E15" s="92" t="s">
        <v>52</v>
      </c>
      <c r="F15" s="92">
        <v>100</v>
      </c>
      <c r="G15" s="92" t="s">
        <v>52</v>
      </c>
      <c r="H15" s="92">
        <v>100</v>
      </c>
      <c r="I15" s="92" t="s">
        <v>53</v>
      </c>
      <c r="J15" s="92">
        <v>100</v>
      </c>
      <c r="K15" s="92" t="s">
        <v>52</v>
      </c>
      <c r="L15" s="92">
        <v>100</v>
      </c>
    </row>
    <row r="16" ht="24" spans="1:12">
      <c r="A16" s="104"/>
      <c r="B16" s="100" t="s">
        <v>54</v>
      </c>
      <c r="C16" s="105" t="s">
        <v>55</v>
      </c>
      <c r="D16" s="92">
        <v>100</v>
      </c>
      <c r="E16" s="105" t="str">
        <f>C16</f>
        <v>配备管理人员，数量充足，居住管理较好</v>
      </c>
      <c r="F16" s="92">
        <v>100</v>
      </c>
      <c r="G16" s="105" t="str">
        <f>C16</f>
        <v>配备管理人员，数量充足，居住管理较好</v>
      </c>
      <c r="H16" s="92">
        <v>100</v>
      </c>
      <c r="I16" s="116" t="s">
        <v>56</v>
      </c>
      <c r="J16" s="92">
        <v>100</v>
      </c>
      <c r="K16" s="105" t="str">
        <f>E16</f>
        <v>配备管理人员，数量充足，居住管理较好</v>
      </c>
      <c r="L16" s="92">
        <v>100</v>
      </c>
    </row>
    <row r="17" ht="24" spans="1:12">
      <c r="A17" s="104"/>
      <c r="B17" s="100" t="s">
        <v>57</v>
      </c>
      <c r="C17" s="100" t="s">
        <v>58</v>
      </c>
      <c r="D17" s="92">
        <v>100</v>
      </c>
      <c r="E17" s="100" t="s">
        <v>58</v>
      </c>
      <c r="F17" s="92">
        <v>100</v>
      </c>
      <c r="G17" s="100" t="s">
        <v>58</v>
      </c>
      <c r="H17" s="92">
        <v>100</v>
      </c>
      <c r="I17" s="116"/>
      <c r="J17" s="92"/>
      <c r="K17" s="100" t="s">
        <v>58</v>
      </c>
      <c r="L17" s="92">
        <v>100</v>
      </c>
    </row>
    <row r="18" ht="24" spans="1:12">
      <c r="A18" s="104"/>
      <c r="B18" s="100" t="s">
        <v>59</v>
      </c>
      <c r="C18" s="100" t="s">
        <v>60</v>
      </c>
      <c r="D18" s="92">
        <v>100</v>
      </c>
      <c r="E18" s="100" t="s">
        <v>60</v>
      </c>
      <c r="F18" s="92">
        <v>100</v>
      </c>
      <c r="G18" s="100" t="s">
        <v>61</v>
      </c>
      <c r="H18" s="106">
        <v>102</v>
      </c>
      <c r="I18" s="116"/>
      <c r="J18" s="92"/>
      <c r="K18" s="100" t="s">
        <v>62</v>
      </c>
      <c r="L18" s="106">
        <v>99</v>
      </c>
    </row>
    <row r="19" ht="45.75" customHeight="1" spans="1:12">
      <c r="A19" s="104"/>
      <c r="B19" s="100" t="s">
        <v>63</v>
      </c>
      <c r="C19" s="100" t="s">
        <v>64</v>
      </c>
      <c r="D19" s="92">
        <v>100</v>
      </c>
      <c r="E19" s="100" t="s">
        <v>64</v>
      </c>
      <c r="F19" s="92">
        <v>100</v>
      </c>
      <c r="G19" s="100" t="s">
        <v>65</v>
      </c>
      <c r="H19" s="106">
        <v>101</v>
      </c>
      <c r="I19" s="100" t="s">
        <v>66</v>
      </c>
      <c r="J19" s="92">
        <v>100</v>
      </c>
      <c r="K19" s="100" t="s">
        <v>65</v>
      </c>
      <c r="L19" s="106">
        <v>101</v>
      </c>
    </row>
    <row r="20" ht="51.75" customHeight="1" spans="1:12">
      <c r="A20" s="104"/>
      <c r="B20" s="100" t="s">
        <v>67</v>
      </c>
      <c r="C20" s="100" t="s">
        <v>68</v>
      </c>
      <c r="D20" s="92">
        <v>100</v>
      </c>
      <c r="E20" s="100" t="s">
        <v>68</v>
      </c>
      <c r="F20" s="107">
        <v>100</v>
      </c>
      <c r="G20" s="100" t="s">
        <v>68</v>
      </c>
      <c r="H20" s="107">
        <v>100</v>
      </c>
      <c r="I20" s="92" t="s">
        <v>69</v>
      </c>
      <c r="J20" s="92">
        <v>100</v>
      </c>
      <c r="K20" s="100" t="s">
        <v>68</v>
      </c>
      <c r="L20" s="107">
        <v>100</v>
      </c>
    </row>
    <row r="21" ht="48" spans="1:12">
      <c r="A21" s="104"/>
      <c r="B21" s="100" t="s">
        <v>70</v>
      </c>
      <c r="C21" s="100" t="s">
        <v>71</v>
      </c>
      <c r="D21" s="92">
        <v>100</v>
      </c>
      <c r="E21" s="100" t="s">
        <v>72</v>
      </c>
      <c r="F21" s="106">
        <v>102</v>
      </c>
      <c r="G21" s="100" t="str">
        <f>E21</f>
        <v>配备家具、家电；程度较新；功能正常，质量有保证，较好</v>
      </c>
      <c r="H21" s="106">
        <v>102</v>
      </c>
      <c r="I21" s="92" t="s">
        <v>73</v>
      </c>
      <c r="J21" s="92">
        <v>100</v>
      </c>
      <c r="K21" s="100" t="str">
        <f>E21</f>
        <v>配备家具、家电；程度较新；功能正常，质量有保证，较好</v>
      </c>
      <c r="L21" s="106">
        <v>102</v>
      </c>
    </row>
    <row r="22" ht="24" hidden="1" spans="1:12">
      <c r="A22" s="108"/>
      <c r="B22" s="92" t="s">
        <v>74</v>
      </c>
      <c r="C22" s="92" t="s">
        <v>75</v>
      </c>
      <c r="D22" s="92">
        <v>100</v>
      </c>
      <c r="E22" s="100" t="s">
        <v>76</v>
      </c>
      <c r="F22" s="92">
        <f>D22</f>
        <v>100</v>
      </c>
      <c r="G22" s="100" t="s">
        <v>76</v>
      </c>
      <c r="H22" s="92">
        <f>D22</f>
        <v>100</v>
      </c>
      <c r="I22" s="92" t="s">
        <v>75</v>
      </c>
      <c r="J22" s="92">
        <v>100</v>
      </c>
      <c r="K22" s="100" t="s">
        <v>76</v>
      </c>
      <c r="L22" s="92">
        <f>D22</f>
        <v>100</v>
      </c>
    </row>
    <row r="23" ht="60" hidden="1" spans="1:12">
      <c r="A23" s="108"/>
      <c r="B23" s="92" t="s">
        <v>77</v>
      </c>
      <c r="C23" s="92" t="s">
        <v>78</v>
      </c>
      <c r="D23" s="92">
        <v>100</v>
      </c>
      <c r="E23" s="92" t="s">
        <v>79</v>
      </c>
      <c r="F23" s="109">
        <f>D23</f>
        <v>100</v>
      </c>
      <c r="G23" s="109" t="s">
        <v>79</v>
      </c>
      <c r="H23" s="109">
        <f>F23</f>
        <v>100</v>
      </c>
      <c r="I23" s="109" t="s">
        <v>79</v>
      </c>
      <c r="J23" s="109">
        <v>99</v>
      </c>
      <c r="K23" s="109" t="s">
        <v>79</v>
      </c>
      <c r="L23" s="109">
        <f>F23</f>
        <v>100</v>
      </c>
    </row>
    <row r="24" ht="48" hidden="1" spans="1:12">
      <c r="A24" s="108"/>
      <c r="B24" s="92" t="s">
        <v>80</v>
      </c>
      <c r="C24" s="92" t="s">
        <v>81</v>
      </c>
      <c r="D24" s="92">
        <v>100</v>
      </c>
      <c r="E24" s="92" t="s">
        <v>81</v>
      </c>
      <c r="F24" s="109">
        <v>100</v>
      </c>
      <c r="G24" s="109" t="s">
        <v>81</v>
      </c>
      <c r="H24" s="109">
        <v>100</v>
      </c>
      <c r="I24" s="109" t="s">
        <v>81</v>
      </c>
      <c r="J24" s="109">
        <v>100</v>
      </c>
      <c r="K24" s="109" t="s">
        <v>81</v>
      </c>
      <c r="L24" s="109">
        <v>100</v>
      </c>
    </row>
    <row r="25" spans="1:12">
      <c r="A25" s="110" t="s">
        <v>82</v>
      </c>
      <c r="B25" s="110"/>
      <c r="C25" s="92" t="s">
        <v>83</v>
      </c>
      <c r="D25" s="92"/>
      <c r="E25" s="111">
        <f>E5</f>
        <v>47.05</v>
      </c>
      <c r="F25" s="111"/>
      <c r="G25" s="111">
        <f>G5</f>
        <v>42.4</v>
      </c>
      <c r="H25" s="111"/>
      <c r="I25" s="95">
        <f>I5</f>
        <v>97.111735724259</v>
      </c>
      <c r="J25" s="96"/>
      <c r="K25" s="95">
        <f>K5</f>
        <v>40.32</v>
      </c>
      <c r="L25" s="96"/>
    </row>
    <row r="26" spans="1:14">
      <c r="A26" s="110" t="s">
        <v>84</v>
      </c>
      <c r="B26" s="110"/>
      <c r="C26" s="92" t="s">
        <v>83</v>
      </c>
      <c r="D26" s="92"/>
      <c r="E26" s="112">
        <f>ROUND(E25*POWER(100,COUNT(F6:F24))/PRODUCT(F6:F24),2)</f>
        <v>46.13</v>
      </c>
      <c r="F26" s="112"/>
      <c r="G26" s="112">
        <f>ROUND(G25*POWER(100,COUNT(H6:H24))/PRODUCT(H6:H24),2)</f>
        <v>40.35</v>
      </c>
      <c r="H26" s="112"/>
      <c r="I26" s="117">
        <f>ROUND(I25*POWER(100,COUNT(J6:J24))/PRODUCT(J6:J24),2)</f>
        <v>100.09</v>
      </c>
      <c r="J26" s="118"/>
      <c r="K26" s="117">
        <f>ROUND(K25*POWER(100,COUNT(L6:L24))/PRODUCT(L6:L24),2)</f>
        <v>42.65</v>
      </c>
      <c r="L26" s="118"/>
      <c r="N26">
        <f>G25/K25</f>
        <v>1.0515873015873</v>
      </c>
    </row>
    <row r="27" ht="14.25" spans="1:12">
      <c r="A27" s="113" t="str">
        <f>CONCATENATE("估价对象比较价值=(",TEXT(E26,"G/通用格式"),"+",TEXT(G26,"G/通用格式"),"+",TEXT(K26,"G/通用格式"),")","/",3,"=",ROUND((E26+G26+K26)/3,0))</f>
        <v>估价对象比较价值=(46.13+40.35+42.65)/3=43</v>
      </c>
      <c r="B27" s="113"/>
      <c r="C27" s="113"/>
      <c r="D27" s="113"/>
      <c r="E27" s="113"/>
      <c r="F27" s="113"/>
      <c r="G27" s="113"/>
      <c r="H27" s="113"/>
      <c r="I27" s="113"/>
      <c r="J27" s="113"/>
      <c r="K27" s="119"/>
      <c r="L27" s="119"/>
    </row>
    <row r="28" spans="1:12">
      <c r="A28" s="12"/>
      <c r="B28" s="12"/>
      <c r="C28" s="12"/>
      <c r="D28" s="12"/>
      <c r="E28" s="12"/>
      <c r="F28" s="12"/>
      <c r="G28" s="12"/>
      <c r="H28" s="12"/>
      <c r="I28" s="12"/>
      <c r="J28" s="12"/>
      <c r="K28" s="12"/>
      <c r="L28" s="12"/>
    </row>
    <row r="29" spans="1:12">
      <c r="A29" s="12"/>
      <c r="B29" s="12"/>
      <c r="C29" s="12">
        <f>ROUND((E26+G26+K26)/3,0)</f>
        <v>43</v>
      </c>
      <c r="D29" s="12"/>
      <c r="E29" s="12">
        <f>ROUND(E26/E25,3)</f>
        <v>0.98</v>
      </c>
      <c r="F29" s="12"/>
      <c r="G29" s="12">
        <f>ROUND(G26/G25,3)</f>
        <v>0.952</v>
      </c>
      <c r="H29" s="12"/>
      <c r="I29" s="12"/>
      <c r="J29" s="12"/>
      <c r="K29" s="12">
        <f>ROUND(K26/K25,3)</f>
        <v>1.058</v>
      </c>
      <c r="L29" s="12"/>
    </row>
    <row r="30" spans="1:12">
      <c r="A30" s="12"/>
      <c r="B30" s="12"/>
      <c r="C30" s="12"/>
      <c r="D30" s="12"/>
      <c r="E30" s="12"/>
      <c r="F30" s="12"/>
      <c r="G30" s="12"/>
      <c r="H30" s="12"/>
      <c r="I30" s="12"/>
      <c r="J30" s="12"/>
      <c r="K30" s="12"/>
      <c r="L30" s="12"/>
    </row>
    <row r="31" spans="1:12">
      <c r="A31" s="12"/>
      <c r="B31" s="12"/>
      <c r="C31" s="12"/>
      <c r="D31" s="12"/>
      <c r="E31" s="12">
        <f>E25*E29</f>
        <v>46.109</v>
      </c>
      <c r="F31" s="12"/>
      <c r="G31" s="12">
        <f>G25*G29</f>
        <v>40.3648</v>
      </c>
      <c r="H31" s="12"/>
      <c r="I31" s="12"/>
      <c r="J31" s="12"/>
      <c r="K31" s="120">
        <f>K25*K29</f>
        <v>42.65856</v>
      </c>
      <c r="L31" s="12"/>
    </row>
    <row r="39" spans="7:11">
      <c r="G39">
        <f>1-0.05</f>
        <v>0.95</v>
      </c>
      <c r="K39">
        <f>G31/K31</f>
        <v>0.946229783658895</v>
      </c>
    </row>
    <row r="40" spans="3:11">
      <c r="C40" s="114">
        <v>88.54</v>
      </c>
      <c r="D40" s="114"/>
      <c r="E40" s="114">
        <v>94</v>
      </c>
      <c r="F40" s="114"/>
      <c r="G40" s="114">
        <v>58</v>
      </c>
      <c r="H40" s="114"/>
      <c r="I40" s="114"/>
      <c r="J40" s="114"/>
      <c r="K40" s="114">
        <v>84</v>
      </c>
    </row>
    <row r="41" spans="3:11">
      <c r="C41" s="115" t="s">
        <v>85</v>
      </c>
      <c r="D41" s="114"/>
      <c r="E41" s="115" t="s">
        <v>86</v>
      </c>
      <c r="F41" s="114"/>
      <c r="G41" s="115" t="s">
        <v>86</v>
      </c>
      <c r="H41" s="114"/>
      <c r="I41" s="114"/>
      <c r="J41" s="114"/>
      <c r="K41" s="115" t="s">
        <v>85</v>
      </c>
    </row>
    <row r="42" spans="3:11">
      <c r="C42" s="115" t="s">
        <v>87</v>
      </c>
      <c r="D42" s="114"/>
      <c r="E42" s="115" t="s">
        <v>87</v>
      </c>
      <c r="F42" s="114"/>
      <c r="G42" s="115" t="s">
        <v>87</v>
      </c>
      <c r="H42" s="114"/>
      <c r="I42" s="114"/>
      <c r="J42" s="114"/>
      <c r="K42" s="115" t="s">
        <v>87</v>
      </c>
    </row>
  </sheetData>
  <mergeCells count="36">
    <mergeCell ref="A1:L1"/>
    <mergeCell ref="A3:B3"/>
    <mergeCell ref="C3:D3"/>
    <mergeCell ref="E3:F3"/>
    <mergeCell ref="G3:H3"/>
    <mergeCell ref="I3:J3"/>
    <mergeCell ref="K3:L3"/>
    <mergeCell ref="A4:B4"/>
    <mergeCell ref="C4:D4"/>
    <mergeCell ref="E4:F4"/>
    <mergeCell ref="G4:H4"/>
    <mergeCell ref="I4:J4"/>
    <mergeCell ref="K4:L4"/>
    <mergeCell ref="A5:B5"/>
    <mergeCell ref="C5:D5"/>
    <mergeCell ref="E5:F5"/>
    <mergeCell ref="G5:H5"/>
    <mergeCell ref="I5:J5"/>
    <mergeCell ref="K5:L5"/>
    <mergeCell ref="A6:B6"/>
    <mergeCell ref="A7:B7"/>
    <mergeCell ref="A25:B25"/>
    <mergeCell ref="C25:D25"/>
    <mergeCell ref="E25:F25"/>
    <mergeCell ref="G25:H25"/>
    <mergeCell ref="I25:J25"/>
    <mergeCell ref="K25:L25"/>
    <mergeCell ref="A26:B26"/>
    <mergeCell ref="C26:D26"/>
    <mergeCell ref="E26:F26"/>
    <mergeCell ref="G26:H26"/>
    <mergeCell ref="I26:J26"/>
    <mergeCell ref="K26:L26"/>
    <mergeCell ref="A27:J27"/>
    <mergeCell ref="A8:A12"/>
    <mergeCell ref="A13:A2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151"/>
  <sheetViews>
    <sheetView workbookViewId="0">
      <selection activeCell="K17" sqref="K17"/>
    </sheetView>
  </sheetViews>
  <sheetFormatPr defaultColWidth="9" defaultRowHeight="14.25"/>
  <cols>
    <col min="1" max="1" width="7.375" style="1" customWidth="1"/>
    <col min="2" max="2" width="10.375" style="1" customWidth="1"/>
    <col min="3" max="3" width="9" style="1"/>
    <col min="4" max="4" width="11.125" style="1" customWidth="1"/>
    <col min="5" max="5" width="10.625" style="1" customWidth="1"/>
    <col min="6" max="7" width="9" style="1"/>
    <col min="8" max="8" width="11" style="1" customWidth="1"/>
    <col min="9" max="9" width="11.625" style="1" customWidth="1"/>
    <col min="10" max="10" width="10.625" style="1" customWidth="1"/>
    <col min="11" max="11" width="10.25" style="1" customWidth="1"/>
    <col min="12" max="16384" width="9" style="1"/>
  </cols>
  <sheetData>
    <row r="1" spans="1:9">
      <c r="A1" s="1" t="s">
        <v>577</v>
      </c>
      <c r="H1" s="1" t="s">
        <v>578</v>
      </c>
      <c r="I1" s="1">
        <v>2009</v>
      </c>
    </row>
    <row r="2" spans="1:10">
      <c r="A2" s="32" t="s">
        <v>11</v>
      </c>
      <c r="B2" s="33"/>
      <c r="C2" s="33"/>
      <c r="D2" s="33"/>
      <c r="E2" s="34"/>
      <c r="H2" s="1" t="s">
        <v>580</v>
      </c>
      <c r="I2" s="1">
        <v>0.55</v>
      </c>
      <c r="J2" s="1" t="s">
        <v>581</v>
      </c>
    </row>
    <row r="3" spans="1:10">
      <c r="A3" s="7" t="s">
        <v>582</v>
      </c>
      <c r="B3" s="8" t="s">
        <v>582</v>
      </c>
      <c r="C3" s="8" t="s">
        <v>583</v>
      </c>
      <c r="D3" s="8" t="s">
        <v>584</v>
      </c>
      <c r="E3" s="8" t="s">
        <v>585</v>
      </c>
      <c r="F3" s="24"/>
      <c r="G3" s="1"/>
      <c r="H3" s="1" t="s">
        <v>586</v>
      </c>
      <c r="I3" s="1">
        <v>30</v>
      </c>
      <c r="J3" s="1" t="s">
        <v>587</v>
      </c>
    </row>
    <row r="4" ht="15.75" spans="1:9">
      <c r="A4" s="35" t="s">
        <v>588</v>
      </c>
      <c r="B4" s="8" t="s">
        <v>589</v>
      </c>
      <c r="C4" s="8">
        <v>2</v>
      </c>
      <c r="D4" s="36">
        <v>42.42</v>
      </c>
      <c r="E4" s="8">
        <f>ROUND(AVERAGE(D4:D5),2)</f>
        <v>42.88</v>
      </c>
      <c r="F4" s="10">
        <f>E4+I2</f>
        <v>43.43</v>
      </c>
      <c r="I4" s="1">
        <f>I3/12</f>
        <v>2.5</v>
      </c>
    </row>
    <row r="5" ht="15.75" spans="1:6">
      <c r="A5" s="35"/>
      <c r="B5" s="8" t="s">
        <v>590</v>
      </c>
      <c r="C5" s="8"/>
      <c r="D5" s="36">
        <v>43.33</v>
      </c>
      <c r="E5" s="8"/>
      <c r="F5" s="10"/>
    </row>
    <row r="6" ht="15.75" spans="1:12">
      <c r="A6" s="35" t="s">
        <v>591</v>
      </c>
      <c r="B6" s="8" t="s">
        <v>592</v>
      </c>
      <c r="C6" s="8">
        <v>3</v>
      </c>
      <c r="D6" s="36">
        <v>42.05</v>
      </c>
      <c r="E6" s="8">
        <f>ROUND(AVERAGE(D6:D8),2)</f>
        <v>41.6</v>
      </c>
      <c r="F6" s="10">
        <f>E6+I2</f>
        <v>42.15</v>
      </c>
      <c r="H6" s="8"/>
      <c r="I6" s="15" t="s">
        <v>593</v>
      </c>
      <c r="J6" s="16" t="s">
        <v>647</v>
      </c>
      <c r="K6" s="15" t="s">
        <v>648</v>
      </c>
      <c r="L6" s="16" t="s">
        <v>649</v>
      </c>
    </row>
    <row r="7" ht="15.75" spans="1:12">
      <c r="A7" s="35"/>
      <c r="B7" s="8" t="s">
        <v>596</v>
      </c>
      <c r="C7" s="8"/>
      <c r="D7" s="36">
        <v>41.38</v>
      </c>
      <c r="E7" s="8"/>
      <c r="F7" s="10"/>
      <c r="G7" s="1"/>
      <c r="H7" s="8" t="s">
        <v>577</v>
      </c>
      <c r="I7" s="8">
        <f>E16</f>
        <v>42.47</v>
      </c>
      <c r="J7" s="8">
        <f>F16</f>
        <v>43.02</v>
      </c>
      <c r="K7" s="8">
        <f>ROUND(AVERAGE(I7:I9),2)</f>
        <v>39.77</v>
      </c>
      <c r="L7" s="24">
        <f>ROUND(AVERAGE(J7:J9),2)</f>
        <v>40.32</v>
      </c>
    </row>
    <row r="8" ht="15.75" spans="1:12">
      <c r="A8" s="35"/>
      <c r="B8" s="8" t="s">
        <v>597</v>
      </c>
      <c r="C8" s="8"/>
      <c r="D8" s="36">
        <v>41.38</v>
      </c>
      <c r="E8" s="8"/>
      <c r="F8" s="10"/>
      <c r="G8" s="1"/>
      <c r="H8" s="8" t="s">
        <v>598</v>
      </c>
      <c r="I8" s="8">
        <f>H32</f>
        <v>38.91</v>
      </c>
      <c r="J8" s="8">
        <f>I32</f>
        <v>39.46</v>
      </c>
      <c r="K8" s="8"/>
      <c r="L8" s="24"/>
    </row>
    <row r="9" ht="15.75" spans="1:12">
      <c r="A9" s="35" t="s">
        <v>599</v>
      </c>
      <c r="B9" s="8" t="s">
        <v>600</v>
      </c>
      <c r="C9" s="8">
        <v>4</v>
      </c>
      <c r="D9" s="36">
        <v>42.22</v>
      </c>
      <c r="E9" s="8">
        <f>ROUND(AVERAGE(D9:D11),2)</f>
        <v>42.01</v>
      </c>
      <c r="F9" s="10">
        <f>E9+I2</f>
        <v>42.56</v>
      </c>
      <c r="H9" s="8" t="s">
        <v>601</v>
      </c>
      <c r="I9" s="8">
        <f>F151</f>
        <v>37.92</v>
      </c>
      <c r="J9" s="8">
        <f>G151</f>
        <v>38.47</v>
      </c>
      <c r="K9" s="8"/>
      <c r="L9" s="24"/>
    </row>
    <row r="10" ht="15.75" spans="1:6">
      <c r="A10" s="35"/>
      <c r="B10" s="11" t="s">
        <v>602</v>
      </c>
      <c r="C10" s="8"/>
      <c r="D10" s="36">
        <v>41.8</v>
      </c>
      <c r="E10" s="8"/>
      <c r="F10" s="10"/>
    </row>
    <row r="11" ht="15.75" spans="1:6">
      <c r="A11" s="35"/>
      <c r="B11" s="8" t="s">
        <v>603</v>
      </c>
      <c r="C11" s="8"/>
      <c r="D11" s="36">
        <v>42.02</v>
      </c>
      <c r="E11" s="8"/>
      <c r="F11" s="10"/>
    </row>
    <row r="12" ht="15.75" spans="1:6">
      <c r="A12" s="35" t="s">
        <v>604</v>
      </c>
      <c r="B12" s="11" t="s">
        <v>605</v>
      </c>
      <c r="C12" s="8">
        <v>3</v>
      </c>
      <c r="D12" s="36">
        <v>43.51</v>
      </c>
      <c r="E12" s="8">
        <f>ROUND(AVERAGE(D12:D14),2)</f>
        <v>43.32</v>
      </c>
      <c r="F12" s="10">
        <f>E12+I2</f>
        <v>43.87</v>
      </c>
    </row>
    <row r="13" ht="15.75" spans="1:11">
      <c r="A13" s="35"/>
      <c r="B13" s="8" t="s">
        <v>606</v>
      </c>
      <c r="C13" s="8"/>
      <c r="D13" s="36">
        <v>43.51</v>
      </c>
      <c r="E13" s="8"/>
      <c r="F13" s="10"/>
      <c r="G13" s="1"/>
      <c r="H13" s="1" t="s">
        <v>650</v>
      </c>
      <c r="I13" s="1" t="s">
        <v>628</v>
      </c>
      <c r="J13" s="1" t="s">
        <v>146</v>
      </c>
      <c r="K13" s="1" t="s">
        <v>634</v>
      </c>
    </row>
    <row r="14" ht="15.75" spans="1:10">
      <c r="A14" s="35"/>
      <c r="B14" s="11" t="s">
        <v>607</v>
      </c>
      <c r="C14" s="8"/>
      <c r="D14" s="36">
        <v>42.93</v>
      </c>
      <c r="E14" s="8"/>
      <c r="F14" s="10"/>
      <c r="G14" s="1"/>
      <c r="I14" s="1" t="s">
        <v>60</v>
      </c>
      <c r="J14" s="1" t="s">
        <v>86</v>
      </c>
    </row>
    <row r="15" ht="28.5" spans="1:6">
      <c r="A15" s="17" t="s">
        <v>608</v>
      </c>
      <c r="B15" s="8" t="s">
        <v>609</v>
      </c>
      <c r="C15" s="8">
        <v>2</v>
      </c>
      <c r="D15" s="36">
        <v>42.55</v>
      </c>
      <c r="E15" s="8">
        <f>D15</f>
        <v>42.55</v>
      </c>
      <c r="F15" s="24">
        <f>E15+I2</f>
        <v>43.1</v>
      </c>
    </row>
    <row r="16" spans="1:6">
      <c r="A16" s="8" t="s">
        <v>610</v>
      </c>
      <c r="B16" s="8"/>
      <c r="C16" s="8"/>
      <c r="D16" s="8"/>
      <c r="E16" s="8">
        <f>ROUND(AVERAGE(E4:E15),2)</f>
        <v>42.47</v>
      </c>
      <c r="F16" s="24">
        <f>ROUND(AVERAGE(F4:F15),2)</f>
        <v>43.02</v>
      </c>
    </row>
    <row r="19" spans="3:6">
      <c r="C19" s="12" t="s">
        <v>651</v>
      </c>
      <c r="D19" s="12" t="s">
        <v>652</v>
      </c>
      <c r="E19" s="12" t="s">
        <v>653</v>
      </c>
      <c r="F19" s="12" t="s">
        <v>654</v>
      </c>
    </row>
    <row r="20" spans="1:9">
      <c r="A20" s="12">
        <v>2020</v>
      </c>
      <c r="B20" s="12" t="s">
        <v>612</v>
      </c>
      <c r="C20" s="12">
        <v>37.2557289469984</v>
      </c>
      <c r="D20" s="12">
        <v>38.0754380058144</v>
      </c>
      <c r="E20" s="12">
        <v>41.0410361547723</v>
      </c>
      <c r="F20" s="12">
        <v>38.3248015566325</v>
      </c>
      <c r="H20" s="1">
        <f>ROUND(AVERAGE(C20:F21),2)</f>
        <v>38.78</v>
      </c>
      <c r="I20" s="1">
        <f>H20+I2</f>
        <v>39.33</v>
      </c>
    </row>
    <row r="21" spans="1:6">
      <c r="A21" s="12">
        <v>2020</v>
      </c>
      <c r="B21" s="12" t="s">
        <v>613</v>
      </c>
      <c r="C21" s="12">
        <v>38.5563300421851</v>
      </c>
      <c r="D21" s="12">
        <v>36.2909042680843</v>
      </c>
      <c r="E21" s="12">
        <v>41.0327791887464</v>
      </c>
      <c r="F21" s="12">
        <v>39.6445962885804</v>
      </c>
    </row>
    <row r="22" spans="1:9">
      <c r="A22" s="12">
        <v>2020</v>
      </c>
      <c r="B22" s="12" t="s">
        <v>614</v>
      </c>
      <c r="C22" s="12">
        <v>39.2489657367136</v>
      </c>
      <c r="D22" s="12">
        <v>36.4998827996112</v>
      </c>
      <c r="E22" s="12">
        <v>42.3662078306611</v>
      </c>
      <c r="F22" s="12">
        <v>41.7597658967426</v>
      </c>
      <c r="H22" s="1">
        <f>ROUND(AVERAGE(C22:F24),2)</f>
        <v>38.58</v>
      </c>
      <c r="I22" s="1">
        <f>H22+I2</f>
        <v>39.13</v>
      </c>
    </row>
    <row r="23" spans="1:6">
      <c r="A23" s="12">
        <v>2020</v>
      </c>
      <c r="B23" s="12" t="s">
        <v>615</v>
      </c>
      <c r="C23" s="12">
        <v>37.8361756510195</v>
      </c>
      <c r="D23" s="12">
        <v>37.0314843951857</v>
      </c>
      <c r="E23" s="12">
        <v>40.1831515479464</v>
      </c>
      <c r="F23" s="12">
        <v>37.0038125140165</v>
      </c>
    </row>
    <row r="24" spans="1:6">
      <c r="A24" s="12">
        <v>2020</v>
      </c>
      <c r="B24" s="12" t="s">
        <v>616</v>
      </c>
      <c r="C24" s="12">
        <v>36.0563892268062</v>
      </c>
      <c r="D24" s="12">
        <v>39.2826123394334</v>
      </c>
      <c r="E24" s="12">
        <v>39.6963434347568</v>
      </c>
      <c r="F24" s="12">
        <v>35.9390293627774</v>
      </c>
    </row>
    <row r="25" spans="1:9">
      <c r="A25" s="12">
        <v>2021</v>
      </c>
      <c r="B25" s="12" t="s">
        <v>617</v>
      </c>
      <c r="C25" s="12">
        <v>37.9023035451723</v>
      </c>
      <c r="D25" s="12">
        <v>37.2828765082969</v>
      </c>
      <c r="E25" s="12">
        <v>38.3594030746201</v>
      </c>
      <c r="F25" s="12">
        <v>35.9264233471361</v>
      </c>
      <c r="H25" s="1">
        <f>ROUND(AVERAGE(C25:F27),2)</f>
        <v>38.04</v>
      </c>
      <c r="I25" s="1">
        <f>H25+I2</f>
        <v>38.59</v>
      </c>
    </row>
    <row r="26" spans="1:6">
      <c r="A26" s="12">
        <v>2021</v>
      </c>
      <c r="B26" s="12" t="s">
        <v>618</v>
      </c>
      <c r="C26" s="12">
        <v>39.2489657367136</v>
      </c>
      <c r="D26" s="12">
        <v>38.7445145413629</v>
      </c>
      <c r="E26" s="12">
        <v>41.4649009318155</v>
      </c>
      <c r="F26" s="12">
        <v>35.814290382693</v>
      </c>
    </row>
    <row r="27" spans="1:6">
      <c r="A27" s="12">
        <v>2021</v>
      </c>
      <c r="B27" s="12" t="s">
        <v>619</v>
      </c>
      <c r="C27" s="12">
        <v>36.472477442851</v>
      </c>
      <c r="D27" s="12">
        <v>37.4793465543029</v>
      </c>
      <c r="E27" s="12">
        <v>40.4933226732995</v>
      </c>
      <c r="F27" s="12">
        <v>37.3342893686863</v>
      </c>
    </row>
    <row r="28" spans="1:9">
      <c r="A28" s="12">
        <v>2021</v>
      </c>
      <c r="B28" s="12" t="s">
        <v>620</v>
      </c>
      <c r="C28" s="12">
        <v>39.2958383239997</v>
      </c>
      <c r="D28" s="12">
        <v>37.4321339806588</v>
      </c>
      <c r="E28" s="12">
        <v>42.751934144986</v>
      </c>
      <c r="F28" s="12">
        <v>39.047443524316</v>
      </c>
      <c r="H28" s="1">
        <f>ROUND(AVERAGE(C28:F30),2)</f>
        <v>39.45</v>
      </c>
      <c r="I28" s="1">
        <f>H28+I2</f>
        <v>40</v>
      </c>
    </row>
    <row r="29" spans="1:6">
      <c r="A29" s="12">
        <v>2021</v>
      </c>
      <c r="B29" s="12" t="s">
        <v>621</v>
      </c>
      <c r="C29" s="12">
        <v>37.9893109923443</v>
      </c>
      <c r="D29" s="12">
        <v>37.7016855256059</v>
      </c>
      <c r="E29" s="12">
        <v>40.5317775097881</v>
      </c>
      <c r="F29" s="12">
        <v>35.1134239377557</v>
      </c>
    </row>
    <row r="30" spans="1:6">
      <c r="A30" s="12">
        <v>2021</v>
      </c>
      <c r="B30" s="12" t="s">
        <v>622</v>
      </c>
      <c r="C30" s="12">
        <v>45.1889948569431</v>
      </c>
      <c r="D30" s="12">
        <v>38.0569717860627</v>
      </c>
      <c r="E30" s="12">
        <v>42.3499629098115</v>
      </c>
      <c r="F30" s="12">
        <v>37.9007913456685</v>
      </c>
    </row>
    <row r="31" spans="1:9">
      <c r="A31" s="12">
        <v>2021</v>
      </c>
      <c r="B31" s="12" t="s">
        <v>623</v>
      </c>
      <c r="C31" s="12">
        <v>36.9150687841929</v>
      </c>
      <c r="D31" s="12">
        <v>41.8983508544495</v>
      </c>
      <c r="E31" s="12">
        <v>41.9424725769463</v>
      </c>
      <c r="F31" s="12">
        <v>38.024987849158</v>
      </c>
      <c r="H31" s="1">
        <f>ROUND(AVERAGE(C31:F31),2)</f>
        <v>39.7</v>
      </c>
      <c r="I31" s="1">
        <f>H31+I2</f>
        <v>40.25</v>
      </c>
    </row>
    <row r="32" spans="8:9">
      <c r="H32" s="1">
        <f>ROUND(AVERAGE(H20:H31),2)</f>
        <v>38.91</v>
      </c>
      <c r="I32" s="1">
        <f>ROUND(AVERAGE(I20:I31),2)</f>
        <v>39.46</v>
      </c>
    </row>
    <row r="35" ht="42.75" spans="1:18">
      <c r="A35" s="8" t="s">
        <v>88</v>
      </c>
      <c r="B35" s="8" t="s">
        <v>624</v>
      </c>
      <c r="C35" s="8" t="s">
        <v>625</v>
      </c>
      <c r="D35" s="8" t="s">
        <v>626</v>
      </c>
      <c r="E35" s="8" t="s">
        <v>627</v>
      </c>
      <c r="F35" s="8" t="s">
        <v>628</v>
      </c>
      <c r="G35" s="8" t="s">
        <v>629</v>
      </c>
      <c r="H35" s="17" t="s">
        <v>630</v>
      </c>
      <c r="I35" s="17" t="s">
        <v>631</v>
      </c>
      <c r="J35" s="17" t="s">
        <v>632</v>
      </c>
      <c r="K35" s="17" t="s">
        <v>655</v>
      </c>
      <c r="L35" s="17" t="s">
        <v>633</v>
      </c>
      <c r="M35" s="8" t="s">
        <v>583</v>
      </c>
      <c r="N35" s="8" t="s">
        <v>57</v>
      </c>
      <c r="O35" s="8" t="s">
        <v>67</v>
      </c>
      <c r="P35" s="8" t="s">
        <v>146</v>
      </c>
      <c r="Q35" s="23" t="s">
        <v>634</v>
      </c>
      <c r="R35" s="8" t="s">
        <v>67</v>
      </c>
    </row>
    <row r="36" spans="1:18">
      <c r="A36" s="1">
        <v>1</v>
      </c>
      <c r="B36" s="1" t="s">
        <v>653</v>
      </c>
      <c r="C36" s="1">
        <v>2021</v>
      </c>
      <c r="D36" s="1">
        <v>7</v>
      </c>
      <c r="E36" s="37">
        <v>44407</v>
      </c>
      <c r="F36" s="1">
        <v>92.86</v>
      </c>
      <c r="G36" s="1">
        <v>3700</v>
      </c>
      <c r="H36" s="1">
        <f>ROUND(G36/F36,2)</f>
        <v>39.84</v>
      </c>
      <c r="I36" s="38">
        <f>H36-$I$2-$I$4</f>
        <v>36.79</v>
      </c>
      <c r="J36" s="38">
        <f>ROUND(AVERAGE(H36:H46),2)</f>
        <v>39.92</v>
      </c>
      <c r="K36" s="39">
        <f>J36-I4</f>
        <v>37.42</v>
      </c>
      <c r="L36" s="38">
        <f>ROUND(AVERAGE(I36:I46),2)</f>
        <v>36.87</v>
      </c>
      <c r="M36" s="38">
        <v>11</v>
      </c>
      <c r="N36" s="1" t="s">
        <v>635</v>
      </c>
      <c r="O36" s="1" t="s">
        <v>656</v>
      </c>
      <c r="P36" s="1" t="s">
        <v>86</v>
      </c>
      <c r="Q36" s="1" t="s">
        <v>657</v>
      </c>
      <c r="R36" s="1" t="s">
        <v>636</v>
      </c>
    </row>
    <row r="37" spans="1:18">
      <c r="A37" s="1">
        <v>2</v>
      </c>
      <c r="B37" s="1" t="s">
        <v>654</v>
      </c>
      <c r="C37" s="1">
        <v>2021</v>
      </c>
      <c r="D37" s="1">
        <v>7</v>
      </c>
      <c r="E37" s="37">
        <v>44406</v>
      </c>
      <c r="F37" s="1">
        <v>90</v>
      </c>
      <c r="G37" s="1">
        <v>3848</v>
      </c>
      <c r="H37" s="1">
        <f t="shared" ref="H37:H100" si="0">ROUND(G37/F37,2)</f>
        <v>42.76</v>
      </c>
      <c r="I37" s="38">
        <f t="shared" ref="I37:I100" si="1">H37-$I$2-$I$4</f>
        <v>39.71</v>
      </c>
      <c r="K37" s="3"/>
      <c r="N37" s="1" t="s">
        <v>635</v>
      </c>
      <c r="O37" s="1" t="s">
        <v>656</v>
      </c>
      <c r="P37" s="1" t="s">
        <v>85</v>
      </c>
      <c r="Q37" s="1" t="s">
        <v>658</v>
      </c>
      <c r="R37" s="1" t="s">
        <v>636</v>
      </c>
    </row>
    <row r="38" spans="1:18">
      <c r="A38" s="1">
        <v>3</v>
      </c>
      <c r="B38" s="1" t="s">
        <v>654</v>
      </c>
      <c r="C38" s="1">
        <v>2021</v>
      </c>
      <c r="D38" s="1">
        <v>7</v>
      </c>
      <c r="E38" s="37">
        <v>44403</v>
      </c>
      <c r="F38" s="1">
        <v>118.1</v>
      </c>
      <c r="G38" s="1">
        <v>3500</v>
      </c>
      <c r="H38" s="1">
        <f t="shared" si="0"/>
        <v>29.64</v>
      </c>
      <c r="I38" s="38">
        <f t="shared" si="1"/>
        <v>26.59</v>
      </c>
      <c r="K38" s="3"/>
      <c r="N38" s="1" t="s">
        <v>659</v>
      </c>
      <c r="O38" s="1" t="s">
        <v>656</v>
      </c>
      <c r="P38" s="1" t="s">
        <v>159</v>
      </c>
      <c r="Q38" s="1" t="s">
        <v>660</v>
      </c>
      <c r="R38" s="1" t="s">
        <v>636</v>
      </c>
    </row>
    <row r="39" spans="1:18">
      <c r="A39" s="1">
        <v>4</v>
      </c>
      <c r="B39" s="1" t="s">
        <v>651</v>
      </c>
      <c r="C39" s="1">
        <v>2021</v>
      </c>
      <c r="D39" s="1">
        <v>7</v>
      </c>
      <c r="E39" s="37">
        <v>44402</v>
      </c>
      <c r="F39" s="1">
        <v>94</v>
      </c>
      <c r="G39" s="1">
        <v>3500</v>
      </c>
      <c r="H39" s="1">
        <f t="shared" si="0"/>
        <v>37.23</v>
      </c>
      <c r="I39" s="38">
        <f t="shared" si="1"/>
        <v>34.18</v>
      </c>
      <c r="K39" s="3"/>
      <c r="N39" s="1" t="s">
        <v>635</v>
      </c>
      <c r="P39" s="1" t="s">
        <v>86</v>
      </c>
      <c r="Q39" s="1" t="s">
        <v>661</v>
      </c>
      <c r="R39" s="1" t="s">
        <v>636</v>
      </c>
    </row>
    <row r="40" spans="1:18">
      <c r="A40" s="1">
        <v>5</v>
      </c>
      <c r="B40" s="1" t="s">
        <v>651</v>
      </c>
      <c r="C40" s="1">
        <v>2021</v>
      </c>
      <c r="D40" s="1">
        <v>7</v>
      </c>
      <c r="E40" s="37">
        <v>44402</v>
      </c>
      <c r="F40" s="1">
        <v>94.75</v>
      </c>
      <c r="G40" s="1">
        <v>3500</v>
      </c>
      <c r="H40" s="1">
        <f t="shared" si="0"/>
        <v>36.94</v>
      </c>
      <c r="I40" s="38">
        <f t="shared" si="1"/>
        <v>33.89</v>
      </c>
      <c r="K40" s="3"/>
      <c r="N40" s="1" t="s">
        <v>635</v>
      </c>
      <c r="O40" s="1" t="s">
        <v>656</v>
      </c>
      <c r="P40" s="1" t="s">
        <v>86</v>
      </c>
      <c r="Q40" s="1" t="s">
        <v>662</v>
      </c>
      <c r="R40" s="1" t="s">
        <v>636</v>
      </c>
    </row>
    <row r="41" spans="1:18">
      <c r="A41" s="1">
        <v>6</v>
      </c>
      <c r="B41" s="1" t="s">
        <v>653</v>
      </c>
      <c r="C41" s="1">
        <v>2021</v>
      </c>
      <c r="D41" s="1">
        <v>7</v>
      </c>
      <c r="E41" s="37">
        <v>44399</v>
      </c>
      <c r="F41" s="1">
        <v>76</v>
      </c>
      <c r="G41" s="1">
        <v>3400</v>
      </c>
      <c r="H41" s="1">
        <f t="shared" si="0"/>
        <v>44.74</v>
      </c>
      <c r="I41" s="38">
        <f t="shared" si="1"/>
        <v>41.69</v>
      </c>
      <c r="K41" s="3"/>
      <c r="N41" s="1" t="s">
        <v>635</v>
      </c>
      <c r="O41" s="1" t="s">
        <v>656</v>
      </c>
      <c r="P41" s="1" t="s">
        <v>86</v>
      </c>
      <c r="Q41" s="1" t="s">
        <v>663</v>
      </c>
      <c r="R41" s="1" t="s">
        <v>636</v>
      </c>
    </row>
    <row r="42" spans="1:18">
      <c r="A42" s="1">
        <v>7</v>
      </c>
      <c r="B42" s="1" t="s">
        <v>654</v>
      </c>
      <c r="C42" s="1">
        <v>2021</v>
      </c>
      <c r="D42" s="1">
        <v>7</v>
      </c>
      <c r="E42" s="37">
        <v>44398</v>
      </c>
      <c r="F42" s="1">
        <v>89.62</v>
      </c>
      <c r="G42" s="1">
        <v>3400</v>
      </c>
      <c r="H42" s="1">
        <f t="shared" si="0"/>
        <v>37.94</v>
      </c>
      <c r="I42" s="38">
        <f t="shared" si="1"/>
        <v>34.89</v>
      </c>
      <c r="K42" s="3"/>
      <c r="N42" s="1" t="s">
        <v>635</v>
      </c>
      <c r="O42" s="1" t="s">
        <v>656</v>
      </c>
      <c r="P42" s="1" t="s">
        <v>664</v>
      </c>
      <c r="Q42" s="1" t="s">
        <v>665</v>
      </c>
      <c r="R42" s="1" t="s">
        <v>636</v>
      </c>
    </row>
    <row r="43" spans="1:18">
      <c r="A43" s="1">
        <v>8</v>
      </c>
      <c r="B43" s="1" t="s">
        <v>653</v>
      </c>
      <c r="C43" s="1">
        <v>2021</v>
      </c>
      <c r="D43" s="1">
        <v>7</v>
      </c>
      <c r="E43" s="37">
        <v>44395</v>
      </c>
      <c r="F43" s="1">
        <v>92</v>
      </c>
      <c r="G43" s="1">
        <v>3900</v>
      </c>
      <c r="H43" s="1">
        <f t="shared" si="0"/>
        <v>42.39</v>
      </c>
      <c r="I43" s="38">
        <f t="shared" si="1"/>
        <v>39.34</v>
      </c>
      <c r="K43" s="3"/>
      <c r="N43" s="1" t="s">
        <v>635</v>
      </c>
      <c r="O43" s="1" t="s">
        <v>656</v>
      </c>
      <c r="P43" s="1" t="s">
        <v>86</v>
      </c>
      <c r="Q43" s="1" t="s">
        <v>666</v>
      </c>
      <c r="R43" s="1" t="s">
        <v>636</v>
      </c>
    </row>
    <row r="44" spans="1:18">
      <c r="A44" s="1">
        <v>9</v>
      </c>
      <c r="B44" s="1" t="s">
        <v>652</v>
      </c>
      <c r="C44" s="1">
        <v>2021</v>
      </c>
      <c r="D44" s="1">
        <v>7</v>
      </c>
      <c r="E44" s="37">
        <v>44395</v>
      </c>
      <c r="F44" s="1">
        <v>94</v>
      </c>
      <c r="G44" s="1">
        <v>4000</v>
      </c>
      <c r="H44" s="1">
        <f t="shared" si="0"/>
        <v>42.55</v>
      </c>
      <c r="I44" s="38">
        <f t="shared" si="1"/>
        <v>39.5</v>
      </c>
      <c r="K44" s="3"/>
      <c r="N44" s="1" t="s">
        <v>635</v>
      </c>
      <c r="O44" s="1" t="s">
        <v>667</v>
      </c>
      <c r="P44" s="1" t="s">
        <v>159</v>
      </c>
      <c r="Q44" s="1" t="s">
        <v>665</v>
      </c>
      <c r="R44" s="1" t="s">
        <v>636</v>
      </c>
    </row>
    <row r="45" spans="1:18">
      <c r="A45" s="1">
        <v>10</v>
      </c>
      <c r="B45" s="1" t="s">
        <v>653</v>
      </c>
      <c r="C45" s="1">
        <v>2021</v>
      </c>
      <c r="D45" s="1">
        <v>7</v>
      </c>
      <c r="E45" s="37">
        <v>44383</v>
      </c>
      <c r="F45" s="1">
        <v>92</v>
      </c>
      <c r="G45" s="1">
        <v>3800</v>
      </c>
      <c r="H45" s="1">
        <f t="shared" si="0"/>
        <v>41.3</v>
      </c>
      <c r="I45" s="38">
        <f t="shared" si="1"/>
        <v>38.25</v>
      </c>
      <c r="K45" s="3"/>
      <c r="N45" s="1" t="s">
        <v>635</v>
      </c>
      <c r="O45" s="1" t="s">
        <v>656</v>
      </c>
      <c r="P45" s="1" t="s">
        <v>86</v>
      </c>
      <c r="Q45" s="1" t="s">
        <v>668</v>
      </c>
      <c r="R45" s="1" t="s">
        <v>636</v>
      </c>
    </row>
    <row r="46" spans="1:18">
      <c r="A46" s="1">
        <v>11</v>
      </c>
      <c r="B46" s="1" t="s">
        <v>652</v>
      </c>
      <c r="C46" s="1">
        <v>2021</v>
      </c>
      <c r="D46" s="1">
        <v>7</v>
      </c>
      <c r="E46" s="37">
        <v>44380</v>
      </c>
      <c r="F46" s="1">
        <v>80</v>
      </c>
      <c r="G46" s="1">
        <v>3500</v>
      </c>
      <c r="H46" s="1">
        <f t="shared" si="0"/>
        <v>43.75</v>
      </c>
      <c r="I46" s="38">
        <f t="shared" si="1"/>
        <v>40.7</v>
      </c>
      <c r="K46" s="3"/>
      <c r="N46" s="1" t="s">
        <v>635</v>
      </c>
      <c r="O46" s="1" t="s">
        <v>656</v>
      </c>
      <c r="P46" s="1" t="s">
        <v>162</v>
      </c>
      <c r="Q46" s="1" t="s">
        <v>658</v>
      </c>
      <c r="R46" s="1" t="s">
        <v>636</v>
      </c>
    </row>
    <row r="47" spans="1:18">
      <c r="A47" s="1">
        <v>12</v>
      </c>
      <c r="B47" s="1" t="s">
        <v>654</v>
      </c>
      <c r="C47" s="1">
        <v>2021</v>
      </c>
      <c r="D47" s="1">
        <v>6</v>
      </c>
      <c r="E47" s="37">
        <v>44375</v>
      </c>
      <c r="F47" s="1">
        <v>116.73</v>
      </c>
      <c r="G47" s="1">
        <v>4400</v>
      </c>
      <c r="H47" s="1">
        <f t="shared" si="0"/>
        <v>37.69</v>
      </c>
      <c r="I47" s="38">
        <f t="shared" si="1"/>
        <v>34.64</v>
      </c>
      <c r="J47" s="1">
        <f>ROUND(AVERAGE(H47:H77),2)</f>
        <v>41.57</v>
      </c>
      <c r="K47" s="3">
        <f>J47-I4</f>
        <v>39.07</v>
      </c>
      <c r="L47" s="1">
        <f>ROUND(AVERAGE(I47:I77),2)</f>
        <v>38.52</v>
      </c>
      <c r="M47" s="1">
        <v>31</v>
      </c>
      <c r="N47" s="1" t="s">
        <v>659</v>
      </c>
      <c r="O47" s="1" t="s">
        <v>656</v>
      </c>
      <c r="P47" s="1" t="s">
        <v>86</v>
      </c>
      <c r="Q47" s="1" t="s">
        <v>662</v>
      </c>
      <c r="R47" s="1" t="s">
        <v>636</v>
      </c>
    </row>
    <row r="48" spans="1:18">
      <c r="A48" s="1">
        <v>13</v>
      </c>
      <c r="B48" s="1" t="s">
        <v>652</v>
      </c>
      <c r="C48" s="1">
        <v>2021</v>
      </c>
      <c r="D48" s="1">
        <v>6</v>
      </c>
      <c r="E48" s="37">
        <v>44372</v>
      </c>
      <c r="F48" s="1">
        <v>92</v>
      </c>
      <c r="G48" s="1">
        <v>3800</v>
      </c>
      <c r="H48" s="1">
        <f t="shared" si="0"/>
        <v>41.3</v>
      </c>
      <c r="I48" s="38">
        <f t="shared" si="1"/>
        <v>38.25</v>
      </c>
      <c r="K48" s="3"/>
      <c r="N48" s="1" t="s">
        <v>635</v>
      </c>
      <c r="O48" s="1" t="s">
        <v>656</v>
      </c>
      <c r="P48" s="1" t="s">
        <v>159</v>
      </c>
      <c r="Q48" s="1" t="s">
        <v>669</v>
      </c>
      <c r="R48" s="1" t="s">
        <v>636</v>
      </c>
    </row>
    <row r="49" spans="1:18">
      <c r="A49" s="1">
        <v>14</v>
      </c>
      <c r="B49" s="1" t="s">
        <v>653</v>
      </c>
      <c r="C49" s="1">
        <v>2021</v>
      </c>
      <c r="D49" s="1">
        <v>6</v>
      </c>
      <c r="E49" s="37">
        <v>44370</v>
      </c>
      <c r="F49" s="1">
        <v>92</v>
      </c>
      <c r="G49" s="1">
        <v>4300</v>
      </c>
      <c r="H49" s="1">
        <f t="shared" si="0"/>
        <v>46.74</v>
      </c>
      <c r="I49" s="38">
        <f t="shared" si="1"/>
        <v>43.69</v>
      </c>
      <c r="K49" s="3"/>
      <c r="N49" s="1" t="s">
        <v>635</v>
      </c>
      <c r="O49" s="1" t="s">
        <v>656</v>
      </c>
      <c r="P49" s="1" t="s">
        <v>86</v>
      </c>
      <c r="Q49" s="1" t="s">
        <v>663</v>
      </c>
      <c r="R49" s="1" t="s">
        <v>636</v>
      </c>
    </row>
    <row r="50" spans="1:18">
      <c r="A50" s="1">
        <v>15</v>
      </c>
      <c r="B50" s="1" t="s">
        <v>651</v>
      </c>
      <c r="C50" s="1">
        <v>2021</v>
      </c>
      <c r="D50" s="1">
        <v>6</v>
      </c>
      <c r="E50" s="37">
        <v>44368</v>
      </c>
      <c r="F50" s="1">
        <v>95</v>
      </c>
      <c r="G50" s="1">
        <v>3700</v>
      </c>
      <c r="H50" s="1">
        <f t="shared" si="0"/>
        <v>38.95</v>
      </c>
      <c r="I50" s="38">
        <f t="shared" si="1"/>
        <v>35.9</v>
      </c>
      <c r="K50" s="3"/>
      <c r="N50" s="1" t="s">
        <v>635</v>
      </c>
      <c r="O50" s="1" t="s">
        <v>656</v>
      </c>
      <c r="P50" s="1" t="s">
        <v>86</v>
      </c>
      <c r="Q50" s="1" t="s">
        <v>661</v>
      </c>
      <c r="R50" s="1" t="s">
        <v>636</v>
      </c>
    </row>
    <row r="51" spans="1:18">
      <c r="A51" s="1">
        <v>16</v>
      </c>
      <c r="B51" s="1" t="s">
        <v>653</v>
      </c>
      <c r="C51" s="1">
        <v>2021</v>
      </c>
      <c r="D51" s="1">
        <v>6</v>
      </c>
      <c r="E51" s="37">
        <v>44364</v>
      </c>
      <c r="F51" s="1">
        <v>76.13</v>
      </c>
      <c r="G51" s="1">
        <v>3600</v>
      </c>
      <c r="H51" s="1">
        <f t="shared" si="0"/>
        <v>47.29</v>
      </c>
      <c r="I51" s="38">
        <f t="shared" si="1"/>
        <v>44.24</v>
      </c>
      <c r="K51" s="3"/>
      <c r="N51" s="1" t="s">
        <v>635</v>
      </c>
      <c r="O51" s="1" t="s">
        <v>667</v>
      </c>
      <c r="P51" s="1" t="s">
        <v>86</v>
      </c>
      <c r="Q51" s="1" t="s">
        <v>670</v>
      </c>
      <c r="R51" s="1" t="s">
        <v>636</v>
      </c>
    </row>
    <row r="52" spans="1:18">
      <c r="A52" s="1">
        <v>17</v>
      </c>
      <c r="B52" s="1" t="s">
        <v>653</v>
      </c>
      <c r="C52" s="1">
        <v>2021</v>
      </c>
      <c r="D52" s="1">
        <v>6</v>
      </c>
      <c r="E52" s="37">
        <v>44362</v>
      </c>
      <c r="F52" s="1">
        <v>92.42</v>
      </c>
      <c r="G52" s="1">
        <v>3800</v>
      </c>
      <c r="H52" s="1">
        <f t="shared" si="0"/>
        <v>41.12</v>
      </c>
      <c r="I52" s="38">
        <f t="shared" si="1"/>
        <v>38.07</v>
      </c>
      <c r="K52" s="3"/>
      <c r="N52" s="1" t="s">
        <v>635</v>
      </c>
      <c r="O52" s="1" t="s">
        <v>656</v>
      </c>
      <c r="P52" s="1" t="s">
        <v>86</v>
      </c>
      <c r="Q52" s="1" t="s">
        <v>670</v>
      </c>
      <c r="R52" s="1" t="s">
        <v>636</v>
      </c>
    </row>
    <row r="53" spans="1:18">
      <c r="A53" s="1">
        <v>18</v>
      </c>
      <c r="B53" s="1" t="s">
        <v>653</v>
      </c>
      <c r="C53" s="1">
        <v>2021</v>
      </c>
      <c r="D53" s="1">
        <v>6</v>
      </c>
      <c r="E53" s="37">
        <v>44360</v>
      </c>
      <c r="F53" s="1">
        <v>93</v>
      </c>
      <c r="G53" s="1">
        <v>4000</v>
      </c>
      <c r="H53" s="1">
        <f t="shared" si="0"/>
        <v>43.01</v>
      </c>
      <c r="I53" s="38">
        <f t="shared" si="1"/>
        <v>39.96</v>
      </c>
      <c r="K53" s="3"/>
      <c r="N53" s="1" t="s">
        <v>635</v>
      </c>
      <c r="O53" s="1" t="s">
        <v>667</v>
      </c>
      <c r="P53" s="1" t="s">
        <v>86</v>
      </c>
      <c r="Q53" s="1" t="s">
        <v>670</v>
      </c>
      <c r="R53" s="1" t="s">
        <v>636</v>
      </c>
    </row>
    <row r="54" spans="1:18">
      <c r="A54" s="1">
        <v>19</v>
      </c>
      <c r="B54" s="1" t="s">
        <v>653</v>
      </c>
      <c r="C54" s="1">
        <v>2021</v>
      </c>
      <c r="D54" s="1">
        <v>6</v>
      </c>
      <c r="E54" s="37">
        <v>44359</v>
      </c>
      <c r="F54" s="1">
        <v>119.39</v>
      </c>
      <c r="G54" s="1">
        <v>4700</v>
      </c>
      <c r="H54" s="1">
        <f t="shared" si="0"/>
        <v>39.37</v>
      </c>
      <c r="I54" s="38">
        <f t="shared" si="1"/>
        <v>36.32</v>
      </c>
      <c r="K54" s="3"/>
      <c r="N54" s="1" t="s">
        <v>659</v>
      </c>
      <c r="O54" s="1" t="s">
        <v>656</v>
      </c>
      <c r="P54" s="1" t="s">
        <v>86</v>
      </c>
      <c r="Q54" s="1" t="s">
        <v>670</v>
      </c>
      <c r="R54" s="1" t="s">
        <v>636</v>
      </c>
    </row>
    <row r="55" spans="1:18">
      <c r="A55" s="1">
        <v>20</v>
      </c>
      <c r="B55" s="1" t="s">
        <v>651</v>
      </c>
      <c r="C55" s="1">
        <v>2021</v>
      </c>
      <c r="D55" s="1">
        <v>6</v>
      </c>
      <c r="E55" s="37">
        <v>44358</v>
      </c>
      <c r="F55" s="1">
        <v>94.27</v>
      </c>
      <c r="G55" s="1">
        <v>3700</v>
      </c>
      <c r="H55" s="1">
        <f t="shared" si="0"/>
        <v>39.25</v>
      </c>
      <c r="I55" s="38">
        <f t="shared" si="1"/>
        <v>36.2</v>
      </c>
      <c r="K55" s="3"/>
      <c r="N55" s="1" t="s">
        <v>635</v>
      </c>
      <c r="O55" s="1" t="s">
        <v>656</v>
      </c>
      <c r="P55" s="1" t="s">
        <v>664</v>
      </c>
      <c r="Q55" s="1" t="s">
        <v>662</v>
      </c>
      <c r="R55" s="1" t="s">
        <v>636</v>
      </c>
    </row>
    <row r="56" spans="1:18">
      <c r="A56" s="1">
        <v>21</v>
      </c>
      <c r="B56" s="1" t="s">
        <v>653</v>
      </c>
      <c r="C56" s="1">
        <v>2021</v>
      </c>
      <c r="D56" s="1">
        <v>6</v>
      </c>
      <c r="E56" s="37">
        <v>44356</v>
      </c>
      <c r="F56" s="1">
        <v>76</v>
      </c>
      <c r="G56" s="1">
        <v>3100</v>
      </c>
      <c r="H56" s="1">
        <f t="shared" si="0"/>
        <v>40.79</v>
      </c>
      <c r="I56" s="38">
        <f t="shared" si="1"/>
        <v>37.74</v>
      </c>
      <c r="K56" s="3"/>
      <c r="N56" s="1" t="s">
        <v>635</v>
      </c>
      <c r="P56" s="1" t="s">
        <v>85</v>
      </c>
      <c r="Q56" s="1" t="s">
        <v>663</v>
      </c>
      <c r="R56" s="1" t="s">
        <v>636</v>
      </c>
    </row>
    <row r="57" spans="1:18">
      <c r="A57" s="1">
        <v>22</v>
      </c>
      <c r="B57" s="1" t="s">
        <v>653</v>
      </c>
      <c r="C57" s="1">
        <v>2021</v>
      </c>
      <c r="D57" s="1">
        <v>6</v>
      </c>
      <c r="E57" s="37">
        <v>44348</v>
      </c>
      <c r="F57" s="1">
        <v>75.72</v>
      </c>
      <c r="G57" s="1">
        <v>3500</v>
      </c>
      <c r="H57" s="1">
        <f t="shared" si="0"/>
        <v>46.22</v>
      </c>
      <c r="I57" s="38">
        <f t="shared" si="1"/>
        <v>43.17</v>
      </c>
      <c r="K57" s="3"/>
      <c r="N57" s="1" t="s">
        <v>635</v>
      </c>
      <c r="O57" s="1" t="s">
        <v>656</v>
      </c>
      <c r="P57" s="1" t="s">
        <v>86</v>
      </c>
      <c r="Q57" s="1" t="s">
        <v>668</v>
      </c>
      <c r="R57" s="1" t="s">
        <v>636</v>
      </c>
    </row>
    <row r="58" spans="1:18">
      <c r="A58" s="1">
        <v>23</v>
      </c>
      <c r="B58" s="1" t="s">
        <v>652</v>
      </c>
      <c r="C58" s="1">
        <v>2021</v>
      </c>
      <c r="D58" s="1">
        <v>5</v>
      </c>
      <c r="E58" s="37">
        <v>44346</v>
      </c>
      <c r="F58" s="1">
        <v>93</v>
      </c>
      <c r="G58" s="1">
        <v>3800</v>
      </c>
      <c r="H58" s="1">
        <f t="shared" si="0"/>
        <v>40.86</v>
      </c>
      <c r="I58" s="38">
        <f t="shared" si="1"/>
        <v>37.81</v>
      </c>
      <c r="K58" s="3"/>
      <c r="N58" s="1" t="s">
        <v>635</v>
      </c>
      <c r="O58" s="1" t="s">
        <v>656</v>
      </c>
      <c r="P58" s="1" t="s">
        <v>86</v>
      </c>
      <c r="Q58" s="1" t="s">
        <v>671</v>
      </c>
      <c r="R58" s="1" t="s">
        <v>636</v>
      </c>
    </row>
    <row r="59" spans="1:18">
      <c r="A59" s="1">
        <v>24</v>
      </c>
      <c r="B59" s="1" t="s">
        <v>652</v>
      </c>
      <c r="C59" s="1">
        <v>2021</v>
      </c>
      <c r="D59" s="1">
        <v>5</v>
      </c>
      <c r="E59" s="37">
        <v>44341</v>
      </c>
      <c r="F59" s="1">
        <v>94</v>
      </c>
      <c r="G59" s="1">
        <v>3700</v>
      </c>
      <c r="H59" s="1">
        <f t="shared" si="0"/>
        <v>39.36</v>
      </c>
      <c r="I59" s="38">
        <f t="shared" si="1"/>
        <v>36.31</v>
      </c>
      <c r="K59" s="3"/>
      <c r="N59" s="1" t="s">
        <v>635</v>
      </c>
      <c r="O59" s="1" t="s">
        <v>656</v>
      </c>
      <c r="P59" s="1" t="s">
        <v>159</v>
      </c>
      <c r="Q59" s="1" t="s">
        <v>658</v>
      </c>
      <c r="R59" s="1" t="s">
        <v>636</v>
      </c>
    </row>
    <row r="60" spans="1:18">
      <c r="A60" s="1">
        <v>25</v>
      </c>
      <c r="B60" s="1" t="s">
        <v>651</v>
      </c>
      <c r="C60" s="1">
        <v>2021</v>
      </c>
      <c r="D60" s="1">
        <v>5</v>
      </c>
      <c r="E60" s="37">
        <v>44341</v>
      </c>
      <c r="F60" s="1">
        <v>120</v>
      </c>
      <c r="G60" s="1">
        <v>5700</v>
      </c>
      <c r="H60" s="1">
        <f t="shared" si="0"/>
        <v>47.5</v>
      </c>
      <c r="I60" s="38">
        <f t="shared" si="1"/>
        <v>44.45</v>
      </c>
      <c r="K60" s="3"/>
      <c r="N60" s="1" t="s">
        <v>659</v>
      </c>
      <c r="O60" s="1" t="s">
        <v>656</v>
      </c>
      <c r="P60" s="1" t="s">
        <v>159</v>
      </c>
      <c r="Q60" s="1" t="s">
        <v>660</v>
      </c>
      <c r="R60" s="1" t="s">
        <v>636</v>
      </c>
    </row>
    <row r="61" spans="1:18">
      <c r="A61" s="1">
        <v>26</v>
      </c>
      <c r="B61" s="1" t="s">
        <v>653</v>
      </c>
      <c r="C61" s="1">
        <v>2021</v>
      </c>
      <c r="D61" s="1">
        <v>5</v>
      </c>
      <c r="E61" s="37">
        <v>44340</v>
      </c>
      <c r="F61" s="1">
        <v>77</v>
      </c>
      <c r="G61" s="1">
        <v>3500</v>
      </c>
      <c r="H61" s="1">
        <f t="shared" si="0"/>
        <v>45.45</v>
      </c>
      <c r="I61" s="38">
        <f t="shared" si="1"/>
        <v>42.4</v>
      </c>
      <c r="K61" s="3"/>
      <c r="N61" s="1" t="s">
        <v>635</v>
      </c>
      <c r="O61" s="1" t="s">
        <v>656</v>
      </c>
      <c r="P61" s="1" t="s">
        <v>86</v>
      </c>
      <c r="Q61" s="1" t="s">
        <v>668</v>
      </c>
      <c r="R61" s="1" t="s">
        <v>636</v>
      </c>
    </row>
    <row r="62" spans="1:18">
      <c r="A62" s="1">
        <v>27</v>
      </c>
      <c r="B62" s="1" t="s">
        <v>654</v>
      </c>
      <c r="C62" s="1">
        <v>2021</v>
      </c>
      <c r="D62" s="1">
        <v>5</v>
      </c>
      <c r="E62" s="37">
        <v>44336</v>
      </c>
      <c r="F62" s="1">
        <v>119</v>
      </c>
      <c r="G62" s="1">
        <v>4300</v>
      </c>
      <c r="H62" s="1">
        <f t="shared" si="0"/>
        <v>36.13</v>
      </c>
      <c r="I62" s="38">
        <f t="shared" si="1"/>
        <v>33.08</v>
      </c>
      <c r="K62" s="3"/>
      <c r="N62" s="1" t="s">
        <v>659</v>
      </c>
      <c r="O62" s="1" t="s">
        <v>656</v>
      </c>
      <c r="P62" s="1" t="s">
        <v>86</v>
      </c>
      <c r="Q62" s="1" t="s">
        <v>672</v>
      </c>
      <c r="R62" s="1" t="s">
        <v>636</v>
      </c>
    </row>
    <row r="63" spans="1:18">
      <c r="A63" s="1">
        <v>28</v>
      </c>
      <c r="B63" s="1" t="s">
        <v>652</v>
      </c>
      <c r="C63" s="1">
        <v>2021</v>
      </c>
      <c r="D63" s="1">
        <v>5</v>
      </c>
      <c r="E63" s="37">
        <v>44325</v>
      </c>
      <c r="F63" s="1">
        <v>94</v>
      </c>
      <c r="G63" s="1">
        <v>3700</v>
      </c>
      <c r="H63" s="1">
        <f t="shared" si="0"/>
        <v>39.36</v>
      </c>
      <c r="I63" s="38">
        <f t="shared" si="1"/>
        <v>36.31</v>
      </c>
      <c r="K63" s="3"/>
      <c r="N63" s="1" t="s">
        <v>635</v>
      </c>
      <c r="P63" s="1" t="s">
        <v>86</v>
      </c>
      <c r="Q63" s="1" t="s">
        <v>671</v>
      </c>
      <c r="R63" s="1" t="s">
        <v>636</v>
      </c>
    </row>
    <row r="64" spans="1:18">
      <c r="A64" s="1">
        <v>29</v>
      </c>
      <c r="B64" s="1" t="s">
        <v>654</v>
      </c>
      <c r="C64" s="1">
        <v>2021</v>
      </c>
      <c r="D64" s="1">
        <v>5</v>
      </c>
      <c r="E64" s="37">
        <v>44324</v>
      </c>
      <c r="F64" s="1">
        <v>80</v>
      </c>
      <c r="G64" s="1">
        <v>3500</v>
      </c>
      <c r="H64" s="1">
        <f t="shared" si="0"/>
        <v>43.75</v>
      </c>
      <c r="I64" s="38">
        <f t="shared" si="1"/>
        <v>40.7</v>
      </c>
      <c r="K64" s="3"/>
      <c r="N64" s="1" t="s">
        <v>635</v>
      </c>
      <c r="O64" s="1" t="s">
        <v>656</v>
      </c>
      <c r="P64" s="1" t="s">
        <v>641</v>
      </c>
      <c r="Q64" s="1" t="s">
        <v>658</v>
      </c>
      <c r="R64" s="1" t="s">
        <v>636</v>
      </c>
    </row>
    <row r="65" spans="1:18">
      <c r="A65" s="1">
        <v>30</v>
      </c>
      <c r="B65" s="1" t="s">
        <v>653</v>
      </c>
      <c r="C65" s="1">
        <v>2021</v>
      </c>
      <c r="D65" s="1">
        <v>5</v>
      </c>
      <c r="E65" s="37">
        <v>44324</v>
      </c>
      <c r="F65" s="1">
        <v>92</v>
      </c>
      <c r="G65" s="1">
        <v>3900</v>
      </c>
      <c r="H65" s="1">
        <f t="shared" si="0"/>
        <v>42.39</v>
      </c>
      <c r="I65" s="38">
        <f t="shared" si="1"/>
        <v>39.34</v>
      </c>
      <c r="K65" s="3"/>
      <c r="N65" s="1" t="s">
        <v>635</v>
      </c>
      <c r="O65" s="1" t="s">
        <v>656</v>
      </c>
      <c r="P65" s="1" t="s">
        <v>86</v>
      </c>
      <c r="Q65" s="1" t="s">
        <v>670</v>
      </c>
      <c r="R65" s="1" t="s">
        <v>636</v>
      </c>
    </row>
    <row r="66" spans="1:18">
      <c r="A66" s="1">
        <v>31</v>
      </c>
      <c r="B66" s="1" t="s">
        <v>653</v>
      </c>
      <c r="C66" s="1">
        <v>2021</v>
      </c>
      <c r="D66" s="1">
        <v>5</v>
      </c>
      <c r="E66" s="37">
        <v>44321</v>
      </c>
      <c r="F66" s="1">
        <v>119.03</v>
      </c>
      <c r="G66" s="1">
        <v>4600</v>
      </c>
      <c r="H66" s="1">
        <f t="shared" si="0"/>
        <v>38.65</v>
      </c>
      <c r="I66" s="38">
        <f t="shared" si="1"/>
        <v>35.6</v>
      </c>
      <c r="K66" s="3"/>
      <c r="N66" s="1" t="s">
        <v>659</v>
      </c>
      <c r="O66" s="1" t="s">
        <v>656</v>
      </c>
      <c r="P66" s="1" t="s">
        <v>86</v>
      </c>
      <c r="Q66" s="1" t="s">
        <v>670</v>
      </c>
      <c r="R66" s="1" t="s">
        <v>636</v>
      </c>
    </row>
    <row r="67" spans="1:18">
      <c r="A67" s="1">
        <v>32</v>
      </c>
      <c r="B67" s="1" t="s">
        <v>654</v>
      </c>
      <c r="C67" s="1">
        <v>2021</v>
      </c>
      <c r="D67" s="1">
        <v>4</v>
      </c>
      <c r="E67" s="37">
        <v>44307</v>
      </c>
      <c r="F67" s="1">
        <v>78.71</v>
      </c>
      <c r="G67" s="1">
        <v>3500</v>
      </c>
      <c r="H67" s="1">
        <f t="shared" si="0"/>
        <v>44.47</v>
      </c>
      <c r="I67" s="38">
        <f t="shared" si="1"/>
        <v>41.42</v>
      </c>
      <c r="K67" s="3"/>
      <c r="N67" s="1" t="s">
        <v>639</v>
      </c>
      <c r="O67" s="1" t="s">
        <v>667</v>
      </c>
      <c r="P67" s="1" t="s">
        <v>673</v>
      </c>
      <c r="Q67" s="1" t="s">
        <v>658</v>
      </c>
      <c r="R67" s="1" t="s">
        <v>636</v>
      </c>
    </row>
    <row r="68" spans="1:18">
      <c r="A68" s="1">
        <v>33</v>
      </c>
      <c r="B68" s="1" t="s">
        <v>654</v>
      </c>
      <c r="C68" s="1">
        <v>2021</v>
      </c>
      <c r="D68" s="1">
        <v>4</v>
      </c>
      <c r="E68" s="37">
        <v>44304</v>
      </c>
      <c r="F68" s="1">
        <v>117.27</v>
      </c>
      <c r="G68" s="1">
        <v>5200</v>
      </c>
      <c r="H68" s="1">
        <f t="shared" si="0"/>
        <v>44.34</v>
      </c>
      <c r="I68" s="38">
        <f t="shared" si="1"/>
        <v>41.29</v>
      </c>
      <c r="K68" s="3"/>
      <c r="N68" s="1" t="s">
        <v>659</v>
      </c>
      <c r="O68" s="1" t="s">
        <v>656</v>
      </c>
      <c r="P68" s="1" t="s">
        <v>159</v>
      </c>
      <c r="Q68" s="1" t="s">
        <v>640</v>
      </c>
      <c r="R68" s="1" t="s">
        <v>636</v>
      </c>
    </row>
    <row r="69" spans="1:18">
      <c r="A69" s="1">
        <v>34</v>
      </c>
      <c r="B69" s="1" t="s">
        <v>652</v>
      </c>
      <c r="C69" s="1">
        <v>2021</v>
      </c>
      <c r="D69" s="1">
        <v>4</v>
      </c>
      <c r="E69" s="37">
        <v>44302</v>
      </c>
      <c r="F69" s="1">
        <v>90.66</v>
      </c>
      <c r="G69" s="1">
        <v>3500</v>
      </c>
      <c r="H69" s="1">
        <f t="shared" si="0"/>
        <v>38.61</v>
      </c>
      <c r="I69" s="38">
        <f t="shared" si="1"/>
        <v>35.56</v>
      </c>
      <c r="K69" s="3"/>
      <c r="N69" s="1" t="s">
        <v>635</v>
      </c>
      <c r="O69" s="1" t="s">
        <v>656</v>
      </c>
      <c r="P69" s="1" t="s">
        <v>85</v>
      </c>
      <c r="Q69" s="1" t="s">
        <v>658</v>
      </c>
      <c r="R69" s="1" t="s">
        <v>636</v>
      </c>
    </row>
    <row r="70" spans="1:18">
      <c r="A70" s="1">
        <v>35</v>
      </c>
      <c r="B70" s="1" t="s">
        <v>654</v>
      </c>
      <c r="C70" s="1">
        <v>2021</v>
      </c>
      <c r="D70" s="1">
        <v>4</v>
      </c>
      <c r="E70" s="37">
        <v>44298</v>
      </c>
      <c r="F70" s="1">
        <v>78</v>
      </c>
      <c r="G70" s="1">
        <v>3000</v>
      </c>
      <c r="H70" s="1">
        <f t="shared" si="0"/>
        <v>38.46</v>
      </c>
      <c r="I70" s="38">
        <f t="shared" si="1"/>
        <v>35.41</v>
      </c>
      <c r="K70" s="3"/>
      <c r="N70" s="1" t="s">
        <v>639</v>
      </c>
      <c r="O70" s="1" t="s">
        <v>656</v>
      </c>
      <c r="P70" s="1" t="s">
        <v>162</v>
      </c>
      <c r="Q70" s="1" t="s">
        <v>661</v>
      </c>
      <c r="R70" s="1" t="s">
        <v>636</v>
      </c>
    </row>
    <row r="71" spans="1:18">
      <c r="A71" s="1">
        <v>36</v>
      </c>
      <c r="B71" s="1" t="s">
        <v>654</v>
      </c>
      <c r="C71" s="1">
        <v>2021</v>
      </c>
      <c r="D71" s="1">
        <v>4</v>
      </c>
      <c r="E71" s="37">
        <v>44297</v>
      </c>
      <c r="F71" s="1">
        <v>91.87</v>
      </c>
      <c r="G71" s="1">
        <v>4000</v>
      </c>
      <c r="H71" s="1">
        <f t="shared" si="0"/>
        <v>43.54</v>
      </c>
      <c r="I71" s="38">
        <f t="shared" si="1"/>
        <v>40.49</v>
      </c>
      <c r="K71" s="3"/>
      <c r="N71" s="1" t="s">
        <v>635</v>
      </c>
      <c r="O71" s="1" t="s">
        <v>656</v>
      </c>
      <c r="P71" s="1" t="s">
        <v>86</v>
      </c>
      <c r="Q71" s="1" t="s">
        <v>674</v>
      </c>
      <c r="R71" s="1" t="s">
        <v>636</v>
      </c>
    </row>
    <row r="72" spans="1:18">
      <c r="A72" s="1">
        <v>37</v>
      </c>
      <c r="B72" s="1" t="s">
        <v>651</v>
      </c>
      <c r="C72" s="1">
        <v>2021</v>
      </c>
      <c r="D72" s="1">
        <v>4</v>
      </c>
      <c r="E72" s="37">
        <v>44297</v>
      </c>
      <c r="F72" s="1">
        <v>94.78</v>
      </c>
      <c r="G72" s="1">
        <v>4300</v>
      </c>
      <c r="H72" s="1">
        <f t="shared" si="0"/>
        <v>45.37</v>
      </c>
      <c r="I72" s="38">
        <f t="shared" si="1"/>
        <v>42.32</v>
      </c>
      <c r="K72" s="3"/>
      <c r="N72" s="1" t="s">
        <v>635</v>
      </c>
      <c r="O72" s="1" t="s">
        <v>667</v>
      </c>
      <c r="P72" s="1" t="s">
        <v>86</v>
      </c>
      <c r="Q72" s="1" t="s">
        <v>660</v>
      </c>
      <c r="R72" s="1" t="s">
        <v>636</v>
      </c>
    </row>
    <row r="73" spans="1:18">
      <c r="A73" s="1">
        <v>38</v>
      </c>
      <c r="B73" s="1" t="s">
        <v>652</v>
      </c>
      <c r="C73" s="1">
        <v>2021</v>
      </c>
      <c r="D73" s="1">
        <v>4</v>
      </c>
      <c r="E73" s="37">
        <v>44296</v>
      </c>
      <c r="F73" s="1">
        <v>90.66</v>
      </c>
      <c r="G73" s="1">
        <v>3700</v>
      </c>
      <c r="H73" s="1">
        <f t="shared" si="0"/>
        <v>40.81</v>
      </c>
      <c r="I73" s="38">
        <f t="shared" si="1"/>
        <v>37.76</v>
      </c>
      <c r="K73" s="3"/>
      <c r="N73" s="1" t="s">
        <v>635</v>
      </c>
      <c r="O73" s="1" t="s">
        <v>656</v>
      </c>
      <c r="P73" s="1" t="s">
        <v>85</v>
      </c>
      <c r="Q73" s="1" t="s">
        <v>674</v>
      </c>
      <c r="R73" s="1" t="s">
        <v>636</v>
      </c>
    </row>
    <row r="74" spans="1:18">
      <c r="A74" s="1">
        <v>39</v>
      </c>
      <c r="B74" s="1" t="s">
        <v>654</v>
      </c>
      <c r="C74" s="1">
        <v>2021</v>
      </c>
      <c r="D74" s="1">
        <v>4</v>
      </c>
      <c r="E74" s="37">
        <v>44292</v>
      </c>
      <c r="F74" s="1">
        <v>89</v>
      </c>
      <c r="G74" s="1">
        <v>3300</v>
      </c>
      <c r="H74" s="1">
        <f t="shared" si="0"/>
        <v>37.08</v>
      </c>
      <c r="I74" s="38">
        <f t="shared" si="1"/>
        <v>34.03</v>
      </c>
      <c r="K74" s="3"/>
      <c r="N74" s="1" t="s">
        <v>635</v>
      </c>
      <c r="O74" s="1" t="s">
        <v>656</v>
      </c>
      <c r="P74" s="1" t="s">
        <v>159</v>
      </c>
      <c r="Q74" s="1" t="s">
        <v>674</v>
      </c>
      <c r="R74" s="1" t="s">
        <v>636</v>
      </c>
    </row>
    <row r="75" spans="1:18">
      <c r="A75" s="1">
        <v>40</v>
      </c>
      <c r="B75" s="1" t="s">
        <v>652</v>
      </c>
      <c r="C75" s="1">
        <v>2021</v>
      </c>
      <c r="D75" s="1">
        <v>4</v>
      </c>
      <c r="E75" s="37">
        <v>44289</v>
      </c>
      <c r="F75" s="1">
        <v>121</v>
      </c>
      <c r="G75" s="1">
        <v>5100</v>
      </c>
      <c r="H75" s="1">
        <f t="shared" si="0"/>
        <v>42.15</v>
      </c>
      <c r="I75" s="38">
        <f t="shared" si="1"/>
        <v>39.1</v>
      </c>
      <c r="K75" s="3"/>
      <c r="N75" s="1" t="s">
        <v>659</v>
      </c>
      <c r="O75" s="1" t="s">
        <v>656</v>
      </c>
      <c r="P75" s="1" t="s">
        <v>86</v>
      </c>
      <c r="Q75" s="1" t="s">
        <v>658</v>
      </c>
      <c r="R75" s="1" t="s">
        <v>636</v>
      </c>
    </row>
    <row r="76" spans="1:18">
      <c r="A76" s="1">
        <v>41</v>
      </c>
      <c r="B76" s="1" t="s">
        <v>653</v>
      </c>
      <c r="C76" s="1">
        <v>2021</v>
      </c>
      <c r="D76" s="1">
        <v>4</v>
      </c>
      <c r="E76" s="37">
        <v>44288</v>
      </c>
      <c r="F76" s="1">
        <v>92.34</v>
      </c>
      <c r="G76" s="1">
        <v>3500</v>
      </c>
      <c r="H76" s="1">
        <f t="shared" si="0"/>
        <v>37.9</v>
      </c>
      <c r="I76" s="38">
        <f t="shared" si="1"/>
        <v>34.85</v>
      </c>
      <c r="K76" s="3"/>
      <c r="N76" s="1" t="s">
        <v>635</v>
      </c>
      <c r="O76" s="1" t="s">
        <v>656</v>
      </c>
      <c r="P76" s="1" t="s">
        <v>86</v>
      </c>
      <c r="Q76" s="1" t="s">
        <v>670</v>
      </c>
      <c r="R76" s="1" t="s">
        <v>636</v>
      </c>
    </row>
    <row r="77" spans="1:18">
      <c r="A77" s="1">
        <v>42</v>
      </c>
      <c r="B77" s="1" t="s">
        <v>654</v>
      </c>
      <c r="C77" s="1">
        <v>2021</v>
      </c>
      <c r="D77" s="1">
        <v>4</v>
      </c>
      <c r="E77" s="37">
        <v>44287</v>
      </c>
      <c r="F77" s="1">
        <v>90</v>
      </c>
      <c r="G77" s="1">
        <v>3667</v>
      </c>
      <c r="H77" s="1">
        <f t="shared" si="0"/>
        <v>40.74</v>
      </c>
      <c r="I77" s="38">
        <f t="shared" si="1"/>
        <v>37.69</v>
      </c>
      <c r="K77" s="3"/>
      <c r="N77" s="1" t="s">
        <v>635</v>
      </c>
      <c r="O77" s="1" t="s">
        <v>656</v>
      </c>
      <c r="P77" s="1" t="s">
        <v>673</v>
      </c>
      <c r="Q77" s="1" t="s">
        <v>674</v>
      </c>
      <c r="R77" s="1" t="s">
        <v>636</v>
      </c>
    </row>
    <row r="78" spans="1:18">
      <c r="A78" s="1">
        <v>43</v>
      </c>
      <c r="B78" s="1" t="s">
        <v>653</v>
      </c>
      <c r="C78" s="1">
        <v>2021</v>
      </c>
      <c r="D78" s="1">
        <v>3</v>
      </c>
      <c r="E78" s="37">
        <v>44283</v>
      </c>
      <c r="F78" s="1">
        <v>93</v>
      </c>
      <c r="G78" s="1">
        <v>3600</v>
      </c>
      <c r="H78" s="1">
        <f t="shared" si="0"/>
        <v>38.71</v>
      </c>
      <c r="I78" s="38">
        <f t="shared" si="1"/>
        <v>35.66</v>
      </c>
      <c r="J78" s="1">
        <f>ROUND(AVERAGE(H78:H102),2)</f>
        <v>41.32</v>
      </c>
      <c r="K78" s="3">
        <f>J78-I4</f>
        <v>38.82</v>
      </c>
      <c r="L78" s="1">
        <f>ROUND(AVERAGE(I78:I102),2)</f>
        <v>38.27</v>
      </c>
      <c r="M78" s="1">
        <v>25</v>
      </c>
      <c r="N78" s="1" t="s">
        <v>635</v>
      </c>
      <c r="O78" s="1" t="s">
        <v>656</v>
      </c>
      <c r="P78" s="1" t="s">
        <v>86</v>
      </c>
      <c r="Q78" s="1" t="s">
        <v>668</v>
      </c>
      <c r="R78" s="1" t="s">
        <v>636</v>
      </c>
    </row>
    <row r="79" spans="1:18">
      <c r="A79" s="1">
        <v>44</v>
      </c>
      <c r="B79" s="1" t="s">
        <v>653</v>
      </c>
      <c r="C79" s="1">
        <v>2021</v>
      </c>
      <c r="D79" s="1">
        <v>3</v>
      </c>
      <c r="E79" s="37">
        <v>44281</v>
      </c>
      <c r="F79" s="1">
        <v>119.72</v>
      </c>
      <c r="G79" s="1">
        <v>4500</v>
      </c>
      <c r="H79" s="1">
        <f t="shared" si="0"/>
        <v>37.59</v>
      </c>
      <c r="I79" s="38">
        <f t="shared" si="1"/>
        <v>34.54</v>
      </c>
      <c r="K79" s="3"/>
      <c r="N79" s="1" t="s">
        <v>659</v>
      </c>
      <c r="O79" s="1" t="s">
        <v>656</v>
      </c>
      <c r="P79" s="1" t="s">
        <v>86</v>
      </c>
      <c r="Q79" s="1" t="s">
        <v>670</v>
      </c>
      <c r="R79" s="1" t="s">
        <v>636</v>
      </c>
    </row>
    <row r="80" spans="1:18">
      <c r="A80" s="1">
        <v>45</v>
      </c>
      <c r="B80" s="1" t="s">
        <v>654</v>
      </c>
      <c r="C80" s="1">
        <v>2021</v>
      </c>
      <c r="D80" s="1">
        <v>3</v>
      </c>
      <c r="E80" s="37">
        <v>44281</v>
      </c>
      <c r="F80" s="1">
        <v>78.37</v>
      </c>
      <c r="G80" s="1">
        <v>3400</v>
      </c>
      <c r="H80" s="1">
        <f t="shared" si="0"/>
        <v>43.38</v>
      </c>
      <c r="I80" s="38">
        <f t="shared" si="1"/>
        <v>40.33</v>
      </c>
      <c r="K80" s="3"/>
      <c r="N80" s="1" t="s">
        <v>639</v>
      </c>
      <c r="O80" s="1" t="s">
        <v>656</v>
      </c>
      <c r="P80" s="1" t="s">
        <v>162</v>
      </c>
      <c r="Q80" s="1" t="s">
        <v>665</v>
      </c>
      <c r="R80" s="1" t="s">
        <v>636</v>
      </c>
    </row>
    <row r="81" spans="1:18">
      <c r="A81" s="1">
        <v>46</v>
      </c>
      <c r="B81" s="1" t="s">
        <v>654</v>
      </c>
      <c r="C81" s="1">
        <v>2021</v>
      </c>
      <c r="D81" s="1">
        <v>3</v>
      </c>
      <c r="E81" s="37">
        <v>44274</v>
      </c>
      <c r="F81" s="1">
        <v>116.96</v>
      </c>
      <c r="G81" s="1">
        <v>5100</v>
      </c>
      <c r="H81" s="1">
        <f t="shared" si="0"/>
        <v>43.6</v>
      </c>
      <c r="I81" s="38">
        <f t="shared" si="1"/>
        <v>40.55</v>
      </c>
      <c r="K81" s="3"/>
      <c r="N81" s="1" t="s">
        <v>659</v>
      </c>
      <c r="O81" s="1" t="s">
        <v>656</v>
      </c>
      <c r="P81" s="1" t="s">
        <v>86</v>
      </c>
      <c r="Q81" s="1" t="s">
        <v>661</v>
      </c>
      <c r="R81" s="1" t="s">
        <v>636</v>
      </c>
    </row>
    <row r="82" spans="1:18">
      <c r="A82" s="1">
        <v>47</v>
      </c>
      <c r="B82" s="1" t="s">
        <v>654</v>
      </c>
      <c r="C82" s="1">
        <v>2021</v>
      </c>
      <c r="D82" s="1">
        <v>3</v>
      </c>
      <c r="E82" s="37">
        <v>44274</v>
      </c>
      <c r="F82" s="1">
        <v>117</v>
      </c>
      <c r="G82" s="1">
        <v>4500</v>
      </c>
      <c r="H82" s="1">
        <f t="shared" si="0"/>
        <v>38.46</v>
      </c>
      <c r="I82" s="38">
        <f t="shared" si="1"/>
        <v>35.41</v>
      </c>
      <c r="K82" s="3"/>
      <c r="N82" s="1" t="s">
        <v>659</v>
      </c>
      <c r="O82" s="1" t="s">
        <v>656</v>
      </c>
      <c r="P82" s="1" t="s">
        <v>664</v>
      </c>
      <c r="Q82" s="1" t="s">
        <v>640</v>
      </c>
      <c r="R82" s="1" t="s">
        <v>636</v>
      </c>
    </row>
    <row r="83" spans="1:18">
      <c r="A83" s="1">
        <v>48</v>
      </c>
      <c r="B83" s="1" t="s">
        <v>653</v>
      </c>
      <c r="C83" s="1">
        <v>2021</v>
      </c>
      <c r="D83" s="1">
        <v>3</v>
      </c>
      <c r="E83" s="37">
        <v>110017</v>
      </c>
      <c r="F83" s="1">
        <v>77</v>
      </c>
      <c r="G83" s="1">
        <v>3600</v>
      </c>
      <c r="H83" s="1">
        <f t="shared" si="0"/>
        <v>46.75</v>
      </c>
      <c r="I83" s="38">
        <f t="shared" si="1"/>
        <v>43.7</v>
      </c>
      <c r="K83" s="3"/>
      <c r="N83" s="1" t="s">
        <v>635</v>
      </c>
      <c r="O83" s="1" t="s">
        <v>656</v>
      </c>
      <c r="P83" s="1" t="s">
        <v>86</v>
      </c>
      <c r="Q83" s="1" t="s">
        <v>663</v>
      </c>
      <c r="R83" s="1" t="s">
        <v>636</v>
      </c>
    </row>
    <row r="84" spans="1:18">
      <c r="A84" s="1">
        <v>49</v>
      </c>
      <c r="B84" s="1" t="s">
        <v>654</v>
      </c>
      <c r="C84" s="1">
        <v>2021</v>
      </c>
      <c r="D84" s="1">
        <v>3</v>
      </c>
      <c r="E84" s="37">
        <v>44268</v>
      </c>
      <c r="F84" s="1">
        <v>118</v>
      </c>
      <c r="G84" s="1">
        <v>4500</v>
      </c>
      <c r="H84" s="1">
        <f t="shared" si="0"/>
        <v>38.14</v>
      </c>
      <c r="I84" s="38">
        <f t="shared" si="1"/>
        <v>35.09</v>
      </c>
      <c r="K84" s="3"/>
      <c r="N84" s="1" t="s">
        <v>659</v>
      </c>
      <c r="O84" s="1" t="s">
        <v>656</v>
      </c>
      <c r="P84" s="1" t="s">
        <v>86</v>
      </c>
      <c r="Q84" s="1" t="s">
        <v>640</v>
      </c>
      <c r="R84" s="1" t="s">
        <v>636</v>
      </c>
    </row>
    <row r="85" spans="1:18">
      <c r="A85" s="1">
        <v>50</v>
      </c>
      <c r="B85" s="1" t="s">
        <v>654</v>
      </c>
      <c r="C85" s="1">
        <v>2021</v>
      </c>
      <c r="D85" s="1">
        <v>3</v>
      </c>
      <c r="E85" s="37">
        <v>44266</v>
      </c>
      <c r="F85" s="1">
        <v>119</v>
      </c>
      <c r="G85" s="1">
        <v>4800</v>
      </c>
      <c r="H85" s="1">
        <f t="shared" si="0"/>
        <v>40.34</v>
      </c>
      <c r="I85" s="38">
        <f t="shared" si="1"/>
        <v>37.29</v>
      </c>
      <c r="K85" s="3"/>
      <c r="N85" s="1" t="s">
        <v>659</v>
      </c>
      <c r="O85" s="1" t="s">
        <v>656</v>
      </c>
      <c r="P85" s="1" t="s">
        <v>86</v>
      </c>
      <c r="Q85" s="1" t="s">
        <v>675</v>
      </c>
      <c r="R85" s="1" t="s">
        <v>636</v>
      </c>
    </row>
    <row r="86" spans="1:18">
      <c r="A86" s="1">
        <v>51</v>
      </c>
      <c r="B86" s="1" t="s">
        <v>653</v>
      </c>
      <c r="C86" s="1">
        <v>2021</v>
      </c>
      <c r="D86" s="1">
        <v>3</v>
      </c>
      <c r="E86" s="37">
        <v>44265</v>
      </c>
      <c r="F86" s="1">
        <v>92</v>
      </c>
      <c r="G86" s="1">
        <v>4200</v>
      </c>
      <c r="H86" s="1">
        <f t="shared" si="0"/>
        <v>45.65</v>
      </c>
      <c r="I86" s="38">
        <f t="shared" si="1"/>
        <v>42.6</v>
      </c>
      <c r="K86" s="3"/>
      <c r="N86" s="1" t="s">
        <v>635</v>
      </c>
      <c r="O86" s="1" t="s">
        <v>656</v>
      </c>
      <c r="P86" s="1" t="s">
        <v>86</v>
      </c>
      <c r="Q86" s="1" t="s">
        <v>668</v>
      </c>
      <c r="R86" s="1" t="s">
        <v>636</v>
      </c>
    </row>
    <row r="87" spans="1:18">
      <c r="A87" s="1">
        <v>52</v>
      </c>
      <c r="B87" s="1" t="s">
        <v>653</v>
      </c>
      <c r="C87" s="1">
        <v>2021</v>
      </c>
      <c r="D87" s="1">
        <v>3</v>
      </c>
      <c r="E87" s="37">
        <v>44262</v>
      </c>
      <c r="F87" s="1">
        <v>92</v>
      </c>
      <c r="G87" s="1">
        <v>3900</v>
      </c>
      <c r="H87" s="1">
        <f t="shared" si="0"/>
        <v>42.39</v>
      </c>
      <c r="I87" s="38">
        <f t="shared" si="1"/>
        <v>39.34</v>
      </c>
      <c r="K87" s="3"/>
      <c r="N87" s="1" t="s">
        <v>635</v>
      </c>
      <c r="O87" s="1" t="s">
        <v>656</v>
      </c>
      <c r="P87" s="1" t="s">
        <v>86</v>
      </c>
      <c r="Q87" s="1" t="s">
        <v>670</v>
      </c>
      <c r="R87" s="1" t="s">
        <v>636</v>
      </c>
    </row>
    <row r="88" spans="1:18">
      <c r="A88" s="1">
        <v>53</v>
      </c>
      <c r="B88" s="1" t="s">
        <v>651</v>
      </c>
      <c r="C88" s="1">
        <v>2021</v>
      </c>
      <c r="D88" s="1">
        <v>3</v>
      </c>
      <c r="E88" s="37">
        <v>44261</v>
      </c>
      <c r="F88" s="1">
        <v>95.2</v>
      </c>
      <c r="G88" s="1">
        <v>3700</v>
      </c>
      <c r="H88" s="1">
        <f t="shared" si="0"/>
        <v>38.87</v>
      </c>
      <c r="I88" s="38">
        <f t="shared" si="1"/>
        <v>35.82</v>
      </c>
      <c r="K88" s="3"/>
      <c r="N88" s="1" t="s">
        <v>635</v>
      </c>
      <c r="O88" s="1" t="s">
        <v>656</v>
      </c>
      <c r="P88" s="1" t="s">
        <v>86</v>
      </c>
      <c r="Q88" s="1" t="s">
        <v>662</v>
      </c>
      <c r="R88" s="1" t="s">
        <v>636</v>
      </c>
    </row>
    <row r="89" spans="1:18">
      <c r="A89" s="1">
        <v>54</v>
      </c>
      <c r="B89" s="1" t="s">
        <v>654</v>
      </c>
      <c r="C89" s="1">
        <v>2021</v>
      </c>
      <c r="D89" s="1">
        <v>2</v>
      </c>
      <c r="E89" s="37">
        <v>44255</v>
      </c>
      <c r="F89" s="1">
        <v>115.68</v>
      </c>
      <c r="G89" s="1">
        <v>4400</v>
      </c>
      <c r="H89" s="1">
        <f t="shared" si="0"/>
        <v>38.04</v>
      </c>
      <c r="I89" s="38">
        <f t="shared" si="1"/>
        <v>34.99</v>
      </c>
      <c r="K89" s="3"/>
      <c r="N89" s="1" t="s">
        <v>659</v>
      </c>
      <c r="O89" s="1" t="s">
        <v>656</v>
      </c>
      <c r="P89" s="1" t="s">
        <v>86</v>
      </c>
      <c r="Q89" s="1" t="s">
        <v>676</v>
      </c>
      <c r="R89" s="1" t="s">
        <v>636</v>
      </c>
    </row>
    <row r="90" spans="1:18">
      <c r="A90" s="1">
        <v>55</v>
      </c>
      <c r="B90" s="1" t="s">
        <v>653</v>
      </c>
      <c r="C90" s="1">
        <v>2021</v>
      </c>
      <c r="D90" s="1">
        <v>2</v>
      </c>
      <c r="E90" s="37">
        <v>44254</v>
      </c>
      <c r="F90" s="1">
        <v>92.11</v>
      </c>
      <c r="G90" s="1">
        <v>3600</v>
      </c>
      <c r="H90" s="1">
        <f t="shared" si="0"/>
        <v>39.08</v>
      </c>
      <c r="I90" s="38">
        <f t="shared" si="1"/>
        <v>36.03</v>
      </c>
      <c r="K90" s="3"/>
      <c r="N90" s="1" t="s">
        <v>635</v>
      </c>
      <c r="O90" s="1" t="s">
        <v>656</v>
      </c>
      <c r="P90" s="1" t="s">
        <v>86</v>
      </c>
      <c r="Q90" s="1" t="s">
        <v>670</v>
      </c>
      <c r="R90" s="1" t="s">
        <v>636</v>
      </c>
    </row>
    <row r="91" spans="1:18">
      <c r="A91" s="1">
        <v>56</v>
      </c>
      <c r="B91" s="1" t="s">
        <v>654</v>
      </c>
      <c r="C91" s="1">
        <v>2021</v>
      </c>
      <c r="D91" s="1">
        <v>2</v>
      </c>
      <c r="E91" s="37">
        <v>44251</v>
      </c>
      <c r="F91" s="1">
        <v>94</v>
      </c>
      <c r="G91" s="1">
        <v>3700</v>
      </c>
      <c r="H91" s="1">
        <f t="shared" si="0"/>
        <v>39.36</v>
      </c>
      <c r="I91" s="38">
        <f t="shared" si="1"/>
        <v>36.31</v>
      </c>
      <c r="K91" s="3"/>
      <c r="N91" s="1" t="s">
        <v>635</v>
      </c>
      <c r="O91" s="1" t="s">
        <v>656</v>
      </c>
      <c r="P91" s="1" t="s">
        <v>86</v>
      </c>
      <c r="Q91" s="1" t="s">
        <v>662</v>
      </c>
      <c r="R91" s="1" t="s">
        <v>636</v>
      </c>
    </row>
    <row r="92" spans="1:18">
      <c r="A92" s="1">
        <v>57</v>
      </c>
      <c r="B92" s="1" t="s">
        <v>653</v>
      </c>
      <c r="C92" s="1">
        <v>2021</v>
      </c>
      <c r="D92" s="1">
        <v>2</v>
      </c>
      <c r="E92" s="37">
        <v>44247</v>
      </c>
      <c r="F92" s="1">
        <v>76</v>
      </c>
      <c r="G92" s="1">
        <v>3300</v>
      </c>
      <c r="H92" s="1">
        <f t="shared" si="0"/>
        <v>43.42</v>
      </c>
      <c r="I92" s="38">
        <f t="shared" si="1"/>
        <v>40.37</v>
      </c>
      <c r="K92" s="3"/>
      <c r="N92" s="1" t="s">
        <v>635</v>
      </c>
      <c r="O92" s="1" t="s">
        <v>656</v>
      </c>
      <c r="P92" s="1" t="s">
        <v>86</v>
      </c>
      <c r="Q92" s="1" t="s">
        <v>668</v>
      </c>
      <c r="R92" s="1" t="s">
        <v>636</v>
      </c>
    </row>
    <row r="93" spans="1:18">
      <c r="A93" s="1">
        <v>58</v>
      </c>
      <c r="B93" s="1" t="s">
        <v>653</v>
      </c>
      <c r="C93" s="1">
        <v>2021</v>
      </c>
      <c r="D93" s="1">
        <v>2</v>
      </c>
      <c r="E93" s="37">
        <v>44245</v>
      </c>
      <c r="F93" s="1">
        <v>78</v>
      </c>
      <c r="G93" s="1">
        <v>3400</v>
      </c>
      <c r="H93" s="1">
        <f t="shared" si="0"/>
        <v>43.59</v>
      </c>
      <c r="I93" s="38">
        <f t="shared" si="1"/>
        <v>40.54</v>
      </c>
      <c r="K93" s="3"/>
      <c r="N93" s="1" t="s">
        <v>635</v>
      </c>
      <c r="O93" s="1" t="s">
        <v>656</v>
      </c>
      <c r="P93" s="1" t="s">
        <v>86</v>
      </c>
      <c r="Q93" s="1" t="s">
        <v>670</v>
      </c>
      <c r="R93" s="1" t="s">
        <v>636</v>
      </c>
    </row>
    <row r="94" spans="1:18">
      <c r="A94" s="1">
        <v>59</v>
      </c>
      <c r="B94" s="1" t="s">
        <v>651</v>
      </c>
      <c r="C94" s="1">
        <v>2021</v>
      </c>
      <c r="D94" s="1">
        <v>2</v>
      </c>
      <c r="E94" s="37">
        <v>44233</v>
      </c>
      <c r="F94" s="1">
        <v>62</v>
      </c>
      <c r="G94" s="1">
        <v>2900</v>
      </c>
      <c r="H94" s="1">
        <f t="shared" si="0"/>
        <v>46.77</v>
      </c>
      <c r="I94" s="38">
        <f t="shared" si="1"/>
        <v>43.72</v>
      </c>
      <c r="K94" s="3"/>
      <c r="N94" s="1" t="s">
        <v>639</v>
      </c>
      <c r="O94" s="1" t="s">
        <v>656</v>
      </c>
      <c r="P94" s="1" t="s">
        <v>673</v>
      </c>
      <c r="Q94" s="1" t="s">
        <v>660</v>
      </c>
      <c r="R94" s="1" t="s">
        <v>636</v>
      </c>
    </row>
    <row r="95" spans="1:18">
      <c r="A95" s="1">
        <v>60</v>
      </c>
      <c r="B95" s="1" t="s">
        <v>653</v>
      </c>
      <c r="C95" s="1">
        <v>2021</v>
      </c>
      <c r="D95" s="1">
        <v>2</v>
      </c>
      <c r="E95" s="37">
        <v>44233</v>
      </c>
      <c r="F95" s="1">
        <v>75.94</v>
      </c>
      <c r="G95" s="1">
        <v>3200</v>
      </c>
      <c r="H95" s="1">
        <f t="shared" si="0"/>
        <v>42.14</v>
      </c>
      <c r="I95" s="38">
        <f t="shared" si="1"/>
        <v>39.09</v>
      </c>
      <c r="K95" s="3"/>
      <c r="N95" s="1" t="s">
        <v>635</v>
      </c>
      <c r="O95" s="1" t="s">
        <v>656</v>
      </c>
      <c r="P95" s="1" t="s">
        <v>86</v>
      </c>
      <c r="Q95" s="1" t="s">
        <v>670</v>
      </c>
      <c r="R95" s="1" t="s">
        <v>636</v>
      </c>
    </row>
    <row r="96" spans="1:18">
      <c r="A96" s="1">
        <v>61</v>
      </c>
      <c r="B96" s="1" t="s">
        <v>653</v>
      </c>
      <c r="C96" s="1">
        <v>2021</v>
      </c>
      <c r="D96" s="1">
        <v>2</v>
      </c>
      <c r="E96" s="37">
        <v>44233</v>
      </c>
      <c r="F96" s="1">
        <v>76</v>
      </c>
      <c r="G96" s="1">
        <v>3000</v>
      </c>
      <c r="H96" s="1">
        <f t="shared" si="0"/>
        <v>39.47</v>
      </c>
      <c r="I96" s="38">
        <f t="shared" si="1"/>
        <v>36.42</v>
      </c>
      <c r="K96" s="3"/>
      <c r="N96" s="1" t="s">
        <v>635</v>
      </c>
      <c r="O96" s="1" t="s">
        <v>656</v>
      </c>
      <c r="P96" s="1" t="s">
        <v>86</v>
      </c>
      <c r="Q96" s="1" t="s">
        <v>670</v>
      </c>
      <c r="R96" s="1" t="s">
        <v>636</v>
      </c>
    </row>
    <row r="97" spans="1:18">
      <c r="A97" s="1">
        <v>62</v>
      </c>
      <c r="B97" s="1" t="s">
        <v>653</v>
      </c>
      <c r="C97" s="1">
        <v>2021</v>
      </c>
      <c r="D97" s="1">
        <v>2</v>
      </c>
      <c r="E97" s="37">
        <v>44228</v>
      </c>
      <c r="F97" s="1">
        <v>75</v>
      </c>
      <c r="G97" s="1">
        <v>3500</v>
      </c>
      <c r="H97" s="1">
        <f t="shared" si="0"/>
        <v>46.67</v>
      </c>
      <c r="I97" s="38">
        <f t="shared" si="1"/>
        <v>43.62</v>
      </c>
      <c r="K97" s="3"/>
      <c r="N97" s="1" t="s">
        <v>635</v>
      </c>
      <c r="O97" s="1" t="s">
        <v>656</v>
      </c>
      <c r="P97" s="1" t="s">
        <v>86</v>
      </c>
      <c r="Q97" s="1" t="s">
        <v>668</v>
      </c>
      <c r="R97" s="1" t="s">
        <v>636</v>
      </c>
    </row>
    <row r="98" spans="1:18">
      <c r="A98" s="1">
        <v>63</v>
      </c>
      <c r="B98" s="1" t="s">
        <v>653</v>
      </c>
      <c r="C98" s="1">
        <v>2021</v>
      </c>
      <c r="D98" s="1">
        <v>1</v>
      </c>
      <c r="E98" s="37">
        <v>44226</v>
      </c>
      <c r="F98" s="1">
        <v>78</v>
      </c>
      <c r="G98" s="1">
        <v>3300</v>
      </c>
      <c r="H98" s="1">
        <f t="shared" si="0"/>
        <v>42.31</v>
      </c>
      <c r="I98" s="38">
        <f t="shared" si="1"/>
        <v>39.26</v>
      </c>
      <c r="K98" s="3"/>
      <c r="N98" s="1" t="s">
        <v>635</v>
      </c>
      <c r="O98" s="1" t="s">
        <v>656</v>
      </c>
      <c r="P98" s="1" t="s">
        <v>86</v>
      </c>
      <c r="Q98" s="1" t="s">
        <v>668</v>
      </c>
      <c r="R98" s="1" t="s">
        <v>636</v>
      </c>
    </row>
    <row r="99" spans="1:18">
      <c r="A99" s="1">
        <v>64</v>
      </c>
      <c r="B99" s="1" t="s">
        <v>651</v>
      </c>
      <c r="C99" s="1">
        <v>2021</v>
      </c>
      <c r="D99" s="1">
        <v>1</v>
      </c>
      <c r="E99" s="37">
        <v>44215</v>
      </c>
      <c r="F99" s="1">
        <v>117</v>
      </c>
      <c r="G99" s="1">
        <v>4400</v>
      </c>
      <c r="H99" s="1">
        <f t="shared" si="0"/>
        <v>37.61</v>
      </c>
      <c r="I99" s="38">
        <f t="shared" si="1"/>
        <v>34.56</v>
      </c>
      <c r="K99" s="3"/>
      <c r="N99" s="1" t="s">
        <v>659</v>
      </c>
      <c r="O99" s="1" t="s">
        <v>656</v>
      </c>
      <c r="P99" s="1" t="s">
        <v>85</v>
      </c>
      <c r="Q99" s="1" t="s">
        <v>661</v>
      </c>
      <c r="R99" s="1" t="s">
        <v>636</v>
      </c>
    </row>
    <row r="100" spans="1:18">
      <c r="A100" s="1">
        <v>65</v>
      </c>
      <c r="B100" s="1" t="s">
        <v>653</v>
      </c>
      <c r="C100" s="1">
        <v>2021</v>
      </c>
      <c r="D100" s="1">
        <v>1</v>
      </c>
      <c r="E100" s="37">
        <v>44213</v>
      </c>
      <c r="F100" s="1">
        <v>75.66</v>
      </c>
      <c r="G100" s="1">
        <v>3200</v>
      </c>
      <c r="H100" s="1">
        <f t="shared" si="0"/>
        <v>42.29</v>
      </c>
      <c r="I100" s="38">
        <f t="shared" si="1"/>
        <v>39.24</v>
      </c>
      <c r="K100" s="3"/>
      <c r="N100" s="1" t="s">
        <v>635</v>
      </c>
      <c r="O100" s="1" t="s">
        <v>656</v>
      </c>
      <c r="P100" s="1" t="s">
        <v>86</v>
      </c>
      <c r="Q100" s="1" t="s">
        <v>668</v>
      </c>
      <c r="R100" s="1" t="s">
        <v>636</v>
      </c>
    </row>
    <row r="101" spans="1:18">
      <c r="A101" s="1">
        <v>66</v>
      </c>
      <c r="B101" s="1" t="s">
        <v>653</v>
      </c>
      <c r="C101" s="1">
        <v>2021</v>
      </c>
      <c r="D101" s="1">
        <v>1</v>
      </c>
      <c r="E101" s="37">
        <v>44201</v>
      </c>
      <c r="F101" s="1">
        <v>92</v>
      </c>
      <c r="G101" s="1">
        <v>3700</v>
      </c>
      <c r="H101" s="1">
        <f t="shared" ref="H101:H140" si="2">ROUND(G101/F101,2)</f>
        <v>40.22</v>
      </c>
      <c r="I101" s="38">
        <f t="shared" ref="I101:I140" si="3">H101-$I$2-$I$4</f>
        <v>37.17</v>
      </c>
      <c r="K101" s="3"/>
      <c r="N101" s="1" t="s">
        <v>635</v>
      </c>
      <c r="O101" s="1" t="s">
        <v>656</v>
      </c>
      <c r="P101" s="1" t="s">
        <v>86</v>
      </c>
      <c r="Q101" s="1" t="s">
        <v>663</v>
      </c>
      <c r="R101" s="1" t="s">
        <v>636</v>
      </c>
    </row>
    <row r="102" spans="1:18">
      <c r="A102" s="1">
        <v>67</v>
      </c>
      <c r="B102" s="1" t="s">
        <v>654</v>
      </c>
      <c r="C102" s="1">
        <v>2021</v>
      </c>
      <c r="D102" s="1">
        <v>1</v>
      </c>
      <c r="E102" s="37">
        <v>44197</v>
      </c>
      <c r="F102" s="1">
        <v>118</v>
      </c>
      <c r="G102" s="1">
        <v>4500</v>
      </c>
      <c r="H102" s="1">
        <f t="shared" si="2"/>
        <v>38.14</v>
      </c>
      <c r="I102" s="38">
        <f t="shared" si="3"/>
        <v>35.09</v>
      </c>
      <c r="K102" s="3"/>
      <c r="N102" s="1" t="s">
        <v>659</v>
      </c>
      <c r="O102" s="1" t="s">
        <v>667</v>
      </c>
      <c r="P102" s="1" t="s">
        <v>159</v>
      </c>
      <c r="Q102" s="1" t="s">
        <v>662</v>
      </c>
      <c r="R102" s="1" t="s">
        <v>636</v>
      </c>
    </row>
    <row r="103" spans="1:18">
      <c r="A103" s="1">
        <v>68</v>
      </c>
      <c r="B103" s="1" t="s">
        <v>651</v>
      </c>
      <c r="C103" s="1">
        <v>2020</v>
      </c>
      <c r="D103" s="1">
        <v>12</v>
      </c>
      <c r="E103" s="37">
        <v>44194</v>
      </c>
      <c r="F103" s="1">
        <v>94.7</v>
      </c>
      <c r="G103" s="1">
        <v>3800</v>
      </c>
      <c r="H103" s="1">
        <f t="shared" si="2"/>
        <v>40.13</v>
      </c>
      <c r="I103" s="38">
        <f t="shared" si="3"/>
        <v>37.08</v>
      </c>
      <c r="J103" s="1">
        <f>ROUND(AVERAGE(H103:H122),2)</f>
        <v>41.12</v>
      </c>
      <c r="K103" s="3">
        <f>J103-I4</f>
        <v>38.62</v>
      </c>
      <c r="L103" s="1">
        <f>ROUND(AVERAGE(I103:I122),2)</f>
        <v>38.07</v>
      </c>
      <c r="M103" s="1">
        <v>20</v>
      </c>
      <c r="N103" s="1" t="s">
        <v>635</v>
      </c>
      <c r="O103" s="1" t="s">
        <v>656</v>
      </c>
      <c r="P103" s="1" t="s">
        <v>85</v>
      </c>
      <c r="Q103" s="1" t="s">
        <v>660</v>
      </c>
      <c r="R103" s="1" t="s">
        <v>636</v>
      </c>
    </row>
    <row r="104" spans="1:18">
      <c r="A104" s="1">
        <v>69</v>
      </c>
      <c r="B104" s="1" t="s">
        <v>652</v>
      </c>
      <c r="C104" s="1">
        <v>2020</v>
      </c>
      <c r="D104" s="1">
        <v>12</v>
      </c>
      <c r="E104" s="37">
        <v>44191</v>
      </c>
      <c r="F104" s="1">
        <v>80</v>
      </c>
      <c r="G104" s="1">
        <v>3400</v>
      </c>
      <c r="H104" s="1">
        <f t="shared" si="2"/>
        <v>42.5</v>
      </c>
      <c r="I104" s="38">
        <f t="shared" si="3"/>
        <v>39.45</v>
      </c>
      <c r="K104" s="3"/>
      <c r="N104" s="1" t="s">
        <v>639</v>
      </c>
      <c r="O104" s="1" t="s">
        <v>656</v>
      </c>
      <c r="P104" s="1" t="s">
        <v>673</v>
      </c>
      <c r="Q104" s="1" t="s">
        <v>658</v>
      </c>
      <c r="R104" s="1" t="s">
        <v>636</v>
      </c>
    </row>
    <row r="105" spans="1:18">
      <c r="A105" s="1">
        <v>70</v>
      </c>
      <c r="B105" s="1" t="s">
        <v>654</v>
      </c>
      <c r="C105" s="1">
        <v>2020</v>
      </c>
      <c r="D105" s="1">
        <v>12</v>
      </c>
      <c r="E105" s="37">
        <v>44188</v>
      </c>
      <c r="F105" s="1">
        <v>89</v>
      </c>
      <c r="G105" s="1">
        <v>4000</v>
      </c>
      <c r="H105" s="1">
        <f t="shared" si="2"/>
        <v>44.94</v>
      </c>
      <c r="I105" s="38">
        <f t="shared" si="3"/>
        <v>41.89</v>
      </c>
      <c r="K105" s="3"/>
      <c r="N105" s="1" t="s">
        <v>659</v>
      </c>
      <c r="O105" s="1" t="s">
        <v>656</v>
      </c>
      <c r="P105" s="1" t="s">
        <v>86</v>
      </c>
      <c r="Q105" s="1" t="s">
        <v>662</v>
      </c>
      <c r="R105" s="1" t="s">
        <v>636</v>
      </c>
    </row>
    <row r="106" spans="1:18">
      <c r="A106" s="1">
        <v>71</v>
      </c>
      <c r="B106" s="1" t="s">
        <v>651</v>
      </c>
      <c r="C106" s="1">
        <v>2020</v>
      </c>
      <c r="D106" s="1">
        <v>12</v>
      </c>
      <c r="E106" s="37">
        <v>44185</v>
      </c>
      <c r="F106" s="1">
        <v>94.25</v>
      </c>
      <c r="G106" s="1">
        <v>3800</v>
      </c>
      <c r="H106" s="1">
        <f t="shared" si="2"/>
        <v>40.32</v>
      </c>
      <c r="I106" s="38">
        <f t="shared" si="3"/>
        <v>37.27</v>
      </c>
      <c r="K106" s="3"/>
      <c r="N106" s="1" t="s">
        <v>635</v>
      </c>
      <c r="O106" s="1" t="s">
        <v>656</v>
      </c>
      <c r="P106" s="1" t="s">
        <v>159</v>
      </c>
      <c r="Q106" s="1" t="s">
        <v>662</v>
      </c>
      <c r="R106" s="1" t="s">
        <v>636</v>
      </c>
    </row>
    <row r="107" spans="1:18">
      <c r="A107" s="1">
        <v>72</v>
      </c>
      <c r="B107" s="1" t="s">
        <v>653</v>
      </c>
      <c r="C107" s="1">
        <v>2020</v>
      </c>
      <c r="D107" s="1">
        <v>12</v>
      </c>
      <c r="E107" s="37">
        <v>44185</v>
      </c>
      <c r="F107" s="1">
        <v>92</v>
      </c>
      <c r="G107" s="1">
        <v>4000</v>
      </c>
      <c r="H107" s="1">
        <f t="shared" si="2"/>
        <v>43.48</v>
      </c>
      <c r="I107" s="38">
        <f t="shared" si="3"/>
        <v>40.43</v>
      </c>
      <c r="K107" s="3"/>
      <c r="N107" s="1" t="s">
        <v>635</v>
      </c>
      <c r="O107" s="1" t="s">
        <v>656</v>
      </c>
      <c r="P107" s="1" t="s">
        <v>86</v>
      </c>
      <c r="Q107" s="1" t="s">
        <v>670</v>
      </c>
      <c r="R107" s="1" t="s">
        <v>636</v>
      </c>
    </row>
    <row r="108" spans="1:18">
      <c r="A108" s="1">
        <v>73</v>
      </c>
      <c r="B108" s="1" t="s">
        <v>652</v>
      </c>
      <c r="C108" s="1">
        <v>2020</v>
      </c>
      <c r="D108" s="1">
        <v>12</v>
      </c>
      <c r="E108" s="37">
        <v>44184</v>
      </c>
      <c r="F108" s="1">
        <v>92</v>
      </c>
      <c r="G108" s="1">
        <v>3300</v>
      </c>
      <c r="H108" s="1">
        <f t="shared" si="2"/>
        <v>35.87</v>
      </c>
      <c r="I108" s="38">
        <f t="shared" si="3"/>
        <v>32.82</v>
      </c>
      <c r="K108" s="3"/>
      <c r="N108" s="1" t="s">
        <v>635</v>
      </c>
      <c r="O108" s="1" t="s">
        <v>656</v>
      </c>
      <c r="P108" s="1" t="s">
        <v>641</v>
      </c>
      <c r="Q108" s="1" t="s">
        <v>658</v>
      </c>
      <c r="R108" s="1" t="s">
        <v>636</v>
      </c>
    </row>
    <row r="109" spans="1:18">
      <c r="A109" s="1">
        <v>74</v>
      </c>
      <c r="B109" s="1" t="s">
        <v>652</v>
      </c>
      <c r="C109" s="1">
        <v>2020</v>
      </c>
      <c r="D109" s="1">
        <v>12</v>
      </c>
      <c r="E109" s="37">
        <v>44179</v>
      </c>
      <c r="F109" s="1">
        <v>78</v>
      </c>
      <c r="G109" s="1">
        <v>3000</v>
      </c>
      <c r="H109" s="1">
        <f t="shared" si="2"/>
        <v>38.46</v>
      </c>
      <c r="I109" s="38">
        <f t="shared" si="3"/>
        <v>35.41</v>
      </c>
      <c r="K109" s="3"/>
      <c r="N109" s="1" t="s">
        <v>639</v>
      </c>
      <c r="O109" s="1" t="s">
        <v>656</v>
      </c>
      <c r="P109" s="1" t="s">
        <v>162</v>
      </c>
      <c r="Q109" s="1" t="s">
        <v>674</v>
      </c>
      <c r="R109" s="1" t="s">
        <v>636</v>
      </c>
    </row>
    <row r="110" spans="1:18">
      <c r="A110" s="1">
        <v>75</v>
      </c>
      <c r="B110" s="1" t="s">
        <v>653</v>
      </c>
      <c r="C110" s="1">
        <v>2020</v>
      </c>
      <c r="D110" s="1">
        <v>12</v>
      </c>
      <c r="E110" s="37">
        <v>44177</v>
      </c>
      <c r="F110" s="1">
        <v>92</v>
      </c>
      <c r="G110" s="1">
        <v>3600</v>
      </c>
      <c r="H110" s="1">
        <f t="shared" si="2"/>
        <v>39.13</v>
      </c>
      <c r="I110" s="38">
        <f t="shared" si="3"/>
        <v>36.08</v>
      </c>
      <c r="K110" s="3"/>
      <c r="N110" s="1" t="s">
        <v>635</v>
      </c>
      <c r="O110" s="1" t="s">
        <v>656</v>
      </c>
      <c r="P110" s="1" t="s">
        <v>86</v>
      </c>
      <c r="Q110" s="1" t="s">
        <v>670</v>
      </c>
      <c r="R110" s="1" t="s">
        <v>636</v>
      </c>
    </row>
    <row r="111" spans="1:18">
      <c r="A111" s="1">
        <v>76</v>
      </c>
      <c r="B111" s="1" t="s">
        <v>653</v>
      </c>
      <c r="C111" s="1">
        <v>2020</v>
      </c>
      <c r="D111" s="1">
        <v>12</v>
      </c>
      <c r="E111" s="37">
        <v>44174</v>
      </c>
      <c r="F111" s="1">
        <v>119.03</v>
      </c>
      <c r="G111" s="1">
        <v>5300</v>
      </c>
      <c r="H111" s="1">
        <f t="shared" si="2"/>
        <v>44.53</v>
      </c>
      <c r="I111" s="38">
        <f t="shared" si="3"/>
        <v>41.48</v>
      </c>
      <c r="K111" s="3"/>
      <c r="N111" s="1" t="s">
        <v>659</v>
      </c>
      <c r="O111" s="1" t="s">
        <v>656</v>
      </c>
      <c r="P111" s="1" t="s">
        <v>86</v>
      </c>
      <c r="Q111" s="1" t="s">
        <v>670</v>
      </c>
      <c r="R111" s="1" t="s">
        <v>636</v>
      </c>
    </row>
    <row r="112" spans="1:18">
      <c r="A112" s="1">
        <v>77</v>
      </c>
      <c r="B112" s="1" t="s">
        <v>653</v>
      </c>
      <c r="C112" s="1">
        <v>2020</v>
      </c>
      <c r="D112" s="1">
        <v>12</v>
      </c>
      <c r="E112" s="37">
        <v>44170</v>
      </c>
      <c r="F112" s="1">
        <v>92</v>
      </c>
      <c r="G112" s="1">
        <v>3800</v>
      </c>
      <c r="H112" s="1">
        <f t="shared" si="2"/>
        <v>41.3</v>
      </c>
      <c r="I112" s="38">
        <f t="shared" si="3"/>
        <v>38.25</v>
      </c>
      <c r="K112" s="3"/>
      <c r="N112" s="1" t="s">
        <v>635</v>
      </c>
      <c r="O112" s="1" t="s">
        <v>656</v>
      </c>
      <c r="P112" s="1" t="s">
        <v>86</v>
      </c>
      <c r="Q112" s="1" t="s">
        <v>657</v>
      </c>
      <c r="R112" s="1" t="s">
        <v>636</v>
      </c>
    </row>
    <row r="113" spans="1:18">
      <c r="A113" s="1">
        <v>78</v>
      </c>
      <c r="B113" s="1" t="s">
        <v>653</v>
      </c>
      <c r="C113" s="1">
        <v>2020</v>
      </c>
      <c r="D113" s="1">
        <v>11</v>
      </c>
      <c r="E113" s="37">
        <v>44159</v>
      </c>
      <c r="F113" s="1">
        <v>92.52</v>
      </c>
      <c r="G113" s="1">
        <v>3500</v>
      </c>
      <c r="H113" s="1">
        <f t="shared" si="2"/>
        <v>37.83</v>
      </c>
      <c r="I113" s="38">
        <f t="shared" si="3"/>
        <v>34.78</v>
      </c>
      <c r="K113" s="3"/>
      <c r="N113" s="1" t="s">
        <v>635</v>
      </c>
      <c r="O113" s="1" t="s">
        <v>656</v>
      </c>
      <c r="P113" s="1" t="s">
        <v>86</v>
      </c>
      <c r="Q113" s="1" t="s">
        <v>663</v>
      </c>
      <c r="R113" s="1" t="s">
        <v>636</v>
      </c>
    </row>
    <row r="114" spans="1:18">
      <c r="A114" s="1">
        <v>79</v>
      </c>
      <c r="B114" s="1" t="s">
        <v>653</v>
      </c>
      <c r="C114" s="1">
        <v>2020</v>
      </c>
      <c r="D114" s="1">
        <v>11</v>
      </c>
      <c r="E114" s="37">
        <v>44152</v>
      </c>
      <c r="F114" s="1">
        <v>92.34</v>
      </c>
      <c r="G114" s="1">
        <v>3600</v>
      </c>
      <c r="H114" s="1">
        <f t="shared" si="2"/>
        <v>38.99</v>
      </c>
      <c r="I114" s="38">
        <f t="shared" si="3"/>
        <v>35.94</v>
      </c>
      <c r="K114" s="3"/>
      <c r="N114" s="1" t="s">
        <v>635</v>
      </c>
      <c r="O114" s="1" t="s">
        <v>656</v>
      </c>
      <c r="P114" s="1" t="s">
        <v>86</v>
      </c>
      <c r="Q114" s="1" t="s">
        <v>663</v>
      </c>
      <c r="R114" s="1" t="s">
        <v>636</v>
      </c>
    </row>
    <row r="115" spans="1:18">
      <c r="A115" s="1">
        <v>80</v>
      </c>
      <c r="B115" s="1" t="s">
        <v>652</v>
      </c>
      <c r="C115" s="1">
        <v>2020</v>
      </c>
      <c r="D115" s="1">
        <v>11</v>
      </c>
      <c r="E115" s="37">
        <v>44145</v>
      </c>
      <c r="F115" s="1">
        <v>89.98</v>
      </c>
      <c r="G115" s="1">
        <v>3500</v>
      </c>
      <c r="H115" s="1">
        <f t="shared" si="2"/>
        <v>38.9</v>
      </c>
      <c r="I115" s="38">
        <f t="shared" si="3"/>
        <v>35.85</v>
      </c>
      <c r="K115" s="3"/>
      <c r="N115" s="1" t="s">
        <v>635</v>
      </c>
      <c r="O115" s="1" t="s">
        <v>656</v>
      </c>
      <c r="P115" s="1" t="s">
        <v>85</v>
      </c>
      <c r="Q115" s="1" t="s">
        <v>674</v>
      </c>
      <c r="R115" s="1" t="s">
        <v>636</v>
      </c>
    </row>
    <row r="116" spans="1:18">
      <c r="A116" s="1">
        <v>81</v>
      </c>
      <c r="B116" s="1" t="s">
        <v>653</v>
      </c>
      <c r="C116" s="1">
        <v>2020</v>
      </c>
      <c r="D116" s="1">
        <v>10</v>
      </c>
      <c r="E116" s="37">
        <v>44135</v>
      </c>
      <c r="F116" s="1">
        <v>92</v>
      </c>
      <c r="G116" s="1">
        <v>3800</v>
      </c>
      <c r="H116" s="1">
        <f t="shared" si="2"/>
        <v>41.3</v>
      </c>
      <c r="I116" s="38">
        <f t="shared" si="3"/>
        <v>38.25</v>
      </c>
      <c r="K116" s="3"/>
      <c r="N116" s="1" t="s">
        <v>635</v>
      </c>
      <c r="O116" s="1" t="s">
        <v>656</v>
      </c>
      <c r="P116" s="1" t="s">
        <v>86</v>
      </c>
      <c r="Q116" s="1" t="s">
        <v>670</v>
      </c>
      <c r="R116" s="1" t="s">
        <v>636</v>
      </c>
    </row>
    <row r="117" spans="1:18">
      <c r="A117" s="1">
        <v>82</v>
      </c>
      <c r="B117" s="1" t="s">
        <v>654</v>
      </c>
      <c r="C117" s="1">
        <v>2020</v>
      </c>
      <c r="D117" s="1">
        <v>10</v>
      </c>
      <c r="E117" s="37">
        <v>44123</v>
      </c>
      <c r="F117" s="1">
        <v>82</v>
      </c>
      <c r="G117" s="1">
        <v>3400</v>
      </c>
      <c r="H117" s="1">
        <f t="shared" si="2"/>
        <v>41.46</v>
      </c>
      <c r="I117" s="38">
        <f t="shared" si="3"/>
        <v>38.41</v>
      </c>
      <c r="K117" s="3"/>
      <c r="N117" s="1" t="s">
        <v>635</v>
      </c>
      <c r="O117" s="1" t="s">
        <v>656</v>
      </c>
      <c r="P117" s="1" t="s">
        <v>673</v>
      </c>
      <c r="Q117" s="1" t="s">
        <v>674</v>
      </c>
      <c r="R117" s="1" t="s">
        <v>636</v>
      </c>
    </row>
    <row r="118" spans="1:18">
      <c r="A118" s="1">
        <v>83</v>
      </c>
      <c r="B118" s="1" t="s">
        <v>653</v>
      </c>
      <c r="C118" s="1">
        <v>2020</v>
      </c>
      <c r="D118" s="1">
        <v>10</v>
      </c>
      <c r="E118" s="37">
        <v>44120</v>
      </c>
      <c r="F118" s="1">
        <v>91.24</v>
      </c>
      <c r="G118" s="1">
        <v>3800</v>
      </c>
      <c r="H118" s="1">
        <f t="shared" si="2"/>
        <v>41.65</v>
      </c>
      <c r="I118" s="38">
        <f t="shared" si="3"/>
        <v>38.6</v>
      </c>
      <c r="K118" s="3"/>
      <c r="N118" s="1" t="s">
        <v>635</v>
      </c>
      <c r="O118" s="1" t="s">
        <v>656</v>
      </c>
      <c r="P118" s="1" t="s">
        <v>86</v>
      </c>
      <c r="Q118" s="1" t="s">
        <v>670</v>
      </c>
      <c r="R118" s="1" t="s">
        <v>636</v>
      </c>
    </row>
    <row r="119" spans="1:18">
      <c r="A119" s="1">
        <v>84</v>
      </c>
      <c r="B119" s="1" t="s">
        <v>654</v>
      </c>
      <c r="C119" s="1">
        <v>2020</v>
      </c>
      <c r="D119" s="1">
        <v>10</v>
      </c>
      <c r="E119" s="37">
        <v>44117</v>
      </c>
      <c r="F119" s="1">
        <v>116.73</v>
      </c>
      <c r="G119" s="1">
        <v>4800</v>
      </c>
      <c r="H119" s="1">
        <f t="shared" si="2"/>
        <v>41.12</v>
      </c>
      <c r="I119" s="38">
        <f t="shared" si="3"/>
        <v>38.07</v>
      </c>
      <c r="K119" s="3"/>
      <c r="N119" s="1" t="s">
        <v>659</v>
      </c>
      <c r="O119" s="1" t="s">
        <v>656</v>
      </c>
      <c r="P119" s="1" t="s">
        <v>86</v>
      </c>
      <c r="Q119" s="1" t="s">
        <v>661</v>
      </c>
      <c r="R119" s="1" t="s">
        <v>636</v>
      </c>
    </row>
    <row r="120" spans="1:18">
      <c r="A120" s="1">
        <v>85</v>
      </c>
      <c r="B120" s="1" t="s">
        <v>653</v>
      </c>
      <c r="C120" s="1">
        <v>2020</v>
      </c>
      <c r="D120" s="1">
        <v>10</v>
      </c>
      <c r="E120" s="37">
        <v>44115</v>
      </c>
      <c r="F120" s="1">
        <v>76</v>
      </c>
      <c r="G120" s="1">
        <v>3700</v>
      </c>
      <c r="H120" s="1">
        <f t="shared" si="2"/>
        <v>48.68</v>
      </c>
      <c r="I120" s="38">
        <f t="shared" si="3"/>
        <v>45.63</v>
      </c>
      <c r="K120" s="3"/>
      <c r="N120" s="1" t="s">
        <v>635</v>
      </c>
      <c r="O120" s="1" t="s">
        <v>656</v>
      </c>
      <c r="P120" s="1" t="s">
        <v>86</v>
      </c>
      <c r="Q120" s="1" t="s">
        <v>668</v>
      </c>
      <c r="R120" s="1" t="s">
        <v>636</v>
      </c>
    </row>
    <row r="121" spans="1:18">
      <c r="A121" s="1">
        <v>86</v>
      </c>
      <c r="B121" s="1" t="s">
        <v>654</v>
      </c>
      <c r="C121" s="1">
        <v>2020</v>
      </c>
      <c r="D121" s="1">
        <v>10</v>
      </c>
      <c r="E121" s="37">
        <v>44113</v>
      </c>
      <c r="F121" s="1">
        <v>91.87</v>
      </c>
      <c r="G121" s="1">
        <v>4000</v>
      </c>
      <c r="H121" s="1">
        <f t="shared" si="2"/>
        <v>43.54</v>
      </c>
      <c r="I121" s="38">
        <f t="shared" si="3"/>
        <v>40.49</v>
      </c>
      <c r="K121" s="3"/>
      <c r="N121" s="1" t="s">
        <v>635</v>
      </c>
      <c r="O121" s="1" t="s">
        <v>656</v>
      </c>
      <c r="P121" s="1" t="s">
        <v>85</v>
      </c>
      <c r="Q121" s="1" t="s">
        <v>674</v>
      </c>
      <c r="R121" s="1" t="s">
        <v>636</v>
      </c>
    </row>
    <row r="122" spans="1:18">
      <c r="A122" s="1">
        <v>87</v>
      </c>
      <c r="B122" s="1" t="s">
        <v>651</v>
      </c>
      <c r="C122" s="1">
        <v>2020</v>
      </c>
      <c r="D122" s="1">
        <v>10</v>
      </c>
      <c r="E122" s="37">
        <v>44111</v>
      </c>
      <c r="F122" s="1">
        <v>94</v>
      </c>
      <c r="G122" s="1">
        <v>3600</v>
      </c>
      <c r="H122" s="1">
        <f t="shared" si="2"/>
        <v>38.3</v>
      </c>
      <c r="I122" s="38">
        <f t="shared" si="3"/>
        <v>35.25</v>
      </c>
      <c r="K122" s="3"/>
      <c r="N122" s="1" t="s">
        <v>635</v>
      </c>
      <c r="O122" s="1" t="s">
        <v>656</v>
      </c>
      <c r="P122" s="1" t="s">
        <v>86</v>
      </c>
      <c r="Q122" s="1" t="s">
        <v>660</v>
      </c>
      <c r="R122" s="1" t="s">
        <v>636</v>
      </c>
    </row>
    <row r="123" spans="1:18">
      <c r="A123" s="1">
        <v>88</v>
      </c>
      <c r="B123" s="1" t="s">
        <v>653</v>
      </c>
      <c r="C123" s="1">
        <v>2020</v>
      </c>
      <c r="D123" s="1">
        <v>9</v>
      </c>
      <c r="E123" s="37">
        <v>44100</v>
      </c>
      <c r="F123" s="1">
        <v>77.07</v>
      </c>
      <c r="G123" s="1">
        <v>3500</v>
      </c>
      <c r="H123" s="1">
        <f t="shared" si="2"/>
        <v>45.41</v>
      </c>
      <c r="I123" s="38">
        <f t="shared" si="3"/>
        <v>42.36</v>
      </c>
      <c r="J123" s="1">
        <f>ROUND(AVERAGE(H123:H140),2)</f>
        <v>40.91</v>
      </c>
      <c r="K123" s="3">
        <f>J123-I4</f>
        <v>38.41</v>
      </c>
      <c r="L123" s="1">
        <f>ROUND(AVERAGE(I123:I140),2)</f>
        <v>37.86</v>
      </c>
      <c r="M123" s="1">
        <v>18</v>
      </c>
      <c r="N123" s="1" t="s">
        <v>635</v>
      </c>
      <c r="O123" s="1" t="s">
        <v>656</v>
      </c>
      <c r="P123" s="1" t="s">
        <v>86</v>
      </c>
      <c r="Q123" s="1" t="s">
        <v>670</v>
      </c>
      <c r="R123" s="1" t="s">
        <v>636</v>
      </c>
    </row>
    <row r="124" spans="1:18">
      <c r="A124" s="1">
        <v>89</v>
      </c>
      <c r="B124" s="1" t="s">
        <v>654</v>
      </c>
      <c r="C124" s="1">
        <v>2020</v>
      </c>
      <c r="D124" s="1">
        <v>9</v>
      </c>
      <c r="E124" s="37">
        <v>44094</v>
      </c>
      <c r="F124" s="1">
        <v>117</v>
      </c>
      <c r="G124" s="1">
        <v>4800</v>
      </c>
      <c r="H124" s="1">
        <f t="shared" si="2"/>
        <v>41.03</v>
      </c>
      <c r="I124" s="38">
        <f t="shared" si="3"/>
        <v>37.98</v>
      </c>
      <c r="K124" s="3"/>
      <c r="N124" s="1" t="s">
        <v>659</v>
      </c>
      <c r="O124" s="1" t="s">
        <v>656</v>
      </c>
      <c r="P124" s="1" t="s">
        <v>85</v>
      </c>
      <c r="Q124" s="1" t="s">
        <v>660</v>
      </c>
      <c r="R124" s="1" t="s">
        <v>636</v>
      </c>
    </row>
    <row r="125" spans="1:18">
      <c r="A125" s="1">
        <v>90</v>
      </c>
      <c r="B125" s="1" t="s">
        <v>653</v>
      </c>
      <c r="C125" s="1">
        <v>2020</v>
      </c>
      <c r="D125" s="1">
        <v>9</v>
      </c>
      <c r="E125" s="37">
        <v>44093</v>
      </c>
      <c r="F125" s="1">
        <v>91.59</v>
      </c>
      <c r="G125" s="1">
        <v>3700</v>
      </c>
      <c r="H125" s="1">
        <f t="shared" si="2"/>
        <v>40.4</v>
      </c>
      <c r="I125" s="38">
        <f t="shared" si="3"/>
        <v>37.35</v>
      </c>
      <c r="K125" s="3"/>
      <c r="N125" s="1" t="s">
        <v>635</v>
      </c>
      <c r="O125" s="1" t="s">
        <v>656</v>
      </c>
      <c r="P125" s="1" t="s">
        <v>86</v>
      </c>
      <c r="Q125" s="1" t="s">
        <v>668</v>
      </c>
      <c r="R125" s="1" t="s">
        <v>636</v>
      </c>
    </row>
    <row r="126" spans="1:18">
      <c r="A126" s="1">
        <v>91</v>
      </c>
      <c r="B126" s="1" t="s">
        <v>651</v>
      </c>
      <c r="C126" s="1">
        <v>2020</v>
      </c>
      <c r="D126" s="1">
        <v>9</v>
      </c>
      <c r="E126" s="37">
        <v>44090</v>
      </c>
      <c r="F126" s="1">
        <v>96</v>
      </c>
      <c r="G126" s="1">
        <v>3700</v>
      </c>
      <c r="H126" s="1">
        <f t="shared" si="2"/>
        <v>38.54</v>
      </c>
      <c r="I126" s="38">
        <f t="shared" si="3"/>
        <v>35.49</v>
      </c>
      <c r="K126" s="3"/>
      <c r="N126" s="1" t="s">
        <v>635</v>
      </c>
      <c r="O126" s="1" t="s">
        <v>656</v>
      </c>
      <c r="P126" s="1" t="s">
        <v>86</v>
      </c>
      <c r="Q126" s="1" t="s">
        <v>661</v>
      </c>
      <c r="R126" s="1" t="s">
        <v>636</v>
      </c>
    </row>
    <row r="127" spans="1:18">
      <c r="A127" s="1">
        <v>92</v>
      </c>
      <c r="B127" s="1" t="s">
        <v>652</v>
      </c>
      <c r="C127" s="1">
        <v>2020</v>
      </c>
      <c r="D127" s="1">
        <v>9</v>
      </c>
      <c r="E127" s="37">
        <v>44081</v>
      </c>
      <c r="F127" s="1">
        <v>120</v>
      </c>
      <c r="G127" s="1">
        <v>4770</v>
      </c>
      <c r="H127" s="1">
        <f t="shared" si="2"/>
        <v>39.75</v>
      </c>
      <c r="I127" s="38">
        <f t="shared" si="3"/>
        <v>36.7</v>
      </c>
      <c r="K127" s="3"/>
      <c r="N127" s="1" t="s">
        <v>659</v>
      </c>
      <c r="O127" s="1" t="s">
        <v>656</v>
      </c>
      <c r="P127" s="1" t="s">
        <v>86</v>
      </c>
      <c r="Q127" s="1" t="s">
        <v>674</v>
      </c>
      <c r="R127" s="1" t="s">
        <v>636</v>
      </c>
    </row>
    <row r="128" spans="1:18">
      <c r="A128" s="1">
        <v>93</v>
      </c>
      <c r="B128" s="1" t="s">
        <v>653</v>
      </c>
      <c r="C128" s="1">
        <v>2020</v>
      </c>
      <c r="D128" s="1">
        <v>9</v>
      </c>
      <c r="E128" s="37">
        <v>44079</v>
      </c>
      <c r="F128" s="1">
        <v>92.03</v>
      </c>
      <c r="G128" s="1">
        <v>3700</v>
      </c>
      <c r="H128" s="1">
        <f t="shared" si="2"/>
        <v>40.2</v>
      </c>
      <c r="I128" s="38">
        <f t="shared" si="3"/>
        <v>37.15</v>
      </c>
      <c r="K128" s="3"/>
      <c r="N128" s="1" t="s">
        <v>635</v>
      </c>
      <c r="O128" s="1" t="s">
        <v>656</v>
      </c>
      <c r="P128" s="1" t="s">
        <v>86</v>
      </c>
      <c r="Q128" s="1" t="s">
        <v>670</v>
      </c>
      <c r="R128" s="1" t="s">
        <v>636</v>
      </c>
    </row>
    <row r="129" spans="1:18">
      <c r="A129" s="1">
        <v>94</v>
      </c>
      <c r="B129" s="1" t="s">
        <v>653</v>
      </c>
      <c r="C129" s="1">
        <v>2020</v>
      </c>
      <c r="D129" s="1">
        <v>9</v>
      </c>
      <c r="E129" s="37">
        <v>44079</v>
      </c>
      <c r="F129" s="1">
        <v>78</v>
      </c>
      <c r="G129" s="1">
        <v>3400</v>
      </c>
      <c r="H129" s="1">
        <f t="shared" si="2"/>
        <v>43.59</v>
      </c>
      <c r="I129" s="38">
        <f t="shared" si="3"/>
        <v>40.54</v>
      </c>
      <c r="K129" s="3"/>
      <c r="N129" s="1" t="s">
        <v>635</v>
      </c>
      <c r="O129" s="1" t="s">
        <v>656</v>
      </c>
      <c r="P129" s="1" t="s">
        <v>86</v>
      </c>
      <c r="Q129" s="1" t="s">
        <v>670</v>
      </c>
      <c r="R129" s="1" t="s">
        <v>636</v>
      </c>
    </row>
    <row r="130" spans="1:18">
      <c r="A130" s="1">
        <v>95</v>
      </c>
      <c r="B130" s="1" t="s">
        <v>651</v>
      </c>
      <c r="C130" s="1">
        <v>2020</v>
      </c>
      <c r="D130" s="1">
        <v>9</v>
      </c>
      <c r="E130" s="37">
        <v>44077</v>
      </c>
      <c r="F130" s="1">
        <v>94.27</v>
      </c>
      <c r="G130" s="1">
        <v>3600</v>
      </c>
      <c r="H130" s="1">
        <f t="shared" si="2"/>
        <v>38.19</v>
      </c>
      <c r="I130" s="38">
        <f t="shared" si="3"/>
        <v>35.14</v>
      </c>
      <c r="K130" s="3"/>
      <c r="N130" s="1" t="s">
        <v>635</v>
      </c>
      <c r="O130" s="1" t="s">
        <v>656</v>
      </c>
      <c r="P130" s="1" t="s">
        <v>86</v>
      </c>
      <c r="Q130" s="1" t="s">
        <v>660</v>
      </c>
      <c r="R130" s="1" t="s">
        <v>636</v>
      </c>
    </row>
    <row r="131" spans="1:18">
      <c r="A131" s="1">
        <v>96</v>
      </c>
      <c r="B131" s="1" t="s">
        <v>651</v>
      </c>
      <c r="C131" s="1">
        <v>2020</v>
      </c>
      <c r="D131" s="1">
        <v>8</v>
      </c>
      <c r="E131" s="37">
        <v>44073</v>
      </c>
      <c r="F131" s="1">
        <v>96</v>
      </c>
      <c r="G131" s="1">
        <v>3600</v>
      </c>
      <c r="H131" s="1">
        <f t="shared" si="2"/>
        <v>37.5</v>
      </c>
      <c r="I131" s="38">
        <f t="shared" si="3"/>
        <v>34.45</v>
      </c>
      <c r="K131" s="3"/>
      <c r="N131" s="1" t="s">
        <v>635</v>
      </c>
      <c r="O131" s="1" t="s">
        <v>656</v>
      </c>
      <c r="P131" s="1" t="s">
        <v>86</v>
      </c>
      <c r="Q131" s="1" t="s">
        <v>662</v>
      </c>
      <c r="R131" s="1" t="s">
        <v>636</v>
      </c>
    </row>
    <row r="132" spans="1:18">
      <c r="A132" s="1">
        <v>97</v>
      </c>
      <c r="B132" s="1" t="s">
        <v>654</v>
      </c>
      <c r="C132" s="1">
        <v>2020</v>
      </c>
      <c r="D132" s="1">
        <v>8</v>
      </c>
      <c r="E132" s="37">
        <v>44072</v>
      </c>
      <c r="F132" s="1">
        <v>95</v>
      </c>
      <c r="G132" s="1">
        <v>4200</v>
      </c>
      <c r="H132" s="1">
        <f t="shared" si="2"/>
        <v>44.21</v>
      </c>
      <c r="I132" s="38">
        <f t="shared" si="3"/>
        <v>41.16</v>
      </c>
      <c r="K132" s="3"/>
      <c r="N132" s="1" t="s">
        <v>635</v>
      </c>
      <c r="O132" s="1" t="s">
        <v>677</v>
      </c>
      <c r="P132" s="1" t="s">
        <v>162</v>
      </c>
      <c r="Q132" s="1" t="s">
        <v>665</v>
      </c>
      <c r="R132" s="1" t="s">
        <v>636</v>
      </c>
    </row>
    <row r="133" spans="1:18">
      <c r="A133" s="1">
        <v>98</v>
      </c>
      <c r="B133" s="1" t="s">
        <v>654</v>
      </c>
      <c r="C133" s="1">
        <v>2020</v>
      </c>
      <c r="D133" s="1">
        <v>8</v>
      </c>
      <c r="E133" s="37">
        <v>44068</v>
      </c>
      <c r="F133" s="1">
        <v>89.81</v>
      </c>
      <c r="G133" s="1">
        <v>3833</v>
      </c>
      <c r="H133" s="1">
        <f t="shared" si="2"/>
        <v>42.68</v>
      </c>
      <c r="I133" s="38">
        <f t="shared" si="3"/>
        <v>39.63</v>
      </c>
      <c r="K133" s="3"/>
      <c r="N133" s="1" t="s">
        <v>635</v>
      </c>
      <c r="O133" s="1" t="s">
        <v>656</v>
      </c>
      <c r="P133" s="1" t="s">
        <v>664</v>
      </c>
      <c r="Q133" s="1" t="s">
        <v>660</v>
      </c>
      <c r="R133" s="1" t="s">
        <v>636</v>
      </c>
    </row>
    <row r="134" spans="1:18">
      <c r="A134" s="1">
        <v>99</v>
      </c>
      <c r="B134" s="1" t="s">
        <v>654</v>
      </c>
      <c r="C134" s="1">
        <v>2020</v>
      </c>
      <c r="D134" s="1">
        <v>8</v>
      </c>
      <c r="E134" s="37">
        <v>44067</v>
      </c>
      <c r="F134" s="1">
        <v>92.83</v>
      </c>
      <c r="G134" s="1">
        <v>3800</v>
      </c>
      <c r="H134" s="1">
        <f t="shared" si="2"/>
        <v>40.94</v>
      </c>
      <c r="I134" s="38">
        <f t="shared" si="3"/>
        <v>37.89</v>
      </c>
      <c r="K134" s="3"/>
      <c r="N134" s="1" t="s">
        <v>635</v>
      </c>
      <c r="O134" s="1" t="s">
        <v>656</v>
      </c>
      <c r="P134" s="1" t="s">
        <v>85</v>
      </c>
      <c r="Q134" s="1" t="s">
        <v>658</v>
      </c>
      <c r="R134" s="1" t="s">
        <v>636</v>
      </c>
    </row>
    <row r="135" spans="1:18">
      <c r="A135" s="1">
        <v>100</v>
      </c>
      <c r="B135" s="1" t="s">
        <v>654</v>
      </c>
      <c r="C135" s="1">
        <v>2020</v>
      </c>
      <c r="D135" s="1">
        <v>8</v>
      </c>
      <c r="E135" s="37">
        <v>44063</v>
      </c>
      <c r="F135" s="1">
        <v>95</v>
      </c>
      <c r="G135" s="1">
        <v>3700</v>
      </c>
      <c r="H135" s="1">
        <f t="shared" si="2"/>
        <v>38.95</v>
      </c>
      <c r="I135" s="38">
        <f t="shared" si="3"/>
        <v>35.9</v>
      </c>
      <c r="K135" s="3"/>
      <c r="N135" s="1" t="s">
        <v>635</v>
      </c>
      <c r="O135" s="1" t="s">
        <v>656</v>
      </c>
      <c r="P135" s="1" t="s">
        <v>86</v>
      </c>
      <c r="Q135" s="1" t="s">
        <v>660</v>
      </c>
      <c r="R135" s="1" t="s">
        <v>636</v>
      </c>
    </row>
    <row r="136" spans="1:18">
      <c r="A136" s="1">
        <v>101</v>
      </c>
      <c r="B136" s="1" t="s">
        <v>653</v>
      </c>
      <c r="C136" s="1">
        <v>2020</v>
      </c>
      <c r="D136" s="1">
        <v>8</v>
      </c>
      <c r="E136" s="37">
        <v>44062</v>
      </c>
      <c r="F136" s="1">
        <v>75.66</v>
      </c>
      <c r="G136" s="1">
        <v>3000</v>
      </c>
      <c r="H136" s="1">
        <f t="shared" si="2"/>
        <v>39.65</v>
      </c>
      <c r="I136" s="38">
        <f t="shared" si="3"/>
        <v>36.6</v>
      </c>
      <c r="K136" s="3"/>
      <c r="N136" s="1" t="s">
        <v>635</v>
      </c>
      <c r="O136" s="1" t="s">
        <v>656</v>
      </c>
      <c r="P136" s="1" t="s">
        <v>86</v>
      </c>
      <c r="Q136" s="1" t="s">
        <v>668</v>
      </c>
      <c r="R136" s="1" t="s">
        <v>636</v>
      </c>
    </row>
    <row r="137" spans="1:18">
      <c r="A137" s="1">
        <v>102</v>
      </c>
      <c r="B137" s="1" t="s">
        <v>653</v>
      </c>
      <c r="C137" s="1">
        <v>2020</v>
      </c>
      <c r="D137" s="1">
        <v>8</v>
      </c>
      <c r="E137" s="37">
        <v>44060</v>
      </c>
      <c r="F137" s="1">
        <v>75.66</v>
      </c>
      <c r="G137" s="1">
        <v>3300</v>
      </c>
      <c r="H137" s="1">
        <f t="shared" si="2"/>
        <v>43.62</v>
      </c>
      <c r="I137" s="38">
        <f t="shared" si="3"/>
        <v>40.57</v>
      </c>
      <c r="K137" s="3"/>
      <c r="N137" s="1" t="s">
        <v>635</v>
      </c>
      <c r="O137" s="1" t="s">
        <v>656</v>
      </c>
      <c r="P137" s="1" t="s">
        <v>86</v>
      </c>
      <c r="Q137" s="1" t="s">
        <v>668</v>
      </c>
      <c r="R137" s="1" t="s">
        <v>636</v>
      </c>
    </row>
    <row r="138" spans="1:18">
      <c r="A138" s="1">
        <v>103</v>
      </c>
      <c r="B138" s="1" t="s">
        <v>654</v>
      </c>
      <c r="C138" s="1">
        <v>2020</v>
      </c>
      <c r="D138" s="1">
        <v>8</v>
      </c>
      <c r="E138" s="37">
        <v>44052</v>
      </c>
      <c r="F138" s="1">
        <v>95.01</v>
      </c>
      <c r="G138" s="1">
        <v>3900</v>
      </c>
      <c r="H138" s="1">
        <f t="shared" si="2"/>
        <v>41.05</v>
      </c>
      <c r="I138" s="38">
        <f t="shared" si="3"/>
        <v>38</v>
      </c>
      <c r="K138" s="3"/>
      <c r="N138" s="1" t="s">
        <v>635</v>
      </c>
      <c r="O138" s="1" t="s">
        <v>656</v>
      </c>
      <c r="P138" s="1" t="s">
        <v>86</v>
      </c>
      <c r="Q138" s="1" t="s">
        <v>660</v>
      </c>
      <c r="R138" s="1" t="s">
        <v>636</v>
      </c>
    </row>
    <row r="139" spans="1:18">
      <c r="A139" s="1">
        <v>104</v>
      </c>
      <c r="B139" s="1" t="s">
        <v>652</v>
      </c>
      <c r="C139" s="1">
        <v>2020</v>
      </c>
      <c r="D139" s="1">
        <v>8</v>
      </c>
      <c r="E139" s="37">
        <v>44045</v>
      </c>
      <c r="F139" s="1">
        <v>79.99</v>
      </c>
      <c r="G139" s="1">
        <v>3200</v>
      </c>
      <c r="H139" s="1">
        <f t="shared" si="2"/>
        <v>40.01</v>
      </c>
      <c r="I139" s="38">
        <f t="shared" si="3"/>
        <v>36.96</v>
      </c>
      <c r="K139" s="3"/>
      <c r="N139" s="1" t="s">
        <v>639</v>
      </c>
      <c r="O139" s="1" t="s">
        <v>656</v>
      </c>
      <c r="P139" s="1" t="s">
        <v>162</v>
      </c>
      <c r="Q139" s="1" t="s">
        <v>658</v>
      </c>
      <c r="R139" s="1" t="s">
        <v>636</v>
      </c>
    </row>
    <row r="140" spans="1:18">
      <c r="A140" s="1">
        <v>105</v>
      </c>
      <c r="B140" s="1" t="s">
        <v>654</v>
      </c>
      <c r="C140" s="1">
        <v>2020</v>
      </c>
      <c r="D140" s="1">
        <v>8</v>
      </c>
      <c r="E140" s="37">
        <v>44044</v>
      </c>
      <c r="F140" s="1">
        <v>118</v>
      </c>
      <c r="G140" s="1">
        <v>4800</v>
      </c>
      <c r="H140" s="1">
        <f t="shared" si="2"/>
        <v>40.68</v>
      </c>
      <c r="I140" s="38">
        <f t="shared" si="3"/>
        <v>37.63</v>
      </c>
      <c r="K140" s="3"/>
      <c r="N140" s="1" t="s">
        <v>659</v>
      </c>
      <c r="O140" s="1" t="s">
        <v>656</v>
      </c>
      <c r="P140" s="1" t="s">
        <v>159</v>
      </c>
      <c r="Q140" s="1" t="s">
        <v>660</v>
      </c>
      <c r="R140" s="1" t="s">
        <v>636</v>
      </c>
    </row>
    <row r="141" spans="10:13">
      <c r="J141" s="1">
        <f>ROUND(AVERAGE(J36:J140),2)</f>
        <v>40.97</v>
      </c>
      <c r="L141" s="1">
        <f>ROUND(AVERAGE(L36:L140),2)</f>
        <v>37.92</v>
      </c>
      <c r="M141" s="1">
        <f>SUM(M36:M123)</f>
        <v>105</v>
      </c>
    </row>
    <row r="145" spans="4:6">
      <c r="D145" s="7" t="s">
        <v>582</v>
      </c>
      <c r="E145" s="8" t="s">
        <v>583</v>
      </c>
      <c r="F145" s="8" t="s">
        <v>678</v>
      </c>
    </row>
    <row r="146" spans="4:7">
      <c r="D146" s="8" t="s">
        <v>588</v>
      </c>
      <c r="E146" s="8">
        <v>18</v>
      </c>
      <c r="F146" s="8">
        <f>L123</f>
        <v>37.86</v>
      </c>
      <c r="G146" s="1">
        <f>K123</f>
        <v>38.41</v>
      </c>
    </row>
    <row r="147" spans="4:7">
      <c r="D147" s="8" t="s">
        <v>591</v>
      </c>
      <c r="E147" s="8">
        <v>20</v>
      </c>
      <c r="F147" s="8">
        <f>L103</f>
        <v>38.07</v>
      </c>
      <c r="G147" s="1">
        <f>K103</f>
        <v>38.62</v>
      </c>
    </row>
    <row r="148" spans="4:7">
      <c r="D148" s="8" t="s">
        <v>599</v>
      </c>
      <c r="E148" s="8">
        <v>25</v>
      </c>
      <c r="F148" s="8">
        <f>L78</f>
        <v>38.27</v>
      </c>
      <c r="G148" s="1">
        <f>K78</f>
        <v>38.82</v>
      </c>
    </row>
    <row r="149" spans="4:7">
      <c r="D149" s="8" t="s">
        <v>604</v>
      </c>
      <c r="E149" s="8">
        <v>31</v>
      </c>
      <c r="F149" s="8">
        <f>L47</f>
        <v>38.52</v>
      </c>
      <c r="G149" s="1">
        <f>K47</f>
        <v>39.07</v>
      </c>
    </row>
    <row r="150" spans="4:7">
      <c r="D150" s="8" t="s">
        <v>608</v>
      </c>
      <c r="E150" s="8">
        <v>11</v>
      </c>
      <c r="F150" s="8">
        <f>L36</f>
        <v>36.87</v>
      </c>
      <c r="G150" s="1">
        <f>K36</f>
        <v>37.42</v>
      </c>
    </row>
    <row r="151" spans="4:7">
      <c r="D151" s="8" t="s">
        <v>593</v>
      </c>
      <c r="E151" s="8"/>
      <c r="F151" s="8">
        <f>ROUND(AVERAGE(F146:F150),2)</f>
        <v>37.92</v>
      </c>
      <c r="G151" s="1">
        <f>ROUND(AVERAGE(G146:G150),2)</f>
        <v>38.47</v>
      </c>
    </row>
  </sheetData>
  <mergeCells count="47">
    <mergeCell ref="A2:E2"/>
    <mergeCell ref="A4:A5"/>
    <mergeCell ref="A6:A8"/>
    <mergeCell ref="A9:A11"/>
    <mergeCell ref="A12:A14"/>
    <mergeCell ref="C4:C5"/>
    <mergeCell ref="C6:C8"/>
    <mergeCell ref="C9:C11"/>
    <mergeCell ref="C12:C14"/>
    <mergeCell ref="E4:E5"/>
    <mergeCell ref="E6:E8"/>
    <mergeCell ref="E9:E11"/>
    <mergeCell ref="E12:E14"/>
    <mergeCell ref="F4:F5"/>
    <mergeCell ref="F6:F8"/>
    <mergeCell ref="F9:F11"/>
    <mergeCell ref="F12:F14"/>
    <mergeCell ref="H20:H21"/>
    <mergeCell ref="H22:H24"/>
    <mergeCell ref="H25:H27"/>
    <mergeCell ref="H28:H30"/>
    <mergeCell ref="I20:I21"/>
    <mergeCell ref="I22:I24"/>
    <mergeCell ref="I25:I27"/>
    <mergeCell ref="I28:I30"/>
    <mergeCell ref="J36:J46"/>
    <mergeCell ref="J47:J77"/>
    <mergeCell ref="J78:J102"/>
    <mergeCell ref="J103:J122"/>
    <mergeCell ref="J123:J140"/>
    <mergeCell ref="K7:K9"/>
    <mergeCell ref="K36:K46"/>
    <mergeCell ref="K47:K77"/>
    <mergeCell ref="K78:K102"/>
    <mergeCell ref="K103:K122"/>
    <mergeCell ref="K123:K140"/>
    <mergeCell ref="L7:L9"/>
    <mergeCell ref="L36:L46"/>
    <mergeCell ref="L47:L77"/>
    <mergeCell ref="L78:L102"/>
    <mergeCell ref="L103:L122"/>
    <mergeCell ref="L123:L140"/>
    <mergeCell ref="M36:M46"/>
    <mergeCell ref="M47:M77"/>
    <mergeCell ref="M78:M102"/>
    <mergeCell ref="M103:M122"/>
    <mergeCell ref="M123:M140"/>
  </mergeCells>
  <pageMargins left="0.7" right="0.7" top="0.75" bottom="0.75" header="0.3" footer="0.3"/>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81"/>
  <sheetViews>
    <sheetView workbookViewId="0">
      <selection activeCell="I6" sqref="I6:L6"/>
    </sheetView>
  </sheetViews>
  <sheetFormatPr defaultColWidth="9" defaultRowHeight="14.25"/>
  <cols>
    <col min="1" max="1" width="8.25" style="1" customWidth="1"/>
    <col min="2" max="2" width="11.75" style="1" customWidth="1"/>
    <col min="3" max="3" width="9" style="1"/>
    <col min="4" max="4" width="11" style="1" customWidth="1"/>
    <col min="5" max="5" width="10.625" style="1" customWidth="1"/>
    <col min="6" max="6" width="10.75" style="1" customWidth="1"/>
    <col min="7" max="7" width="9" style="1"/>
    <col min="8" max="8" width="9" style="1" customWidth="1"/>
    <col min="9" max="16384" width="9" style="1"/>
  </cols>
  <sheetData>
    <row r="1" spans="1:9">
      <c r="A1" s="1" t="s">
        <v>577</v>
      </c>
      <c r="H1" s="1" t="s">
        <v>578</v>
      </c>
      <c r="I1" s="1">
        <v>2003</v>
      </c>
    </row>
    <row r="2" spans="1:10">
      <c r="A2" s="25" t="s">
        <v>10</v>
      </c>
      <c r="B2" s="26"/>
      <c r="C2" s="26"/>
      <c r="D2" s="26"/>
      <c r="E2" s="27"/>
      <c r="H2" s="1" t="s">
        <v>580</v>
      </c>
      <c r="I2" s="1">
        <v>0.7</v>
      </c>
      <c r="J2" s="1" t="s">
        <v>581</v>
      </c>
    </row>
    <row r="3" spans="1:10">
      <c r="A3" s="7" t="s">
        <v>582</v>
      </c>
      <c r="B3" s="8" t="s">
        <v>582</v>
      </c>
      <c r="C3" s="8" t="s">
        <v>583</v>
      </c>
      <c r="D3" s="8" t="s">
        <v>584</v>
      </c>
      <c r="E3" s="8" t="s">
        <v>585</v>
      </c>
      <c r="F3" s="8" t="s">
        <v>679</v>
      </c>
      <c r="G3" s="1"/>
      <c r="H3" s="1" t="s">
        <v>586</v>
      </c>
      <c r="I3" s="1">
        <v>30</v>
      </c>
      <c r="J3" s="1" t="s">
        <v>587</v>
      </c>
    </row>
    <row r="4" spans="1:9">
      <c r="A4" s="7" t="s">
        <v>588</v>
      </c>
      <c r="B4" s="8" t="s">
        <v>589</v>
      </c>
      <c r="C4" s="8">
        <v>3</v>
      </c>
      <c r="D4" s="28">
        <v>45.6</v>
      </c>
      <c r="E4" s="8">
        <f>ROUND(AVERAGE(D4:D5),2)</f>
        <v>45.27</v>
      </c>
      <c r="F4" s="10">
        <f>E4+I2</f>
        <v>45.97</v>
      </c>
      <c r="I4" s="1">
        <f>I3/12</f>
        <v>2.5</v>
      </c>
    </row>
    <row r="5" spans="1:6">
      <c r="A5" s="7"/>
      <c r="B5" s="8" t="s">
        <v>590</v>
      </c>
      <c r="C5" s="8"/>
      <c r="D5" s="28">
        <v>44.93</v>
      </c>
      <c r="E5" s="8"/>
      <c r="F5" s="10"/>
    </row>
    <row r="6" spans="1:12">
      <c r="A6" s="7" t="s">
        <v>591</v>
      </c>
      <c r="B6" s="8" t="s">
        <v>592</v>
      </c>
      <c r="C6" s="8">
        <v>2</v>
      </c>
      <c r="D6" s="28">
        <v>44.73</v>
      </c>
      <c r="E6" s="8">
        <f>ROUND(AVERAGE(D6:D8),2)</f>
        <v>44.13</v>
      </c>
      <c r="F6" s="10">
        <f>E6+I2</f>
        <v>44.83</v>
      </c>
      <c r="H6" s="8"/>
      <c r="I6" s="15" t="s">
        <v>593</v>
      </c>
      <c r="J6" s="16" t="s">
        <v>647</v>
      </c>
      <c r="K6" s="15" t="s">
        <v>648</v>
      </c>
      <c r="L6" s="16" t="s">
        <v>649</v>
      </c>
    </row>
    <row r="7" spans="1:12">
      <c r="A7" s="7"/>
      <c r="B7" s="8" t="s">
        <v>596</v>
      </c>
      <c r="C7" s="8"/>
      <c r="D7" s="28">
        <v>43.13</v>
      </c>
      <c r="E7" s="8"/>
      <c r="F7" s="10"/>
      <c r="G7" s="1"/>
      <c r="H7" s="8" t="s">
        <v>577</v>
      </c>
      <c r="I7" s="8">
        <f>E16</f>
        <v>47.7</v>
      </c>
      <c r="J7" s="8">
        <f>F16</f>
        <v>48.4</v>
      </c>
      <c r="K7" s="8">
        <f>ROUND(AVERAGE(I7:I9),2)</f>
        <v>41.7</v>
      </c>
      <c r="L7" s="24">
        <f>ROUND(AVERAGE(J7:J9),2)</f>
        <v>42.4</v>
      </c>
    </row>
    <row r="8" spans="1:12">
      <c r="A8" s="7"/>
      <c r="B8" s="8" t="s">
        <v>597</v>
      </c>
      <c r="C8" s="8"/>
      <c r="D8" s="28">
        <v>44.53</v>
      </c>
      <c r="E8" s="8"/>
      <c r="F8" s="10"/>
      <c r="G8" s="1"/>
      <c r="H8" s="8" t="s">
        <v>598</v>
      </c>
      <c r="I8" s="8">
        <f>F32</f>
        <v>37.62</v>
      </c>
      <c r="J8" s="8">
        <f>G32</f>
        <v>38.32</v>
      </c>
      <c r="K8" s="8"/>
      <c r="L8" s="24"/>
    </row>
    <row r="9" spans="1:12">
      <c r="A9" s="7" t="s">
        <v>599</v>
      </c>
      <c r="B9" s="8" t="s">
        <v>600</v>
      </c>
      <c r="C9" s="8">
        <v>4</v>
      </c>
      <c r="D9" s="28">
        <v>42.1</v>
      </c>
      <c r="E9" s="8">
        <f>ROUND(AVERAGE(D9:D11),2)</f>
        <v>42.66</v>
      </c>
      <c r="F9" s="10">
        <f>E9+I2</f>
        <v>43.36</v>
      </c>
      <c r="H9" s="8" t="s">
        <v>601</v>
      </c>
      <c r="I9" s="8">
        <f>E81</f>
        <v>39.78</v>
      </c>
      <c r="J9" s="8">
        <f>F81</f>
        <v>40.48</v>
      </c>
      <c r="K9" s="8"/>
      <c r="L9" s="24"/>
    </row>
    <row r="10" spans="1:6">
      <c r="A10" s="7"/>
      <c r="B10" s="11" t="s">
        <v>602</v>
      </c>
      <c r="C10" s="8"/>
      <c r="D10" s="28">
        <v>43.68</v>
      </c>
      <c r="E10" s="8"/>
      <c r="F10" s="10"/>
    </row>
    <row r="11" spans="1:6">
      <c r="A11" s="7"/>
      <c r="B11" s="8" t="s">
        <v>603</v>
      </c>
      <c r="C11" s="8"/>
      <c r="D11" s="28">
        <v>42.19</v>
      </c>
      <c r="E11" s="8"/>
      <c r="F11" s="10"/>
    </row>
    <row r="12" spans="1:6">
      <c r="A12" s="7" t="s">
        <v>604</v>
      </c>
      <c r="B12" s="11" t="s">
        <v>605</v>
      </c>
      <c r="C12" s="8">
        <v>2</v>
      </c>
      <c r="D12" s="28">
        <v>42.68</v>
      </c>
      <c r="E12" s="8">
        <f>ROUND(AVERAGE(D12:D14),2)</f>
        <v>44.07</v>
      </c>
      <c r="F12" s="10">
        <f>E12+I2</f>
        <v>44.77</v>
      </c>
    </row>
    <row r="13" spans="1:6">
      <c r="A13" s="7"/>
      <c r="B13" s="8" t="s">
        <v>606</v>
      </c>
      <c r="C13" s="8"/>
      <c r="D13" s="28">
        <v>45.15</v>
      </c>
      <c r="E13" s="8"/>
      <c r="F13" s="10"/>
    </row>
    <row r="14" spans="1:6">
      <c r="A14" s="7"/>
      <c r="B14" s="11" t="s">
        <v>607</v>
      </c>
      <c r="C14" s="8"/>
      <c r="D14" s="28">
        <v>44.37</v>
      </c>
      <c r="E14" s="8"/>
      <c r="F14" s="10"/>
    </row>
    <row r="15" spans="1:6">
      <c r="A15" s="8" t="s">
        <v>608</v>
      </c>
      <c r="B15" s="8" t="s">
        <v>609</v>
      </c>
      <c r="C15" s="8">
        <v>1</v>
      </c>
      <c r="D15" s="28">
        <v>62.35</v>
      </c>
      <c r="E15" s="8">
        <f>D15</f>
        <v>62.35</v>
      </c>
      <c r="F15" s="24">
        <f>E15+I2</f>
        <v>63.05</v>
      </c>
    </row>
    <row r="16" spans="1:6">
      <c r="A16" s="8" t="s">
        <v>610</v>
      </c>
      <c r="B16" s="8"/>
      <c r="C16" s="8"/>
      <c r="D16" s="8"/>
      <c r="E16" s="8">
        <f>ROUND(AVERAGE(E4:E15),2)</f>
        <v>47.7</v>
      </c>
      <c r="F16" s="24">
        <f>ROUND(AVERAGE(F4:F15),2)</f>
        <v>48.4</v>
      </c>
    </row>
    <row r="20" spans="1:7">
      <c r="A20" s="12" t="s">
        <v>611</v>
      </c>
      <c r="B20" s="12" t="s">
        <v>10</v>
      </c>
      <c r="C20" s="12">
        <v>31.2374042724707</v>
      </c>
      <c r="D20" s="12">
        <v>2020</v>
      </c>
      <c r="E20" s="12" t="s">
        <v>612</v>
      </c>
      <c r="F20" s="3">
        <f>ROUND(AVERAGE(C20:C21),2)</f>
        <v>34.46</v>
      </c>
      <c r="G20" s="3">
        <f>F20+I2</f>
        <v>35.16</v>
      </c>
    </row>
    <row r="21" spans="1:7">
      <c r="A21" s="12" t="s">
        <v>611</v>
      </c>
      <c r="B21" s="12" t="s">
        <v>10</v>
      </c>
      <c r="C21" s="12">
        <v>37.6776174586016</v>
      </c>
      <c r="D21" s="12">
        <v>2020</v>
      </c>
      <c r="E21" s="12" t="s">
        <v>613</v>
      </c>
      <c r="F21" s="3"/>
      <c r="G21" s="3"/>
    </row>
    <row r="22" spans="1:7">
      <c r="A22" s="12" t="s">
        <v>611</v>
      </c>
      <c r="B22" s="12" t="s">
        <v>10</v>
      </c>
      <c r="C22" s="12">
        <v>38.4612299625567</v>
      </c>
      <c r="D22" s="12">
        <v>2020</v>
      </c>
      <c r="E22" s="12" t="s">
        <v>614</v>
      </c>
      <c r="F22" s="3">
        <f>ROUND(AVERAGE(C22:C24),2)</f>
        <v>36.15</v>
      </c>
      <c r="G22" s="3">
        <f>F22+I2</f>
        <v>36.85</v>
      </c>
    </row>
    <row r="23" spans="1:7">
      <c r="A23" s="12" t="s">
        <v>611</v>
      </c>
      <c r="B23" s="12" t="s">
        <v>10</v>
      </c>
      <c r="C23" s="12">
        <v>35.3659843532311</v>
      </c>
      <c r="D23" s="12">
        <v>2020</v>
      </c>
      <c r="E23" s="12" t="s">
        <v>615</v>
      </c>
      <c r="F23" s="3"/>
      <c r="G23" s="3"/>
    </row>
    <row r="24" spans="1:7">
      <c r="A24" s="12" t="s">
        <v>611</v>
      </c>
      <c r="B24" s="12" t="s">
        <v>10</v>
      </c>
      <c r="C24" s="12">
        <v>34.6109473144468</v>
      </c>
      <c r="D24" s="12">
        <v>2020</v>
      </c>
      <c r="E24" s="12" t="s">
        <v>616</v>
      </c>
      <c r="F24" s="3"/>
      <c r="G24" s="3"/>
    </row>
    <row r="25" spans="1:7">
      <c r="A25" s="12" t="s">
        <v>611</v>
      </c>
      <c r="B25" s="12" t="s">
        <v>10</v>
      </c>
      <c r="C25" s="12">
        <v>46.4675662531345</v>
      </c>
      <c r="D25" s="12">
        <v>2021</v>
      </c>
      <c r="E25" s="12" t="s">
        <v>617</v>
      </c>
      <c r="F25" s="3">
        <f>ROUND(AVERAGE(C25:C27),2)</f>
        <v>40.5</v>
      </c>
      <c r="G25" s="3">
        <f>F25+I2</f>
        <v>41.2</v>
      </c>
    </row>
    <row r="26" spans="1:7">
      <c r="A26" s="12" t="s">
        <v>611</v>
      </c>
      <c r="B26" s="12" t="s">
        <v>10</v>
      </c>
      <c r="C26" s="12">
        <v>40.8997955010224</v>
      </c>
      <c r="D26" s="12">
        <v>2021</v>
      </c>
      <c r="E26" s="12" t="s">
        <v>618</v>
      </c>
      <c r="F26" s="3"/>
      <c r="G26" s="3"/>
    </row>
    <row r="27" spans="1:7">
      <c r="A27" s="12" t="s">
        <v>611</v>
      </c>
      <c r="B27" s="12" t="s">
        <v>10</v>
      </c>
      <c r="C27" s="12">
        <v>34.1324664770418</v>
      </c>
      <c r="D27" s="12">
        <v>2021</v>
      </c>
      <c r="E27" s="12" t="s">
        <v>619</v>
      </c>
      <c r="F27" s="3"/>
      <c r="G27" s="3"/>
    </row>
    <row r="28" spans="1:7">
      <c r="A28" s="12" t="s">
        <v>611</v>
      </c>
      <c r="B28" s="12" t="s">
        <v>10</v>
      </c>
      <c r="C28" s="12">
        <v>41.3802309283855</v>
      </c>
      <c r="D28" s="12">
        <v>2021</v>
      </c>
      <c r="E28" s="12" t="s">
        <v>620</v>
      </c>
      <c r="F28" s="3">
        <f>ROUND(AVERAGE(C28:C30),2)</f>
        <v>40.35</v>
      </c>
      <c r="G28" s="3">
        <f>F28+I2</f>
        <v>41.05</v>
      </c>
    </row>
    <row r="29" spans="1:7">
      <c r="A29" s="12" t="s">
        <v>611</v>
      </c>
      <c r="B29" s="12" t="s">
        <v>10</v>
      </c>
      <c r="C29" s="12">
        <v>39.3676379417235</v>
      </c>
      <c r="D29" s="12">
        <v>2021</v>
      </c>
      <c r="E29" s="12" t="s">
        <v>621</v>
      </c>
      <c r="F29" s="3"/>
      <c r="G29" s="3"/>
    </row>
    <row r="30" spans="1:7">
      <c r="A30" s="12" t="s">
        <v>611</v>
      </c>
      <c r="B30" s="12" t="s">
        <v>10</v>
      </c>
      <c r="C30" s="12">
        <v>40.2897657078155</v>
      </c>
      <c r="D30" s="12">
        <v>2021</v>
      </c>
      <c r="E30" s="12" t="s">
        <v>622</v>
      </c>
      <c r="F30" s="3"/>
      <c r="G30" s="3"/>
    </row>
    <row r="31" spans="1:7">
      <c r="A31" s="12" t="s">
        <v>611</v>
      </c>
      <c r="B31" s="12" t="s">
        <v>10</v>
      </c>
      <c r="C31" s="12">
        <v>36.6151911117322</v>
      </c>
      <c r="D31" s="12">
        <v>2021</v>
      </c>
      <c r="E31" s="12" t="s">
        <v>623</v>
      </c>
      <c r="F31" s="1">
        <f>ROUND(C31,2)</f>
        <v>36.62</v>
      </c>
      <c r="G31" s="1">
        <f>F31+I2</f>
        <v>37.32</v>
      </c>
    </row>
    <row r="32" spans="6:7">
      <c r="F32" s="1">
        <f>ROUND(AVERAGE(F20:F31),2)</f>
        <v>37.62</v>
      </c>
      <c r="G32" s="1">
        <f>ROUND(AVERAGE(G20:G31),2)</f>
        <v>38.32</v>
      </c>
    </row>
    <row r="40" ht="30.75" customHeight="1" spans="1:18">
      <c r="A40" s="8" t="s">
        <v>88</v>
      </c>
      <c r="B40" s="8" t="s">
        <v>624</v>
      </c>
      <c r="C40" s="8" t="s">
        <v>625</v>
      </c>
      <c r="D40" s="8" t="s">
        <v>626</v>
      </c>
      <c r="E40" s="8" t="s">
        <v>627</v>
      </c>
      <c r="F40" s="8" t="s">
        <v>628</v>
      </c>
      <c r="G40" s="8" t="s">
        <v>629</v>
      </c>
      <c r="H40" s="17" t="s">
        <v>630</v>
      </c>
      <c r="I40" s="17" t="s">
        <v>631</v>
      </c>
      <c r="J40" s="17" t="s">
        <v>632</v>
      </c>
      <c r="K40" s="17" t="s">
        <v>655</v>
      </c>
      <c r="L40" s="17" t="s">
        <v>633</v>
      </c>
      <c r="M40" s="8" t="s">
        <v>583</v>
      </c>
      <c r="N40" s="8" t="s">
        <v>57</v>
      </c>
      <c r="O40" s="8" t="s">
        <v>67</v>
      </c>
      <c r="P40" s="8" t="s">
        <v>146</v>
      </c>
      <c r="Q40" s="23" t="s">
        <v>634</v>
      </c>
      <c r="R40" s="8" t="s">
        <v>67</v>
      </c>
    </row>
    <row r="41" spans="1:18">
      <c r="A41" s="8">
        <v>1</v>
      </c>
      <c r="B41" s="8" t="s">
        <v>10</v>
      </c>
      <c r="C41" s="8">
        <v>2021</v>
      </c>
      <c r="D41" s="8">
        <v>7</v>
      </c>
      <c r="E41" s="14">
        <v>44402</v>
      </c>
      <c r="F41" s="8">
        <v>51.98</v>
      </c>
      <c r="G41" s="8">
        <v>2800</v>
      </c>
      <c r="H41" s="8">
        <f t="shared" ref="H41:H72" si="0">ROUND(G41/F41,2)</f>
        <v>53.87</v>
      </c>
      <c r="I41" s="19">
        <f>H41-$I$2-$I$4</f>
        <v>50.67</v>
      </c>
      <c r="J41" s="29">
        <f>ROUND(AVERAGE(H41:H47),2)</f>
        <v>44.42</v>
      </c>
      <c r="K41" s="18">
        <f>J41-I4</f>
        <v>41.92</v>
      </c>
      <c r="L41" s="29">
        <f>ROUND(AVERAGE(I41:I47),2)</f>
        <v>41.22</v>
      </c>
      <c r="M41" s="8">
        <v>7</v>
      </c>
      <c r="N41" s="8" t="s">
        <v>639</v>
      </c>
      <c r="O41" s="8" t="s">
        <v>656</v>
      </c>
      <c r="P41" s="8" t="s">
        <v>153</v>
      </c>
      <c r="Q41" s="8" t="s">
        <v>680</v>
      </c>
      <c r="R41" s="8" t="s">
        <v>636</v>
      </c>
    </row>
    <row r="42" spans="1:18">
      <c r="A42" s="8">
        <v>2</v>
      </c>
      <c r="B42" s="8" t="s">
        <v>10</v>
      </c>
      <c r="C42" s="8">
        <v>2021</v>
      </c>
      <c r="D42" s="8">
        <v>7</v>
      </c>
      <c r="E42" s="14">
        <v>44395</v>
      </c>
      <c r="F42" s="8">
        <v>97.25</v>
      </c>
      <c r="G42" s="8">
        <v>3500</v>
      </c>
      <c r="H42" s="8">
        <f t="shared" si="0"/>
        <v>35.99</v>
      </c>
      <c r="I42" s="19">
        <f t="shared" ref="I42:I72" si="1">H42-$I$2-$I$4</f>
        <v>32.79</v>
      </c>
      <c r="J42" s="30"/>
      <c r="K42" s="20"/>
      <c r="L42" s="30"/>
      <c r="M42" s="8"/>
      <c r="N42" s="8" t="s">
        <v>635</v>
      </c>
      <c r="O42" s="8" t="s">
        <v>656</v>
      </c>
      <c r="P42" s="8" t="s">
        <v>86</v>
      </c>
      <c r="Q42" s="8" t="s">
        <v>681</v>
      </c>
      <c r="R42" s="8" t="s">
        <v>636</v>
      </c>
    </row>
    <row r="43" spans="1:18">
      <c r="A43" s="8">
        <v>3</v>
      </c>
      <c r="B43" s="8" t="s">
        <v>10</v>
      </c>
      <c r="C43" s="8">
        <v>2021</v>
      </c>
      <c r="D43" s="8">
        <v>7</v>
      </c>
      <c r="E43" s="14">
        <v>44394</v>
      </c>
      <c r="F43" s="8">
        <v>58</v>
      </c>
      <c r="G43" s="8">
        <v>2900</v>
      </c>
      <c r="H43" s="8">
        <f t="shared" si="0"/>
        <v>50</v>
      </c>
      <c r="I43" s="19">
        <f t="shared" si="1"/>
        <v>46.8</v>
      </c>
      <c r="J43" s="30"/>
      <c r="K43" s="20"/>
      <c r="L43" s="30"/>
      <c r="M43" s="8"/>
      <c r="N43" s="8" t="s">
        <v>639</v>
      </c>
      <c r="O43" s="8" t="s">
        <v>656</v>
      </c>
      <c r="P43" s="8" t="s">
        <v>85</v>
      </c>
      <c r="Q43" s="8" t="s">
        <v>675</v>
      </c>
      <c r="R43" s="8" t="s">
        <v>636</v>
      </c>
    </row>
    <row r="44" spans="1:18">
      <c r="A44" s="8">
        <v>4</v>
      </c>
      <c r="B44" s="8" t="s">
        <v>10</v>
      </c>
      <c r="C44" s="8">
        <v>2021</v>
      </c>
      <c r="D44" s="8">
        <v>7</v>
      </c>
      <c r="E44" s="14">
        <v>44393</v>
      </c>
      <c r="F44" s="8">
        <v>57.12</v>
      </c>
      <c r="G44" s="8">
        <v>2700</v>
      </c>
      <c r="H44" s="8">
        <f t="shared" si="0"/>
        <v>47.27</v>
      </c>
      <c r="I44" s="19">
        <f t="shared" si="1"/>
        <v>44.07</v>
      </c>
      <c r="J44" s="30"/>
      <c r="K44" s="20"/>
      <c r="L44" s="30"/>
      <c r="M44" s="8"/>
      <c r="N44" s="8" t="s">
        <v>639</v>
      </c>
      <c r="O44" s="8"/>
      <c r="P44" s="8" t="s">
        <v>85</v>
      </c>
      <c r="Q44" s="8" t="s">
        <v>680</v>
      </c>
      <c r="R44" s="8" t="s">
        <v>636</v>
      </c>
    </row>
    <row r="45" spans="1:18">
      <c r="A45" s="8">
        <v>5</v>
      </c>
      <c r="B45" s="8" t="s">
        <v>10</v>
      </c>
      <c r="C45" s="8">
        <v>2021</v>
      </c>
      <c r="D45" s="8">
        <v>7</v>
      </c>
      <c r="E45" s="14">
        <v>44390</v>
      </c>
      <c r="F45" s="8">
        <v>59</v>
      </c>
      <c r="G45" s="8">
        <v>2500</v>
      </c>
      <c r="H45" s="8">
        <f t="shared" si="0"/>
        <v>42.37</v>
      </c>
      <c r="I45" s="19">
        <f t="shared" si="1"/>
        <v>39.17</v>
      </c>
      <c r="J45" s="30"/>
      <c r="K45" s="20"/>
      <c r="L45" s="30"/>
      <c r="M45" s="8"/>
      <c r="N45" s="8" t="s">
        <v>635</v>
      </c>
      <c r="O45" s="8" t="s">
        <v>656</v>
      </c>
      <c r="P45" s="8" t="s">
        <v>85</v>
      </c>
      <c r="Q45" s="8" t="s">
        <v>682</v>
      </c>
      <c r="R45" s="8" t="s">
        <v>636</v>
      </c>
    </row>
    <row r="46" spans="1:18">
      <c r="A46" s="8">
        <v>6</v>
      </c>
      <c r="B46" s="8" t="s">
        <v>10</v>
      </c>
      <c r="C46" s="8">
        <v>2021</v>
      </c>
      <c r="D46" s="8">
        <v>7</v>
      </c>
      <c r="E46" s="14">
        <v>44389</v>
      </c>
      <c r="F46" s="8">
        <v>59</v>
      </c>
      <c r="G46" s="8">
        <v>2800</v>
      </c>
      <c r="H46" s="8">
        <f t="shared" si="0"/>
        <v>47.46</v>
      </c>
      <c r="I46" s="19">
        <f t="shared" si="1"/>
        <v>44.26</v>
      </c>
      <c r="J46" s="30"/>
      <c r="K46" s="20"/>
      <c r="L46" s="30"/>
      <c r="M46" s="8"/>
      <c r="N46" s="8" t="s">
        <v>635</v>
      </c>
      <c r="O46" s="8" t="s">
        <v>656</v>
      </c>
      <c r="P46" s="8" t="s">
        <v>86</v>
      </c>
      <c r="Q46" s="8" t="s">
        <v>683</v>
      </c>
      <c r="R46" s="8" t="s">
        <v>636</v>
      </c>
    </row>
    <row r="47" spans="1:18">
      <c r="A47" s="8">
        <v>7</v>
      </c>
      <c r="B47" s="8" t="s">
        <v>10</v>
      </c>
      <c r="C47" s="8">
        <v>2021</v>
      </c>
      <c r="D47" s="8">
        <v>7</v>
      </c>
      <c r="E47" s="14">
        <v>44388</v>
      </c>
      <c r="F47" s="8">
        <v>103</v>
      </c>
      <c r="G47" s="8">
        <v>3500</v>
      </c>
      <c r="H47" s="8">
        <f t="shared" si="0"/>
        <v>33.98</v>
      </c>
      <c r="I47" s="19">
        <f t="shared" si="1"/>
        <v>30.78</v>
      </c>
      <c r="J47" s="31"/>
      <c r="K47" s="22"/>
      <c r="L47" s="31"/>
      <c r="M47" s="8"/>
      <c r="N47" s="8" t="s">
        <v>635</v>
      </c>
      <c r="O47" s="8" t="s">
        <v>656</v>
      </c>
      <c r="P47" s="8" t="s">
        <v>153</v>
      </c>
      <c r="Q47" s="8" t="s">
        <v>684</v>
      </c>
      <c r="R47" s="8" t="s">
        <v>636</v>
      </c>
    </row>
    <row r="48" spans="1:18">
      <c r="A48" s="8">
        <v>8</v>
      </c>
      <c r="B48" s="8" t="s">
        <v>10</v>
      </c>
      <c r="C48" s="8">
        <v>2021</v>
      </c>
      <c r="D48" s="8">
        <v>6</v>
      </c>
      <c r="E48" s="14">
        <v>44367</v>
      </c>
      <c r="F48" s="8">
        <v>93</v>
      </c>
      <c r="G48" s="8">
        <v>3000</v>
      </c>
      <c r="H48" s="8">
        <f t="shared" si="0"/>
        <v>32.26</v>
      </c>
      <c r="I48" s="19">
        <f t="shared" si="1"/>
        <v>29.06</v>
      </c>
      <c r="J48" s="29">
        <f>ROUND(AVERAGE(H48:H56),2)</f>
        <v>44.12</v>
      </c>
      <c r="K48" s="18">
        <f>J48-I4</f>
        <v>41.62</v>
      </c>
      <c r="L48" s="29">
        <f>ROUND(AVERAGE(I48:I56),2)</f>
        <v>40.92</v>
      </c>
      <c r="M48" s="8">
        <v>9</v>
      </c>
      <c r="N48" s="8" t="s">
        <v>635</v>
      </c>
      <c r="O48" s="8" t="s">
        <v>656</v>
      </c>
      <c r="P48" s="8" t="s">
        <v>86</v>
      </c>
      <c r="Q48" s="8" t="s">
        <v>684</v>
      </c>
      <c r="R48" s="8" t="s">
        <v>636</v>
      </c>
    </row>
    <row r="49" spans="1:18">
      <c r="A49" s="8">
        <v>9</v>
      </c>
      <c r="B49" s="8" t="s">
        <v>10</v>
      </c>
      <c r="C49" s="8">
        <v>2021</v>
      </c>
      <c r="D49" s="8">
        <v>6</v>
      </c>
      <c r="E49" s="14">
        <v>44359</v>
      </c>
      <c r="F49" s="8">
        <v>74.43</v>
      </c>
      <c r="G49" s="8">
        <v>3200</v>
      </c>
      <c r="H49" s="8">
        <f t="shared" si="0"/>
        <v>42.99</v>
      </c>
      <c r="I49" s="19">
        <f t="shared" si="1"/>
        <v>39.79</v>
      </c>
      <c r="J49" s="30"/>
      <c r="K49" s="20"/>
      <c r="L49" s="30"/>
      <c r="M49" s="8"/>
      <c r="N49" s="8" t="s">
        <v>639</v>
      </c>
      <c r="O49" s="8" t="s">
        <v>667</v>
      </c>
      <c r="P49" s="8" t="s">
        <v>86</v>
      </c>
      <c r="Q49" s="8" t="s">
        <v>681</v>
      </c>
      <c r="R49" s="8" t="s">
        <v>636</v>
      </c>
    </row>
    <row r="50" spans="1:18">
      <c r="A50" s="8">
        <v>10</v>
      </c>
      <c r="B50" s="8" t="s">
        <v>10</v>
      </c>
      <c r="C50" s="8">
        <v>2021</v>
      </c>
      <c r="D50" s="8">
        <v>6</v>
      </c>
      <c r="E50" s="14">
        <v>44350</v>
      </c>
      <c r="F50" s="8">
        <v>56.22</v>
      </c>
      <c r="G50" s="8">
        <v>2900</v>
      </c>
      <c r="H50" s="8">
        <f t="shared" si="0"/>
        <v>51.58</v>
      </c>
      <c r="I50" s="19">
        <f t="shared" si="1"/>
        <v>48.38</v>
      </c>
      <c r="J50" s="30"/>
      <c r="K50" s="20"/>
      <c r="L50" s="30"/>
      <c r="M50" s="8"/>
      <c r="N50" s="8" t="s">
        <v>639</v>
      </c>
      <c r="O50" s="8" t="s">
        <v>656</v>
      </c>
      <c r="P50" s="8" t="s">
        <v>162</v>
      </c>
      <c r="Q50" s="8" t="s">
        <v>675</v>
      </c>
      <c r="R50" s="8" t="s">
        <v>636</v>
      </c>
    </row>
    <row r="51" spans="1:18">
      <c r="A51" s="8">
        <v>11</v>
      </c>
      <c r="B51" s="8" t="s">
        <v>10</v>
      </c>
      <c r="C51" s="8">
        <v>2021</v>
      </c>
      <c r="D51" s="8">
        <v>5</v>
      </c>
      <c r="E51" s="14">
        <v>44346</v>
      </c>
      <c r="F51" s="8">
        <v>55.95</v>
      </c>
      <c r="G51" s="8">
        <v>2800</v>
      </c>
      <c r="H51" s="8">
        <f t="shared" si="0"/>
        <v>50.04</v>
      </c>
      <c r="I51" s="19">
        <f t="shared" si="1"/>
        <v>46.84</v>
      </c>
      <c r="J51" s="30"/>
      <c r="K51" s="20"/>
      <c r="L51" s="30"/>
      <c r="M51" s="8"/>
      <c r="N51" s="8" t="s">
        <v>639</v>
      </c>
      <c r="O51" s="8" t="s">
        <v>656</v>
      </c>
      <c r="P51" s="8" t="s">
        <v>85</v>
      </c>
      <c r="Q51" s="8" t="s">
        <v>675</v>
      </c>
      <c r="R51" s="8" t="s">
        <v>636</v>
      </c>
    </row>
    <row r="52" spans="1:18">
      <c r="A52" s="8">
        <v>12</v>
      </c>
      <c r="B52" s="8" t="s">
        <v>10</v>
      </c>
      <c r="C52" s="8">
        <v>2021</v>
      </c>
      <c r="D52" s="8">
        <v>5</v>
      </c>
      <c r="E52" s="14">
        <v>44333</v>
      </c>
      <c r="F52" s="8">
        <v>74</v>
      </c>
      <c r="G52" s="8">
        <v>2800</v>
      </c>
      <c r="H52" s="8">
        <f t="shared" si="0"/>
        <v>37.84</v>
      </c>
      <c r="I52" s="19">
        <f t="shared" si="1"/>
        <v>34.64</v>
      </c>
      <c r="J52" s="30"/>
      <c r="K52" s="20"/>
      <c r="L52" s="30"/>
      <c r="M52" s="8"/>
      <c r="N52" s="8" t="s">
        <v>659</v>
      </c>
      <c r="O52" s="8" t="s">
        <v>656</v>
      </c>
      <c r="P52" s="8" t="s">
        <v>86</v>
      </c>
      <c r="Q52" s="8" t="s">
        <v>682</v>
      </c>
      <c r="R52" s="8" t="s">
        <v>636</v>
      </c>
    </row>
    <row r="53" spans="1:18">
      <c r="A53" s="8">
        <v>13</v>
      </c>
      <c r="B53" s="8" t="s">
        <v>10</v>
      </c>
      <c r="C53" s="8">
        <v>2021</v>
      </c>
      <c r="D53" s="8">
        <v>5</v>
      </c>
      <c r="E53" s="14">
        <v>44320</v>
      </c>
      <c r="F53" s="8">
        <v>58.95</v>
      </c>
      <c r="G53" s="8">
        <v>2600</v>
      </c>
      <c r="H53" s="8">
        <f t="shared" si="0"/>
        <v>44.11</v>
      </c>
      <c r="I53" s="19">
        <f t="shared" si="1"/>
        <v>40.91</v>
      </c>
      <c r="J53" s="30"/>
      <c r="K53" s="20"/>
      <c r="L53" s="30"/>
      <c r="M53" s="8"/>
      <c r="N53" s="8" t="s">
        <v>635</v>
      </c>
      <c r="O53" s="8" t="s">
        <v>656</v>
      </c>
      <c r="P53" s="8" t="s">
        <v>86</v>
      </c>
      <c r="Q53" s="8" t="s">
        <v>682</v>
      </c>
      <c r="R53" s="8" t="s">
        <v>636</v>
      </c>
    </row>
    <row r="54" spans="1:18">
      <c r="A54" s="8">
        <v>14</v>
      </c>
      <c r="B54" s="8" t="s">
        <v>10</v>
      </c>
      <c r="C54" s="8">
        <v>2021</v>
      </c>
      <c r="D54" s="8">
        <v>4</v>
      </c>
      <c r="E54" s="14">
        <v>44311</v>
      </c>
      <c r="F54" s="8">
        <v>57.12</v>
      </c>
      <c r="G54" s="8">
        <v>3100</v>
      </c>
      <c r="H54" s="8">
        <f t="shared" si="0"/>
        <v>54.27</v>
      </c>
      <c r="I54" s="19">
        <f t="shared" si="1"/>
        <v>51.07</v>
      </c>
      <c r="J54" s="30"/>
      <c r="K54" s="20"/>
      <c r="L54" s="30"/>
      <c r="M54" s="8"/>
      <c r="N54" s="8" t="s">
        <v>639</v>
      </c>
      <c r="O54" s="8" t="s">
        <v>667</v>
      </c>
      <c r="P54" s="8" t="s">
        <v>85</v>
      </c>
      <c r="Q54" s="8" t="s">
        <v>685</v>
      </c>
      <c r="R54" s="8" t="s">
        <v>636</v>
      </c>
    </row>
    <row r="55" spans="1:18">
      <c r="A55" s="8">
        <v>15</v>
      </c>
      <c r="B55" s="8" t="s">
        <v>10</v>
      </c>
      <c r="C55" s="8">
        <v>2021</v>
      </c>
      <c r="D55" s="8">
        <v>4</v>
      </c>
      <c r="E55" s="14">
        <v>44305</v>
      </c>
      <c r="F55" s="8">
        <v>52</v>
      </c>
      <c r="G55" s="8">
        <v>2700</v>
      </c>
      <c r="H55" s="8">
        <f t="shared" si="0"/>
        <v>51.92</v>
      </c>
      <c r="I55" s="19">
        <f t="shared" si="1"/>
        <v>48.72</v>
      </c>
      <c r="J55" s="30"/>
      <c r="K55" s="20"/>
      <c r="L55" s="30"/>
      <c r="M55" s="8"/>
      <c r="N55" s="8" t="s">
        <v>639</v>
      </c>
      <c r="O55" s="8" t="s">
        <v>656</v>
      </c>
      <c r="P55" s="8" t="s">
        <v>162</v>
      </c>
      <c r="Q55" s="8" t="s">
        <v>680</v>
      </c>
      <c r="R55" s="8" t="s">
        <v>636</v>
      </c>
    </row>
    <row r="56" spans="1:18">
      <c r="A56" s="8">
        <v>16</v>
      </c>
      <c r="B56" s="8" t="s">
        <v>10</v>
      </c>
      <c r="C56" s="8">
        <v>2021</v>
      </c>
      <c r="D56" s="8">
        <v>4</v>
      </c>
      <c r="E56" s="14">
        <v>44304</v>
      </c>
      <c r="F56" s="8">
        <v>109</v>
      </c>
      <c r="G56" s="8">
        <v>3500</v>
      </c>
      <c r="H56" s="8">
        <f t="shared" si="0"/>
        <v>32.11</v>
      </c>
      <c r="I56" s="19">
        <f t="shared" si="1"/>
        <v>28.91</v>
      </c>
      <c r="J56" s="31"/>
      <c r="K56" s="22"/>
      <c r="L56" s="31"/>
      <c r="M56" s="8"/>
      <c r="N56" s="8" t="s">
        <v>659</v>
      </c>
      <c r="O56" s="8" t="s">
        <v>656</v>
      </c>
      <c r="P56" s="8" t="s">
        <v>86</v>
      </c>
      <c r="Q56" s="8" t="s">
        <v>686</v>
      </c>
      <c r="R56" s="8" t="s">
        <v>636</v>
      </c>
    </row>
    <row r="57" spans="1:18">
      <c r="A57" s="8">
        <v>17</v>
      </c>
      <c r="B57" s="8" t="s">
        <v>10</v>
      </c>
      <c r="C57" s="8">
        <v>2021</v>
      </c>
      <c r="D57" s="8">
        <v>3</v>
      </c>
      <c r="E57" s="14">
        <v>44286</v>
      </c>
      <c r="F57" s="8">
        <v>55.53</v>
      </c>
      <c r="G57" s="8">
        <v>2600</v>
      </c>
      <c r="H57" s="8">
        <f t="shared" si="0"/>
        <v>46.82</v>
      </c>
      <c r="I57" s="19">
        <f t="shared" si="1"/>
        <v>43.62</v>
      </c>
      <c r="J57" s="29">
        <f>ROUND(AVERAGE(H57:H62),2)</f>
        <v>40.79</v>
      </c>
      <c r="K57" s="18">
        <f>J57-I4</f>
        <v>38.29</v>
      </c>
      <c r="L57" s="29">
        <f>ROUND(AVERAGE(I57:I62),2)</f>
        <v>37.59</v>
      </c>
      <c r="M57" s="8">
        <v>6</v>
      </c>
      <c r="N57" s="8" t="s">
        <v>639</v>
      </c>
      <c r="O57" s="8" t="s">
        <v>667</v>
      </c>
      <c r="P57" s="8" t="s">
        <v>86</v>
      </c>
      <c r="Q57" s="8" t="s">
        <v>686</v>
      </c>
      <c r="R57" s="8" t="s">
        <v>636</v>
      </c>
    </row>
    <row r="58" spans="1:18">
      <c r="A58" s="8">
        <v>18</v>
      </c>
      <c r="B58" s="8" t="s">
        <v>10</v>
      </c>
      <c r="C58" s="8">
        <v>2021</v>
      </c>
      <c r="D58" s="8">
        <v>3</v>
      </c>
      <c r="E58" s="14">
        <v>44277</v>
      </c>
      <c r="F58" s="8">
        <v>97.85</v>
      </c>
      <c r="G58" s="8">
        <v>3500</v>
      </c>
      <c r="H58" s="8">
        <f t="shared" si="0"/>
        <v>35.77</v>
      </c>
      <c r="I58" s="19">
        <f t="shared" si="1"/>
        <v>32.57</v>
      </c>
      <c r="J58" s="30"/>
      <c r="K58" s="20"/>
      <c r="L58" s="30"/>
      <c r="M58" s="8"/>
      <c r="N58" s="8" t="s">
        <v>635</v>
      </c>
      <c r="O58" s="8" t="s">
        <v>656</v>
      </c>
      <c r="P58" s="8" t="s">
        <v>86</v>
      </c>
      <c r="Q58" s="8" t="s">
        <v>686</v>
      </c>
      <c r="R58" s="8" t="s">
        <v>636</v>
      </c>
    </row>
    <row r="59" spans="1:18">
      <c r="A59" s="8">
        <v>19</v>
      </c>
      <c r="B59" s="8" t="s">
        <v>10</v>
      </c>
      <c r="C59" s="8">
        <v>2021</v>
      </c>
      <c r="D59" s="8">
        <v>3</v>
      </c>
      <c r="E59" s="14">
        <v>44268</v>
      </c>
      <c r="F59" s="8">
        <v>123</v>
      </c>
      <c r="G59" s="8">
        <v>4200</v>
      </c>
      <c r="H59" s="8">
        <f t="shared" si="0"/>
        <v>34.15</v>
      </c>
      <c r="I59" s="19">
        <f t="shared" si="1"/>
        <v>30.95</v>
      </c>
      <c r="J59" s="30"/>
      <c r="K59" s="20"/>
      <c r="L59" s="30"/>
      <c r="M59" s="8"/>
      <c r="N59" s="8" t="s">
        <v>659</v>
      </c>
      <c r="O59" s="8" t="s">
        <v>667</v>
      </c>
      <c r="P59" s="8" t="s">
        <v>86</v>
      </c>
      <c r="Q59" s="8" t="s">
        <v>681</v>
      </c>
      <c r="R59" s="8" t="s">
        <v>636</v>
      </c>
    </row>
    <row r="60" spans="1:18">
      <c r="A60" s="8">
        <v>20</v>
      </c>
      <c r="B60" s="8" t="s">
        <v>10</v>
      </c>
      <c r="C60" s="8">
        <v>2021</v>
      </c>
      <c r="D60" s="8">
        <v>3</v>
      </c>
      <c r="E60" s="14">
        <v>44257</v>
      </c>
      <c r="F60" s="8">
        <v>55.53</v>
      </c>
      <c r="G60" s="8">
        <v>2600</v>
      </c>
      <c r="H60" s="8">
        <f t="shared" si="0"/>
        <v>46.82</v>
      </c>
      <c r="I60" s="19">
        <f t="shared" si="1"/>
        <v>43.62</v>
      </c>
      <c r="J60" s="30"/>
      <c r="K60" s="20"/>
      <c r="L60" s="30"/>
      <c r="M60" s="8"/>
      <c r="N60" s="8" t="s">
        <v>639</v>
      </c>
      <c r="O60" s="8" t="s">
        <v>667</v>
      </c>
      <c r="P60" s="8" t="s">
        <v>86</v>
      </c>
      <c r="Q60" s="8" t="s">
        <v>686</v>
      </c>
      <c r="R60" s="8" t="s">
        <v>636</v>
      </c>
    </row>
    <row r="61" spans="1:18">
      <c r="A61" s="8">
        <v>21</v>
      </c>
      <c r="B61" s="8" t="s">
        <v>10</v>
      </c>
      <c r="C61" s="8">
        <v>2021</v>
      </c>
      <c r="D61" s="8">
        <v>1</v>
      </c>
      <c r="E61" s="14">
        <v>44226</v>
      </c>
      <c r="F61" s="8">
        <v>92.91</v>
      </c>
      <c r="G61" s="8">
        <v>3800</v>
      </c>
      <c r="H61" s="8">
        <f t="shared" si="0"/>
        <v>40.9</v>
      </c>
      <c r="I61" s="19">
        <f t="shared" si="1"/>
        <v>37.7</v>
      </c>
      <c r="J61" s="30"/>
      <c r="K61" s="20"/>
      <c r="L61" s="30"/>
      <c r="M61" s="8"/>
      <c r="N61" s="8" t="s">
        <v>635</v>
      </c>
      <c r="O61" s="8" t="s">
        <v>667</v>
      </c>
      <c r="P61" s="8" t="s">
        <v>86</v>
      </c>
      <c r="Q61" s="8" t="s">
        <v>686</v>
      </c>
      <c r="R61" s="8" t="s">
        <v>636</v>
      </c>
    </row>
    <row r="62" spans="1:18">
      <c r="A62" s="8">
        <v>22</v>
      </c>
      <c r="B62" s="8" t="s">
        <v>10</v>
      </c>
      <c r="C62" s="8">
        <v>2021</v>
      </c>
      <c r="D62" s="8">
        <v>1</v>
      </c>
      <c r="E62" s="14">
        <v>44199</v>
      </c>
      <c r="F62" s="8">
        <v>74.5</v>
      </c>
      <c r="G62" s="8">
        <v>3000</v>
      </c>
      <c r="H62" s="8">
        <f t="shared" si="0"/>
        <v>40.27</v>
      </c>
      <c r="I62" s="19">
        <f t="shared" si="1"/>
        <v>37.07</v>
      </c>
      <c r="J62" s="31"/>
      <c r="K62" s="22"/>
      <c r="L62" s="31"/>
      <c r="M62" s="8"/>
      <c r="N62" s="8" t="s">
        <v>635</v>
      </c>
      <c r="O62" s="8" t="s">
        <v>656</v>
      </c>
      <c r="P62" s="8" t="s">
        <v>86</v>
      </c>
      <c r="Q62" s="8" t="s">
        <v>681</v>
      </c>
      <c r="R62" s="8" t="s">
        <v>636</v>
      </c>
    </row>
    <row r="63" spans="1:18">
      <c r="A63" s="8">
        <v>23</v>
      </c>
      <c r="B63" s="8" t="s">
        <v>10</v>
      </c>
      <c r="C63" s="8">
        <v>2020</v>
      </c>
      <c r="D63" s="8">
        <v>12</v>
      </c>
      <c r="E63" s="14">
        <v>44195</v>
      </c>
      <c r="F63" s="8">
        <v>55.57</v>
      </c>
      <c r="G63" s="8">
        <v>3000</v>
      </c>
      <c r="H63" s="8">
        <f t="shared" si="0"/>
        <v>53.99</v>
      </c>
      <c r="I63" s="19">
        <f t="shared" si="1"/>
        <v>50.79</v>
      </c>
      <c r="J63" s="29">
        <f>ROUND(AVERAGE(H63:H66),2)</f>
        <v>45.32</v>
      </c>
      <c r="K63" s="18">
        <f>J63-I4</f>
        <v>42.82</v>
      </c>
      <c r="L63" s="29">
        <f>ROUND(AVERAGE(I63:I66),2)</f>
        <v>42.12</v>
      </c>
      <c r="M63" s="8">
        <v>4</v>
      </c>
      <c r="N63" s="8" t="s">
        <v>639</v>
      </c>
      <c r="O63" s="8" t="s">
        <v>656</v>
      </c>
      <c r="P63" s="8" t="s">
        <v>86</v>
      </c>
      <c r="Q63" s="8" t="s">
        <v>682</v>
      </c>
      <c r="R63" s="8" t="s">
        <v>636</v>
      </c>
    </row>
    <row r="64" spans="1:18">
      <c r="A64" s="8">
        <v>24</v>
      </c>
      <c r="B64" s="8" t="s">
        <v>10</v>
      </c>
      <c r="C64" s="8">
        <v>2020</v>
      </c>
      <c r="D64" s="8">
        <v>12</v>
      </c>
      <c r="E64" s="14">
        <v>44186</v>
      </c>
      <c r="F64" s="8">
        <v>58</v>
      </c>
      <c r="G64" s="8">
        <v>2600</v>
      </c>
      <c r="H64" s="8">
        <f t="shared" si="0"/>
        <v>44.83</v>
      </c>
      <c r="I64" s="19">
        <f t="shared" si="1"/>
        <v>41.63</v>
      </c>
      <c r="J64" s="30"/>
      <c r="K64" s="20"/>
      <c r="L64" s="30"/>
      <c r="M64" s="8"/>
      <c r="N64" s="8" t="s">
        <v>635</v>
      </c>
      <c r="O64" s="8" t="s">
        <v>656</v>
      </c>
      <c r="P64" s="8" t="s">
        <v>86</v>
      </c>
      <c r="Q64" s="8" t="s">
        <v>682</v>
      </c>
      <c r="R64" s="8" t="s">
        <v>636</v>
      </c>
    </row>
    <row r="65" spans="1:18">
      <c r="A65" s="8">
        <v>25</v>
      </c>
      <c r="B65" s="8" t="s">
        <v>10</v>
      </c>
      <c r="C65" s="8">
        <v>2020</v>
      </c>
      <c r="D65" s="8">
        <v>11</v>
      </c>
      <c r="E65" s="14">
        <v>44164</v>
      </c>
      <c r="F65" s="8">
        <v>58.17</v>
      </c>
      <c r="G65" s="8">
        <v>2600</v>
      </c>
      <c r="H65" s="8">
        <f t="shared" si="0"/>
        <v>44.7</v>
      </c>
      <c r="I65" s="19">
        <f t="shared" si="1"/>
        <v>41.5</v>
      </c>
      <c r="J65" s="30"/>
      <c r="K65" s="20"/>
      <c r="L65" s="30"/>
      <c r="M65" s="8"/>
      <c r="N65" s="8" t="s">
        <v>635</v>
      </c>
      <c r="O65" s="8" t="s">
        <v>656</v>
      </c>
      <c r="P65" s="8" t="s">
        <v>86</v>
      </c>
      <c r="Q65" s="8" t="s">
        <v>682</v>
      </c>
      <c r="R65" s="8" t="s">
        <v>636</v>
      </c>
    </row>
    <row r="66" spans="1:18">
      <c r="A66" s="8">
        <v>26</v>
      </c>
      <c r="B66" s="8" t="s">
        <v>10</v>
      </c>
      <c r="C66" s="8">
        <v>2020</v>
      </c>
      <c r="D66" s="8">
        <v>11</v>
      </c>
      <c r="E66" s="14">
        <v>44143</v>
      </c>
      <c r="F66" s="8">
        <v>82.1</v>
      </c>
      <c r="G66" s="8">
        <v>3100</v>
      </c>
      <c r="H66" s="8">
        <f t="shared" si="0"/>
        <v>37.76</v>
      </c>
      <c r="I66" s="19">
        <f t="shared" si="1"/>
        <v>34.56</v>
      </c>
      <c r="J66" s="31"/>
      <c r="K66" s="22"/>
      <c r="L66" s="31"/>
      <c r="M66" s="8"/>
      <c r="N66" s="8" t="s">
        <v>635</v>
      </c>
      <c r="O66" s="8" t="s">
        <v>656</v>
      </c>
      <c r="P66" s="8" t="s">
        <v>86</v>
      </c>
      <c r="Q66" s="8" t="s">
        <v>684</v>
      </c>
      <c r="R66" s="8" t="s">
        <v>636</v>
      </c>
    </row>
    <row r="67" spans="1:18">
      <c r="A67" s="8">
        <v>27</v>
      </c>
      <c r="B67" s="8" t="s">
        <v>10</v>
      </c>
      <c r="C67" s="8">
        <v>2020</v>
      </c>
      <c r="D67" s="8">
        <v>9</v>
      </c>
      <c r="E67" s="14">
        <v>44091</v>
      </c>
      <c r="F67" s="8">
        <v>58.95</v>
      </c>
      <c r="G67" s="8">
        <v>3100</v>
      </c>
      <c r="H67" s="8">
        <f t="shared" si="0"/>
        <v>52.59</v>
      </c>
      <c r="I67" s="19">
        <f t="shared" si="1"/>
        <v>49.39</v>
      </c>
      <c r="J67" s="29">
        <f>ROUND(AVERAGE(H67:H72),2)</f>
        <v>40.24</v>
      </c>
      <c r="K67" s="18">
        <f>J67-I4</f>
        <v>37.74</v>
      </c>
      <c r="L67" s="29">
        <f>ROUND(AVERAGE(I67:I72),2)</f>
        <v>37.04</v>
      </c>
      <c r="M67" s="8">
        <v>6</v>
      </c>
      <c r="N67" s="8" t="s">
        <v>635</v>
      </c>
      <c r="O67" s="8" t="s">
        <v>656</v>
      </c>
      <c r="P67" s="8" t="s">
        <v>86</v>
      </c>
      <c r="Q67" s="8" t="s">
        <v>682</v>
      </c>
      <c r="R67" s="8" t="s">
        <v>636</v>
      </c>
    </row>
    <row r="68" spans="1:18">
      <c r="A68" s="8">
        <v>28</v>
      </c>
      <c r="B68" s="8" t="s">
        <v>10</v>
      </c>
      <c r="C68" s="8">
        <v>2020</v>
      </c>
      <c r="D68" s="8">
        <v>9</v>
      </c>
      <c r="E68" s="14">
        <v>44079</v>
      </c>
      <c r="F68" s="8">
        <v>57</v>
      </c>
      <c r="G68" s="8">
        <v>2850</v>
      </c>
      <c r="H68" s="8">
        <f t="shared" si="0"/>
        <v>50</v>
      </c>
      <c r="I68" s="19">
        <f t="shared" si="1"/>
        <v>46.8</v>
      </c>
      <c r="J68" s="30"/>
      <c r="K68" s="20"/>
      <c r="L68" s="30"/>
      <c r="M68" s="8"/>
      <c r="N68" s="8" t="s">
        <v>639</v>
      </c>
      <c r="O68" s="8" t="s">
        <v>656</v>
      </c>
      <c r="P68" s="8" t="s">
        <v>86</v>
      </c>
      <c r="Q68" s="8" t="s">
        <v>680</v>
      </c>
      <c r="R68" s="8" t="s">
        <v>636</v>
      </c>
    </row>
    <row r="69" spans="1:18">
      <c r="A69" s="8">
        <v>29</v>
      </c>
      <c r="B69" s="8" t="s">
        <v>10</v>
      </c>
      <c r="C69" s="8">
        <v>2020</v>
      </c>
      <c r="D69" s="8">
        <v>8</v>
      </c>
      <c r="E69" s="14">
        <v>44070</v>
      </c>
      <c r="F69" s="8">
        <v>116.28</v>
      </c>
      <c r="G69" s="8">
        <v>3500</v>
      </c>
      <c r="H69" s="8">
        <f t="shared" si="0"/>
        <v>30.1</v>
      </c>
      <c r="I69" s="19">
        <f t="shared" si="1"/>
        <v>26.9</v>
      </c>
      <c r="J69" s="30"/>
      <c r="K69" s="20"/>
      <c r="L69" s="30"/>
      <c r="M69" s="8"/>
      <c r="N69" s="8" t="s">
        <v>659</v>
      </c>
      <c r="O69" s="8" t="s">
        <v>656</v>
      </c>
      <c r="P69" s="8" t="s">
        <v>86</v>
      </c>
      <c r="Q69" s="8" t="s">
        <v>684</v>
      </c>
      <c r="R69" s="8" t="s">
        <v>636</v>
      </c>
    </row>
    <row r="70" spans="1:18">
      <c r="A70" s="8">
        <v>30</v>
      </c>
      <c r="B70" s="8" t="s">
        <v>10</v>
      </c>
      <c r="C70" s="8">
        <v>2020</v>
      </c>
      <c r="D70" s="8">
        <v>8</v>
      </c>
      <c r="E70" s="14">
        <v>44063</v>
      </c>
      <c r="F70" s="8">
        <v>116.76</v>
      </c>
      <c r="G70" s="8">
        <v>3900</v>
      </c>
      <c r="H70" s="8">
        <f t="shared" si="0"/>
        <v>33.4</v>
      </c>
      <c r="I70" s="19">
        <f t="shared" si="1"/>
        <v>30.2</v>
      </c>
      <c r="J70" s="30"/>
      <c r="K70" s="20"/>
      <c r="L70" s="30"/>
      <c r="M70" s="8"/>
      <c r="N70" s="8" t="s">
        <v>659</v>
      </c>
      <c r="O70" s="8" t="s">
        <v>656</v>
      </c>
      <c r="P70" s="8" t="s">
        <v>86</v>
      </c>
      <c r="Q70" s="8" t="s">
        <v>686</v>
      </c>
      <c r="R70" s="8" t="s">
        <v>636</v>
      </c>
    </row>
    <row r="71" spans="1:18">
      <c r="A71" s="8">
        <v>31</v>
      </c>
      <c r="B71" s="8" t="s">
        <v>10</v>
      </c>
      <c r="C71" s="8">
        <v>2020</v>
      </c>
      <c r="D71" s="8">
        <v>8</v>
      </c>
      <c r="E71" s="14">
        <v>44059</v>
      </c>
      <c r="F71" s="8">
        <v>74.43</v>
      </c>
      <c r="G71" s="8">
        <v>3200</v>
      </c>
      <c r="H71" s="8">
        <f t="shared" si="0"/>
        <v>42.99</v>
      </c>
      <c r="I71" s="19">
        <f t="shared" si="1"/>
        <v>39.79</v>
      </c>
      <c r="J71" s="30"/>
      <c r="K71" s="20"/>
      <c r="L71" s="30"/>
      <c r="M71" s="8"/>
      <c r="N71" s="8" t="s">
        <v>639</v>
      </c>
      <c r="O71" s="8" t="s">
        <v>667</v>
      </c>
      <c r="P71" s="8" t="s">
        <v>86</v>
      </c>
      <c r="Q71" s="8" t="s">
        <v>681</v>
      </c>
      <c r="R71" s="8" t="s">
        <v>636</v>
      </c>
    </row>
    <row r="72" spans="1:18">
      <c r="A72" s="8">
        <v>32</v>
      </c>
      <c r="B72" s="8" t="s">
        <v>10</v>
      </c>
      <c r="C72" s="8">
        <v>2020</v>
      </c>
      <c r="D72" s="8">
        <v>8</v>
      </c>
      <c r="E72" s="14">
        <v>44052</v>
      </c>
      <c r="F72" s="8">
        <v>105</v>
      </c>
      <c r="G72" s="8">
        <v>3400</v>
      </c>
      <c r="H72" s="8">
        <f t="shared" si="0"/>
        <v>32.38</v>
      </c>
      <c r="I72" s="8">
        <f t="shared" si="1"/>
        <v>29.18</v>
      </c>
      <c r="J72" s="31"/>
      <c r="K72" s="22"/>
      <c r="L72" s="31"/>
      <c r="M72" s="8"/>
      <c r="N72" s="8" t="s">
        <v>659</v>
      </c>
      <c r="O72" s="8" t="s">
        <v>656</v>
      </c>
      <c r="P72" s="8" t="s">
        <v>85</v>
      </c>
      <c r="Q72" s="8" t="s">
        <v>681</v>
      </c>
      <c r="R72" s="8" t="s">
        <v>636</v>
      </c>
    </row>
    <row r="73" spans="10:12">
      <c r="J73" s="1">
        <f>ROUND(AVERAGE(J41:J72),2)</f>
        <v>42.98</v>
      </c>
      <c r="L73" s="1">
        <f>ROUND(AVERAGE(L41:L72),2)</f>
        <v>39.78</v>
      </c>
    </row>
    <row r="75" spans="3:6">
      <c r="C75" s="7" t="s">
        <v>582</v>
      </c>
      <c r="D75" s="8" t="s">
        <v>583</v>
      </c>
      <c r="E75" s="8" t="s">
        <v>678</v>
      </c>
      <c r="F75" s="15" t="s">
        <v>687</v>
      </c>
    </row>
    <row r="76" spans="3:6">
      <c r="C76" s="8" t="s">
        <v>588</v>
      </c>
      <c r="D76" s="8">
        <v>6</v>
      </c>
      <c r="E76" s="8">
        <v>37.04</v>
      </c>
      <c r="F76" s="24">
        <f>K67</f>
        <v>37.74</v>
      </c>
    </row>
    <row r="77" spans="3:6">
      <c r="C77" s="8" t="s">
        <v>591</v>
      </c>
      <c r="D77" s="8">
        <v>4</v>
      </c>
      <c r="E77" s="8">
        <v>42.12</v>
      </c>
      <c r="F77" s="24">
        <f>K63</f>
        <v>42.82</v>
      </c>
    </row>
    <row r="78" spans="3:6">
      <c r="C78" s="8" t="s">
        <v>599</v>
      </c>
      <c r="D78" s="8">
        <v>6</v>
      </c>
      <c r="E78" s="8">
        <v>37.59</v>
      </c>
      <c r="F78" s="24">
        <f>K57</f>
        <v>38.29</v>
      </c>
    </row>
    <row r="79" spans="3:6">
      <c r="C79" s="8" t="s">
        <v>604</v>
      </c>
      <c r="D79" s="8">
        <v>9</v>
      </c>
      <c r="E79" s="8">
        <v>40.92</v>
      </c>
      <c r="F79" s="24">
        <f>K48</f>
        <v>41.62</v>
      </c>
    </row>
    <row r="80" spans="3:6">
      <c r="C80" s="8" t="s">
        <v>608</v>
      </c>
      <c r="D80" s="8">
        <v>7</v>
      </c>
      <c r="E80" s="8">
        <v>41.22</v>
      </c>
      <c r="F80" s="24">
        <f>K41</f>
        <v>41.92</v>
      </c>
    </row>
    <row r="81" spans="3:6">
      <c r="C81" s="8" t="s">
        <v>593</v>
      </c>
      <c r="D81" s="8"/>
      <c r="E81" s="8">
        <f>ROUND(AVERAGE(E76:E80),2)</f>
        <v>39.78</v>
      </c>
      <c r="F81" s="24">
        <f>ROUND(AVERAGE(F76:F80),2)</f>
        <v>40.48</v>
      </c>
    </row>
  </sheetData>
  <mergeCells count="47">
    <mergeCell ref="A2:E2"/>
    <mergeCell ref="A4:A5"/>
    <mergeCell ref="A6:A8"/>
    <mergeCell ref="A9:A11"/>
    <mergeCell ref="A12:A14"/>
    <mergeCell ref="C4:C5"/>
    <mergeCell ref="C6:C8"/>
    <mergeCell ref="C9:C11"/>
    <mergeCell ref="C12:C14"/>
    <mergeCell ref="E4:E5"/>
    <mergeCell ref="E6:E8"/>
    <mergeCell ref="E9:E11"/>
    <mergeCell ref="E12:E14"/>
    <mergeCell ref="F4:F5"/>
    <mergeCell ref="F6:F8"/>
    <mergeCell ref="F9:F11"/>
    <mergeCell ref="F12:F14"/>
    <mergeCell ref="F20:F21"/>
    <mergeCell ref="F22:F24"/>
    <mergeCell ref="F25:F27"/>
    <mergeCell ref="F28:F30"/>
    <mergeCell ref="G20:G21"/>
    <mergeCell ref="G22:G24"/>
    <mergeCell ref="G25:G27"/>
    <mergeCell ref="G28:G30"/>
    <mergeCell ref="J41:J47"/>
    <mergeCell ref="J48:J56"/>
    <mergeCell ref="J57:J62"/>
    <mergeCell ref="J63:J66"/>
    <mergeCell ref="J67:J72"/>
    <mergeCell ref="K7:K9"/>
    <mergeCell ref="K41:K47"/>
    <mergeCell ref="K48:K56"/>
    <mergeCell ref="K57:K62"/>
    <mergeCell ref="K63:K66"/>
    <mergeCell ref="K67:K72"/>
    <mergeCell ref="L7:L9"/>
    <mergeCell ref="L41:L47"/>
    <mergeCell ref="L48:L56"/>
    <mergeCell ref="L57:L62"/>
    <mergeCell ref="L63:L66"/>
    <mergeCell ref="L67:L72"/>
    <mergeCell ref="M41:M47"/>
    <mergeCell ref="M48:M56"/>
    <mergeCell ref="M57:M62"/>
    <mergeCell ref="M63:M66"/>
    <mergeCell ref="M67:M72"/>
  </mergeCells>
  <pageMargins left="0.7" right="0.7" top="0.75" bottom="0.75" header="0.3" footer="0.3"/>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Q75"/>
  <sheetViews>
    <sheetView topLeftCell="A48" workbookViewId="0">
      <selection activeCell="E76" sqref="E76"/>
    </sheetView>
  </sheetViews>
  <sheetFormatPr defaultColWidth="9" defaultRowHeight="14.25"/>
  <cols>
    <col min="1" max="1" width="10.625" style="1" customWidth="1"/>
    <col min="2" max="2" width="12.5" style="1" customWidth="1"/>
    <col min="3" max="3" width="11.625" style="1" customWidth="1"/>
    <col min="4" max="4" width="7.875" style="1" customWidth="1"/>
    <col min="5" max="5" width="7.75" style="1" customWidth="1"/>
    <col min="6" max="6" width="13" style="1" customWidth="1"/>
    <col min="7" max="7" width="8" style="1" customWidth="1"/>
    <col min="8" max="8" width="9" style="1"/>
    <col min="9" max="9" width="12.125" style="1" customWidth="1"/>
    <col min="10" max="10" width="11" style="1" customWidth="1"/>
    <col min="11" max="11" width="12.875" style="1" customWidth="1"/>
    <col min="12" max="16384" width="9" style="1"/>
  </cols>
  <sheetData>
    <row r="1" spans="1:10">
      <c r="A1" s="1" t="s">
        <v>577</v>
      </c>
      <c r="I1" s="1" t="s">
        <v>578</v>
      </c>
      <c r="J1" s="1">
        <v>2004</v>
      </c>
    </row>
    <row r="2" spans="1:10">
      <c r="A2" s="2" t="s">
        <v>9</v>
      </c>
      <c r="B2" s="3"/>
      <c r="C2" s="3"/>
      <c r="D2" s="3"/>
      <c r="E2" s="3"/>
      <c r="F2" s="3"/>
      <c r="H2" s="1" t="s">
        <v>580</v>
      </c>
      <c r="I2" s="1">
        <v>1.5</v>
      </c>
      <c r="J2" s="1" t="s">
        <v>581</v>
      </c>
    </row>
    <row r="3" spans="1:10">
      <c r="A3" s="4" t="s">
        <v>582</v>
      </c>
      <c r="B3" s="5" t="s">
        <v>582</v>
      </c>
      <c r="C3" s="5" t="s">
        <v>583</v>
      </c>
      <c r="D3" s="5" t="s">
        <v>584</v>
      </c>
      <c r="E3" s="5" t="s">
        <v>585</v>
      </c>
      <c r="F3" s="6" t="s">
        <v>679</v>
      </c>
      <c r="H3" s="1" t="s">
        <v>586</v>
      </c>
      <c r="I3" s="1">
        <v>30</v>
      </c>
      <c r="J3" s="1" t="s">
        <v>587</v>
      </c>
    </row>
    <row r="4" spans="1:9">
      <c r="A4" s="7" t="s">
        <v>588</v>
      </c>
      <c r="B4" s="8" t="s">
        <v>589</v>
      </c>
      <c r="C4" s="8">
        <v>2</v>
      </c>
      <c r="D4" s="9">
        <v>50.12</v>
      </c>
      <c r="E4" s="8">
        <f>ROUND(AVERAGE(D4:D5),2)</f>
        <v>51.42</v>
      </c>
      <c r="F4" s="10">
        <f>E4+I2</f>
        <v>52.92</v>
      </c>
      <c r="I4" s="1">
        <f>I3/12</f>
        <v>2.5</v>
      </c>
    </row>
    <row r="5" spans="1:6">
      <c r="A5" s="7"/>
      <c r="B5" s="8" t="s">
        <v>590</v>
      </c>
      <c r="C5" s="8"/>
      <c r="D5" s="9">
        <v>52.71</v>
      </c>
      <c r="E5" s="8"/>
      <c r="F5" s="10"/>
    </row>
    <row r="6" spans="1:12">
      <c r="A6" s="7" t="s">
        <v>591</v>
      </c>
      <c r="B6" s="8" t="s">
        <v>592</v>
      </c>
      <c r="C6" s="8">
        <v>3</v>
      </c>
      <c r="D6" s="9">
        <v>47.71</v>
      </c>
      <c r="E6" s="8">
        <f>ROUND(AVERAGE(D6:D8),2)</f>
        <v>47.64</v>
      </c>
      <c r="F6" s="10">
        <f>E6+I2</f>
        <v>49.14</v>
      </c>
      <c r="H6" s="8"/>
      <c r="I6" s="15" t="s">
        <v>593</v>
      </c>
      <c r="J6" s="16" t="s">
        <v>647</v>
      </c>
      <c r="K6" s="15" t="s">
        <v>648</v>
      </c>
      <c r="L6" s="16" t="s">
        <v>649</v>
      </c>
    </row>
    <row r="7" spans="1:12">
      <c r="A7" s="7"/>
      <c r="B7" s="8" t="s">
        <v>596</v>
      </c>
      <c r="C7" s="8"/>
      <c r="D7" s="9">
        <v>45.11</v>
      </c>
      <c r="E7" s="8"/>
      <c r="F7" s="10"/>
      <c r="H7" s="8" t="s">
        <v>577</v>
      </c>
      <c r="I7" s="8">
        <f>E16</f>
        <v>46.82</v>
      </c>
      <c r="J7" s="8">
        <f>F16</f>
        <v>48.32</v>
      </c>
      <c r="K7" s="8">
        <f>ROUND(AVERAGE(I7:I9),2)</f>
        <v>45.55</v>
      </c>
      <c r="L7" s="10">
        <f>ROUND(AVERAGE(J7:J9),2)</f>
        <v>47.05</v>
      </c>
    </row>
    <row r="8" spans="1:12">
      <c r="A8" s="7"/>
      <c r="B8" s="8" t="s">
        <v>597</v>
      </c>
      <c r="C8" s="8"/>
      <c r="D8" s="9">
        <v>50.11</v>
      </c>
      <c r="E8" s="8"/>
      <c r="F8" s="10"/>
      <c r="H8" s="8" t="s">
        <v>598</v>
      </c>
      <c r="I8" s="8">
        <f>F29</f>
        <v>47.39</v>
      </c>
      <c r="J8" s="8">
        <f>G29</f>
        <v>48.89</v>
      </c>
      <c r="K8" s="8"/>
      <c r="L8" s="10"/>
    </row>
    <row r="9" spans="1:12">
      <c r="A9" s="7" t="s">
        <v>599</v>
      </c>
      <c r="B9" s="8" t="s">
        <v>600</v>
      </c>
      <c r="C9" s="8">
        <v>3</v>
      </c>
      <c r="D9" s="9">
        <v>45.44</v>
      </c>
      <c r="E9" s="8">
        <f>ROUND((D9+D11)/2,2)</f>
        <v>45.21</v>
      </c>
      <c r="F9" s="10">
        <f>E9+I2</f>
        <v>46.71</v>
      </c>
      <c r="H9" s="8" t="s">
        <v>601</v>
      </c>
      <c r="I9" s="8">
        <f>L64</f>
        <v>42.45</v>
      </c>
      <c r="J9" s="8">
        <f>E75</f>
        <v>43.95</v>
      </c>
      <c r="K9" s="8"/>
      <c r="L9" s="10"/>
    </row>
    <row r="10" spans="1:6">
      <c r="A10" s="7"/>
      <c r="B10" s="11" t="s">
        <v>602</v>
      </c>
      <c r="C10" s="8"/>
      <c r="D10" s="9">
        <v>0</v>
      </c>
      <c r="E10" s="8"/>
      <c r="F10" s="10"/>
    </row>
    <row r="11" spans="1:6">
      <c r="A11" s="7"/>
      <c r="B11" s="8" t="s">
        <v>603</v>
      </c>
      <c r="C11" s="8"/>
      <c r="D11" s="9">
        <v>44.98</v>
      </c>
      <c r="E11" s="8"/>
      <c r="F11" s="10"/>
    </row>
    <row r="12" spans="1:6">
      <c r="A12" s="7" t="s">
        <v>604</v>
      </c>
      <c r="B12" s="11" t="s">
        <v>605</v>
      </c>
      <c r="C12" s="8">
        <v>4</v>
      </c>
      <c r="D12" s="9">
        <v>43.09</v>
      </c>
      <c r="E12" s="8">
        <f>ROUND((D12+D13)/2,2)</f>
        <v>42.99</v>
      </c>
      <c r="F12" s="10">
        <f>E12+I2</f>
        <v>44.49</v>
      </c>
    </row>
    <row r="13" spans="1:6">
      <c r="A13" s="7"/>
      <c r="B13" s="8" t="s">
        <v>606</v>
      </c>
      <c r="C13" s="8"/>
      <c r="D13" s="9">
        <v>42.89</v>
      </c>
      <c r="E13" s="8"/>
      <c r="F13" s="10"/>
    </row>
    <row r="14" spans="1:6">
      <c r="A14" s="7"/>
      <c r="B14" s="11" t="s">
        <v>607</v>
      </c>
      <c r="C14" s="8"/>
      <c r="D14" s="9">
        <v>0</v>
      </c>
      <c r="E14" s="8"/>
      <c r="F14" s="10"/>
    </row>
    <row r="15" spans="1:6">
      <c r="A15" s="8" t="s">
        <v>608</v>
      </c>
      <c r="B15" s="8" t="s">
        <v>609</v>
      </c>
      <c r="C15" s="8">
        <v>0</v>
      </c>
      <c r="D15" s="9">
        <v>0</v>
      </c>
      <c r="E15" s="8">
        <f>D15</f>
        <v>0</v>
      </c>
      <c r="F15" s="8">
        <v>0</v>
      </c>
    </row>
    <row r="16" spans="1:6">
      <c r="A16" s="8" t="s">
        <v>610</v>
      </c>
      <c r="B16" s="8"/>
      <c r="C16" s="8"/>
      <c r="D16" s="8"/>
      <c r="E16" s="8">
        <f>ROUND((E4+E6+E9+E12)/4,2)</f>
        <v>46.82</v>
      </c>
      <c r="F16" s="8">
        <f>ROUND(AVERAGE(F4:F14),2)</f>
        <v>48.32</v>
      </c>
    </row>
    <row r="19" spans="1:7">
      <c r="A19" s="12" t="s">
        <v>611</v>
      </c>
      <c r="B19" s="12" t="s">
        <v>9</v>
      </c>
      <c r="C19" s="12">
        <v>44.0886269193038</v>
      </c>
      <c r="D19" s="12">
        <v>2020</v>
      </c>
      <c r="E19" s="12" t="s">
        <v>612</v>
      </c>
      <c r="F19" s="1">
        <f>ROUND(AVERAGE(C19:C20),2)</f>
        <v>45.45</v>
      </c>
      <c r="G19" s="3">
        <f>F19+I2</f>
        <v>46.95</v>
      </c>
    </row>
    <row r="20" spans="1:7">
      <c r="A20" s="12" t="s">
        <v>611</v>
      </c>
      <c r="B20" s="12" t="s">
        <v>9</v>
      </c>
      <c r="C20" s="12">
        <v>46.8086650459015</v>
      </c>
      <c r="D20" s="12">
        <v>2020</v>
      </c>
      <c r="E20" s="12" t="s">
        <v>613</v>
      </c>
      <c r="F20" s="1"/>
      <c r="G20" s="3"/>
    </row>
    <row r="21" spans="1:7">
      <c r="A21" s="12" t="s">
        <v>611</v>
      </c>
      <c r="B21" s="12" t="s">
        <v>9</v>
      </c>
      <c r="C21" s="12">
        <v>44.3068705996601</v>
      </c>
      <c r="D21" s="12">
        <v>2020</v>
      </c>
      <c r="E21" s="12" t="s">
        <v>614</v>
      </c>
      <c r="F21" s="1">
        <f>ROUND(AVERAGE(C21:C23),2)</f>
        <v>41.34</v>
      </c>
      <c r="G21" s="3">
        <f>F21+I2</f>
        <v>42.84</v>
      </c>
    </row>
    <row r="22" spans="1:7">
      <c r="A22" s="12" t="s">
        <v>611</v>
      </c>
      <c r="B22" s="12" t="s">
        <v>9</v>
      </c>
      <c r="C22" s="12">
        <v>42.6396582228637</v>
      </c>
      <c r="D22" s="12">
        <v>2020</v>
      </c>
      <c r="E22" s="12" t="s">
        <v>615</v>
      </c>
      <c r="F22" s="1"/>
      <c r="G22" s="3"/>
    </row>
    <row r="23" spans="1:7">
      <c r="A23" s="12" t="s">
        <v>611</v>
      </c>
      <c r="B23" s="12" t="s">
        <v>9</v>
      </c>
      <c r="C23" s="12">
        <v>37.0662827229535</v>
      </c>
      <c r="D23" s="12">
        <v>2020</v>
      </c>
      <c r="E23" s="12" t="s">
        <v>616</v>
      </c>
      <c r="F23" s="1"/>
      <c r="G23" s="3"/>
    </row>
    <row r="24" spans="1:7">
      <c r="A24" s="12" t="s">
        <v>611</v>
      </c>
      <c r="B24" s="12" t="s">
        <v>9</v>
      </c>
      <c r="C24" s="12">
        <v>41.4894720464682</v>
      </c>
      <c r="D24" s="12">
        <v>2021</v>
      </c>
      <c r="E24" s="12" t="s">
        <v>617</v>
      </c>
      <c r="F24" s="1">
        <f>ROUND(AVERAGE(C24:C25),2)</f>
        <v>50.88</v>
      </c>
      <c r="G24" s="3">
        <f>F24+I2</f>
        <v>52.38</v>
      </c>
    </row>
    <row r="25" spans="1:7">
      <c r="A25" s="12" t="s">
        <v>611</v>
      </c>
      <c r="B25" s="12" t="s">
        <v>9</v>
      </c>
      <c r="C25" s="12">
        <v>60.2772754671488</v>
      </c>
      <c r="D25" s="12">
        <v>2021</v>
      </c>
      <c r="E25" s="12" t="s">
        <v>618</v>
      </c>
      <c r="F25" s="1"/>
      <c r="G25" s="3"/>
    </row>
    <row r="26" spans="1:7">
      <c r="A26" s="12" t="s">
        <v>611</v>
      </c>
      <c r="B26" s="12" t="s">
        <v>9</v>
      </c>
      <c r="C26" s="12">
        <v>45.1929383860941</v>
      </c>
      <c r="D26" s="12">
        <v>2021</v>
      </c>
      <c r="E26" s="12" t="s">
        <v>620</v>
      </c>
      <c r="F26" s="1">
        <f>ROUND(AVERAGE(C26:C28),2)</f>
        <v>51.9</v>
      </c>
      <c r="G26" s="3">
        <f>F26+I2</f>
        <v>53.4</v>
      </c>
    </row>
    <row r="27" spans="1:7">
      <c r="A27" s="12" t="s">
        <v>611</v>
      </c>
      <c r="B27" s="12" t="s">
        <v>9</v>
      </c>
      <c r="C27" s="12">
        <v>60.2772754671488</v>
      </c>
      <c r="D27" s="12">
        <v>2021</v>
      </c>
      <c r="E27" s="12" t="s">
        <v>621</v>
      </c>
      <c r="F27" s="1"/>
      <c r="G27" s="3"/>
    </row>
    <row r="28" spans="1:7">
      <c r="A28" s="12" t="s">
        <v>611</v>
      </c>
      <c r="B28" s="12" t="s">
        <v>9</v>
      </c>
      <c r="C28" s="12">
        <v>50.2442428471737</v>
      </c>
      <c r="D28" s="12">
        <v>2021</v>
      </c>
      <c r="E28" s="12" t="s">
        <v>622</v>
      </c>
      <c r="F28" s="1"/>
      <c r="G28" s="3"/>
    </row>
    <row r="29" spans="6:7">
      <c r="F29" s="1">
        <f>ROUND(AVERAGE(F19:F28),2)</f>
        <v>47.39</v>
      </c>
      <c r="G29" s="1">
        <f>ROUND(AVERAGE(G19:G28),2)</f>
        <v>48.89</v>
      </c>
    </row>
    <row r="39" ht="27.75" customHeight="1" spans="1:17">
      <c r="A39" s="8" t="s">
        <v>88</v>
      </c>
      <c r="B39" s="8" t="s">
        <v>627</v>
      </c>
      <c r="C39" s="13" t="s">
        <v>624</v>
      </c>
      <c r="D39" s="13" t="s">
        <v>625</v>
      </c>
      <c r="E39" s="13" t="s">
        <v>626</v>
      </c>
      <c r="F39" s="8" t="s">
        <v>628</v>
      </c>
      <c r="G39" s="8" t="s">
        <v>629</v>
      </c>
      <c r="H39" s="8" t="s">
        <v>688</v>
      </c>
      <c r="I39" s="17" t="s">
        <v>631</v>
      </c>
      <c r="J39" s="17" t="s">
        <v>632</v>
      </c>
      <c r="K39" s="17" t="s">
        <v>655</v>
      </c>
      <c r="L39" s="17" t="s">
        <v>633</v>
      </c>
      <c r="M39" s="17" t="s">
        <v>689</v>
      </c>
      <c r="N39" s="8" t="s">
        <v>57</v>
      </c>
      <c r="O39" s="8" t="s">
        <v>67</v>
      </c>
      <c r="P39" s="8" t="s">
        <v>146</v>
      </c>
      <c r="Q39" s="23" t="s">
        <v>634</v>
      </c>
    </row>
    <row r="40" spans="1:17">
      <c r="A40" s="8">
        <v>1</v>
      </c>
      <c r="B40" s="14">
        <v>44408</v>
      </c>
      <c r="C40" s="8" t="s">
        <v>9</v>
      </c>
      <c r="D40" s="8">
        <v>2021</v>
      </c>
      <c r="E40" s="8">
        <v>7</v>
      </c>
      <c r="F40" s="8">
        <v>93</v>
      </c>
      <c r="G40" s="8">
        <v>4000</v>
      </c>
      <c r="H40" s="8">
        <f>ROUND(G40/F40,2)</f>
        <v>43.01</v>
      </c>
      <c r="I40" s="8">
        <f>H40-$I$2-$I$4</f>
        <v>39.01</v>
      </c>
      <c r="J40" s="8">
        <f>H40</f>
        <v>43.01</v>
      </c>
      <c r="K40" s="8">
        <f>J40-I4</f>
        <v>40.51</v>
      </c>
      <c r="L40" s="8">
        <f>I40</f>
        <v>39.01</v>
      </c>
      <c r="M40" s="8">
        <v>1</v>
      </c>
      <c r="N40" s="8" t="s">
        <v>635</v>
      </c>
      <c r="O40" s="8" t="s">
        <v>656</v>
      </c>
      <c r="P40" s="8" t="s">
        <v>85</v>
      </c>
      <c r="Q40" s="8" t="s">
        <v>690</v>
      </c>
    </row>
    <row r="41" spans="1:17">
      <c r="A41" s="8">
        <v>2</v>
      </c>
      <c r="B41" s="14">
        <v>44362</v>
      </c>
      <c r="C41" s="8" t="s">
        <v>9</v>
      </c>
      <c r="D41" s="8">
        <v>2021</v>
      </c>
      <c r="E41" s="8">
        <v>6</v>
      </c>
      <c r="F41" s="8">
        <v>72</v>
      </c>
      <c r="G41" s="8">
        <v>3600</v>
      </c>
      <c r="H41" s="8">
        <f t="shared" ref="H41:H63" si="0">ROUND(G41/F41,2)</f>
        <v>50</v>
      </c>
      <c r="I41" s="8">
        <f t="shared" ref="I41:I63" si="1">H41-$I$2-$I$4</f>
        <v>46</v>
      </c>
      <c r="J41" s="8">
        <f>ROUND((H41+H42+H43+H44+H45)/5,2)</f>
        <v>50.12</v>
      </c>
      <c r="K41" s="18">
        <f>J41-I4</f>
        <v>47.62</v>
      </c>
      <c r="L41" s="19">
        <f>ROUND((I41+I42+I43+I44+I45)/5,2)</f>
        <v>46.12</v>
      </c>
      <c r="M41" s="19">
        <v>5</v>
      </c>
      <c r="N41" s="8" t="s">
        <v>639</v>
      </c>
      <c r="O41" s="8" t="s">
        <v>667</v>
      </c>
      <c r="P41" s="8" t="s">
        <v>86</v>
      </c>
      <c r="Q41" s="8" t="s">
        <v>691</v>
      </c>
    </row>
    <row r="42" spans="1:17">
      <c r="A42" s="8">
        <v>3</v>
      </c>
      <c r="B42" s="14">
        <v>44322</v>
      </c>
      <c r="C42" s="8" t="s">
        <v>9</v>
      </c>
      <c r="D42" s="8">
        <v>2021</v>
      </c>
      <c r="E42" s="8">
        <v>5</v>
      </c>
      <c r="F42" s="8">
        <v>74</v>
      </c>
      <c r="G42" s="8">
        <v>3800</v>
      </c>
      <c r="H42" s="8">
        <f t="shared" si="0"/>
        <v>51.35</v>
      </c>
      <c r="I42" s="8">
        <f t="shared" si="1"/>
        <v>47.35</v>
      </c>
      <c r="J42" s="8"/>
      <c r="K42" s="20"/>
      <c r="L42" s="21"/>
      <c r="M42" s="21"/>
      <c r="N42" s="8" t="s">
        <v>639</v>
      </c>
      <c r="O42" s="8" t="s">
        <v>667</v>
      </c>
      <c r="P42" s="8" t="s">
        <v>86</v>
      </c>
      <c r="Q42" s="8" t="s">
        <v>690</v>
      </c>
    </row>
    <row r="43" spans="1:17">
      <c r="A43" s="8">
        <v>4</v>
      </c>
      <c r="B43" s="14">
        <v>44299</v>
      </c>
      <c r="C43" s="8" t="s">
        <v>9</v>
      </c>
      <c r="D43" s="8">
        <v>2021</v>
      </c>
      <c r="E43" s="8">
        <v>4</v>
      </c>
      <c r="F43" s="8">
        <v>50</v>
      </c>
      <c r="G43" s="8">
        <v>3000</v>
      </c>
      <c r="H43" s="8">
        <f t="shared" si="0"/>
        <v>60</v>
      </c>
      <c r="I43" s="8">
        <f t="shared" si="1"/>
        <v>56</v>
      </c>
      <c r="J43" s="8"/>
      <c r="K43" s="20"/>
      <c r="L43" s="21"/>
      <c r="M43" s="21"/>
      <c r="N43" s="8" t="s">
        <v>639</v>
      </c>
      <c r="O43" s="8" t="s">
        <v>667</v>
      </c>
      <c r="P43" s="8" t="s">
        <v>85</v>
      </c>
      <c r="Q43" s="8" t="s">
        <v>645</v>
      </c>
    </row>
    <row r="44" spans="1:17">
      <c r="A44" s="8">
        <v>5</v>
      </c>
      <c r="B44" s="14">
        <v>44298</v>
      </c>
      <c r="C44" s="8" t="s">
        <v>9</v>
      </c>
      <c r="D44" s="8">
        <v>2021</v>
      </c>
      <c r="E44" s="8">
        <v>4</v>
      </c>
      <c r="F44" s="8">
        <v>90</v>
      </c>
      <c r="G44" s="8">
        <v>4000</v>
      </c>
      <c r="H44" s="8">
        <f t="shared" si="0"/>
        <v>44.44</v>
      </c>
      <c r="I44" s="8">
        <f t="shared" si="1"/>
        <v>40.44</v>
      </c>
      <c r="J44" s="8"/>
      <c r="K44" s="20"/>
      <c r="L44" s="21"/>
      <c r="M44" s="21"/>
      <c r="N44" s="8" t="s">
        <v>635</v>
      </c>
      <c r="O44" s="8" t="s">
        <v>656</v>
      </c>
      <c r="P44" s="8" t="s">
        <v>85</v>
      </c>
      <c r="Q44" s="8" t="s">
        <v>692</v>
      </c>
    </row>
    <row r="45" spans="1:17">
      <c r="A45" s="8">
        <v>6</v>
      </c>
      <c r="B45" s="14">
        <v>44287</v>
      </c>
      <c r="C45" s="8" t="s">
        <v>9</v>
      </c>
      <c r="D45" s="8">
        <v>2021</v>
      </c>
      <c r="E45" s="8">
        <v>4</v>
      </c>
      <c r="F45" s="8">
        <v>96</v>
      </c>
      <c r="G45" s="8">
        <v>4300</v>
      </c>
      <c r="H45" s="8">
        <f t="shared" si="0"/>
        <v>44.79</v>
      </c>
      <c r="I45" s="8">
        <f t="shared" si="1"/>
        <v>40.79</v>
      </c>
      <c r="J45" s="8"/>
      <c r="K45" s="22"/>
      <c r="L45" s="5"/>
      <c r="M45" s="5"/>
      <c r="N45" s="8" t="s">
        <v>659</v>
      </c>
      <c r="O45" s="8" t="s">
        <v>667</v>
      </c>
      <c r="P45" s="8" t="s">
        <v>86</v>
      </c>
      <c r="Q45" s="8" t="s">
        <v>693</v>
      </c>
    </row>
    <row r="46" spans="1:17">
      <c r="A46" s="8">
        <v>7</v>
      </c>
      <c r="B46" s="14">
        <v>44276</v>
      </c>
      <c r="C46" s="8" t="s">
        <v>9</v>
      </c>
      <c r="D46" s="8">
        <v>2021</v>
      </c>
      <c r="E46" s="8">
        <v>3</v>
      </c>
      <c r="F46" s="8">
        <v>96.7</v>
      </c>
      <c r="G46" s="8">
        <v>3800</v>
      </c>
      <c r="H46" s="8">
        <f t="shared" si="0"/>
        <v>39.3</v>
      </c>
      <c r="I46" s="8">
        <f t="shared" si="1"/>
        <v>35.3</v>
      </c>
      <c r="J46" s="19">
        <f>ROUND((H46+H47+H48+H49)/4,2)</f>
        <v>46.42</v>
      </c>
      <c r="K46" s="18">
        <f>J46-I4</f>
        <v>43.92</v>
      </c>
      <c r="L46" s="19">
        <f>ROUND((I46+I47+I48+I49)/4,2)</f>
        <v>42.42</v>
      </c>
      <c r="M46" s="19">
        <v>4</v>
      </c>
      <c r="N46" s="8" t="s">
        <v>635</v>
      </c>
      <c r="O46" s="8" t="s">
        <v>667</v>
      </c>
      <c r="P46" s="8" t="s">
        <v>86</v>
      </c>
      <c r="Q46" s="8" t="s">
        <v>694</v>
      </c>
    </row>
    <row r="47" spans="1:17">
      <c r="A47" s="8">
        <v>8</v>
      </c>
      <c r="B47" s="14">
        <v>44265</v>
      </c>
      <c r="C47" s="8" t="s">
        <v>9</v>
      </c>
      <c r="D47" s="8">
        <v>2021</v>
      </c>
      <c r="E47" s="8">
        <v>3</v>
      </c>
      <c r="F47" s="8">
        <v>76</v>
      </c>
      <c r="G47" s="8">
        <v>3400</v>
      </c>
      <c r="H47" s="8">
        <f t="shared" si="0"/>
        <v>44.74</v>
      </c>
      <c r="I47" s="8">
        <f t="shared" si="1"/>
        <v>40.74</v>
      </c>
      <c r="J47" s="21"/>
      <c r="K47" s="20"/>
      <c r="L47" s="21"/>
      <c r="M47" s="21"/>
      <c r="N47" s="8" t="s">
        <v>635</v>
      </c>
      <c r="O47" s="8" t="s">
        <v>656</v>
      </c>
      <c r="P47" s="8" t="s">
        <v>86</v>
      </c>
      <c r="Q47" s="8" t="s">
        <v>691</v>
      </c>
    </row>
    <row r="48" spans="1:17">
      <c r="A48" s="8">
        <v>9</v>
      </c>
      <c r="B48" s="14">
        <v>44218</v>
      </c>
      <c r="C48" s="8" t="s">
        <v>9</v>
      </c>
      <c r="D48" s="8">
        <v>2021</v>
      </c>
      <c r="E48" s="8">
        <v>1</v>
      </c>
      <c r="F48" s="8">
        <v>49.77</v>
      </c>
      <c r="G48" s="8">
        <v>3000</v>
      </c>
      <c r="H48" s="8">
        <f t="shared" si="0"/>
        <v>60.28</v>
      </c>
      <c r="I48" s="8">
        <f t="shared" si="1"/>
        <v>56.28</v>
      </c>
      <c r="J48" s="21"/>
      <c r="K48" s="20"/>
      <c r="L48" s="21"/>
      <c r="M48" s="21"/>
      <c r="N48" s="8" t="s">
        <v>639</v>
      </c>
      <c r="O48" s="8" t="s">
        <v>656</v>
      </c>
      <c r="P48" s="8" t="s">
        <v>85</v>
      </c>
      <c r="Q48" s="8" t="s">
        <v>645</v>
      </c>
    </row>
    <row r="49" spans="1:17">
      <c r="A49" s="8">
        <v>10</v>
      </c>
      <c r="B49" s="14">
        <v>44208</v>
      </c>
      <c r="C49" s="8" t="s">
        <v>9</v>
      </c>
      <c r="D49" s="8">
        <v>2021</v>
      </c>
      <c r="E49" s="8">
        <v>1</v>
      </c>
      <c r="F49" s="8">
        <v>96.7</v>
      </c>
      <c r="G49" s="8">
        <v>4000</v>
      </c>
      <c r="H49" s="8">
        <f t="shared" si="0"/>
        <v>41.37</v>
      </c>
      <c r="I49" s="8">
        <f t="shared" si="1"/>
        <v>37.37</v>
      </c>
      <c r="J49" s="5"/>
      <c r="K49" s="22"/>
      <c r="L49" s="5"/>
      <c r="M49" s="5"/>
      <c r="N49" s="8" t="s">
        <v>635</v>
      </c>
      <c r="O49" s="8" t="s">
        <v>667</v>
      </c>
      <c r="P49" s="8" t="s">
        <v>86</v>
      </c>
      <c r="Q49" s="8" t="s">
        <v>693</v>
      </c>
    </row>
    <row r="50" spans="1:17">
      <c r="A50" s="8">
        <v>11</v>
      </c>
      <c r="B50" s="14">
        <v>44178</v>
      </c>
      <c r="C50" s="8" t="s">
        <v>9</v>
      </c>
      <c r="D50" s="8">
        <v>2020</v>
      </c>
      <c r="E50" s="8">
        <v>12</v>
      </c>
      <c r="F50" s="8">
        <v>97</v>
      </c>
      <c r="G50" s="8">
        <v>3800</v>
      </c>
      <c r="H50" s="8">
        <f t="shared" si="0"/>
        <v>39.18</v>
      </c>
      <c r="I50" s="8">
        <f t="shared" si="1"/>
        <v>35.18</v>
      </c>
      <c r="J50" s="19">
        <f>ROUND((H50+H51+H52+H53)/4,2)</f>
        <v>43.44</v>
      </c>
      <c r="K50" s="18">
        <f>J50-I4</f>
        <v>40.94</v>
      </c>
      <c r="L50" s="19">
        <f>ROUND((I50+I51+I52+I53)/4,2)</f>
        <v>39.44</v>
      </c>
      <c r="M50" s="19">
        <v>4</v>
      </c>
      <c r="N50" s="8" t="s">
        <v>635</v>
      </c>
      <c r="O50" s="8" t="s">
        <v>667</v>
      </c>
      <c r="P50" s="8" t="s">
        <v>86</v>
      </c>
      <c r="Q50" s="8" t="s">
        <v>672</v>
      </c>
    </row>
    <row r="51" spans="1:17">
      <c r="A51" s="8">
        <v>12</v>
      </c>
      <c r="B51" s="14">
        <v>44135</v>
      </c>
      <c r="C51" s="8" t="s">
        <v>9</v>
      </c>
      <c r="D51" s="8">
        <v>2020</v>
      </c>
      <c r="E51" s="8">
        <v>10</v>
      </c>
      <c r="F51" s="8">
        <v>128</v>
      </c>
      <c r="G51" s="8">
        <v>5000</v>
      </c>
      <c r="H51" s="8">
        <f t="shared" si="0"/>
        <v>39.06</v>
      </c>
      <c r="I51" s="8">
        <f t="shared" si="1"/>
        <v>35.06</v>
      </c>
      <c r="J51" s="21"/>
      <c r="K51" s="20"/>
      <c r="L51" s="21"/>
      <c r="M51" s="21"/>
      <c r="N51" s="8" t="s">
        <v>659</v>
      </c>
      <c r="O51" s="8" t="s">
        <v>667</v>
      </c>
      <c r="P51" s="8" t="s">
        <v>86</v>
      </c>
      <c r="Q51" s="8" t="s">
        <v>695</v>
      </c>
    </row>
    <row r="52" spans="1:17">
      <c r="A52" s="8">
        <v>13</v>
      </c>
      <c r="B52" s="14">
        <v>44120</v>
      </c>
      <c r="C52" s="8" t="s">
        <v>9</v>
      </c>
      <c r="D52" s="8">
        <v>2020</v>
      </c>
      <c r="E52" s="8">
        <v>10</v>
      </c>
      <c r="F52" s="8">
        <v>84</v>
      </c>
      <c r="G52" s="8">
        <v>4500</v>
      </c>
      <c r="H52" s="8">
        <f t="shared" si="0"/>
        <v>53.57</v>
      </c>
      <c r="I52" s="8">
        <f t="shared" si="1"/>
        <v>49.57</v>
      </c>
      <c r="J52" s="21"/>
      <c r="K52" s="20"/>
      <c r="L52" s="21"/>
      <c r="M52" s="21"/>
      <c r="N52" s="8" t="s">
        <v>635</v>
      </c>
      <c r="O52" s="8" t="s">
        <v>656</v>
      </c>
      <c r="P52" s="8" t="s">
        <v>85</v>
      </c>
      <c r="Q52" s="8" t="s">
        <v>676</v>
      </c>
    </row>
    <row r="53" spans="1:17">
      <c r="A53" s="8">
        <v>14</v>
      </c>
      <c r="B53" s="14">
        <v>44110</v>
      </c>
      <c r="C53" s="8" t="s">
        <v>9</v>
      </c>
      <c r="D53" s="8">
        <v>2020</v>
      </c>
      <c r="E53" s="8">
        <v>10</v>
      </c>
      <c r="F53" s="8">
        <v>95.39</v>
      </c>
      <c r="G53" s="8">
        <v>4000</v>
      </c>
      <c r="H53" s="8">
        <f t="shared" si="0"/>
        <v>41.93</v>
      </c>
      <c r="I53" s="8">
        <f t="shared" si="1"/>
        <v>37.93</v>
      </c>
      <c r="J53" s="5"/>
      <c r="K53" s="22"/>
      <c r="L53" s="5"/>
      <c r="M53" s="5"/>
      <c r="N53" s="8" t="s">
        <v>635</v>
      </c>
      <c r="O53" s="8" t="s">
        <v>656</v>
      </c>
      <c r="P53" s="8" t="s">
        <v>86</v>
      </c>
      <c r="Q53" s="8" t="s">
        <v>696</v>
      </c>
    </row>
    <row r="54" spans="1:17">
      <c r="A54" s="8">
        <v>15</v>
      </c>
      <c r="B54" s="14">
        <v>44094</v>
      </c>
      <c r="C54" s="8" t="s">
        <v>9</v>
      </c>
      <c r="D54" s="8">
        <v>2020</v>
      </c>
      <c r="E54" s="8">
        <v>9</v>
      </c>
      <c r="F54" s="8">
        <v>69.93</v>
      </c>
      <c r="G54" s="8">
        <v>3300</v>
      </c>
      <c r="H54" s="8">
        <f t="shared" si="0"/>
        <v>47.19</v>
      </c>
      <c r="I54" s="8">
        <f t="shared" si="1"/>
        <v>43.19</v>
      </c>
      <c r="J54" s="19">
        <f>ROUND(SUM(H54:H63)/10,2)</f>
        <v>49.25</v>
      </c>
      <c r="K54" s="18">
        <f>J54-I4</f>
        <v>46.75</v>
      </c>
      <c r="L54" s="19">
        <f>ROUND((I54+I55+I56+I57+I58+I59+I60+I61+I62+I63)/10,2)</f>
        <v>45.25</v>
      </c>
      <c r="M54" s="19">
        <v>10</v>
      </c>
      <c r="N54" s="8" t="s">
        <v>635</v>
      </c>
      <c r="O54" s="8" t="s">
        <v>656</v>
      </c>
      <c r="P54" s="8" t="s">
        <v>85</v>
      </c>
      <c r="Q54" s="8" t="s">
        <v>695</v>
      </c>
    </row>
    <row r="55" spans="1:17">
      <c r="A55" s="8">
        <v>16</v>
      </c>
      <c r="B55" s="14">
        <v>44094</v>
      </c>
      <c r="C55" s="8" t="s">
        <v>9</v>
      </c>
      <c r="D55" s="8">
        <v>2020</v>
      </c>
      <c r="E55" s="8">
        <v>9</v>
      </c>
      <c r="F55" s="8">
        <v>49.77</v>
      </c>
      <c r="G55" s="8">
        <v>3000</v>
      </c>
      <c r="H55" s="8">
        <f t="shared" si="0"/>
        <v>60.28</v>
      </c>
      <c r="I55" s="8">
        <f t="shared" si="1"/>
        <v>56.28</v>
      </c>
      <c r="J55" s="21"/>
      <c r="K55" s="20"/>
      <c r="L55" s="21"/>
      <c r="M55" s="21"/>
      <c r="N55" s="8" t="s">
        <v>639</v>
      </c>
      <c r="O55" s="8" t="s">
        <v>656</v>
      </c>
      <c r="P55" s="8" t="s">
        <v>85</v>
      </c>
      <c r="Q55" s="8" t="s">
        <v>692</v>
      </c>
    </row>
    <row r="56" spans="1:17">
      <c r="A56" s="8">
        <v>17</v>
      </c>
      <c r="B56" s="14">
        <v>44087</v>
      </c>
      <c r="C56" s="8" t="s">
        <v>9</v>
      </c>
      <c r="D56" s="8">
        <v>2020</v>
      </c>
      <c r="E56" s="8">
        <v>9</v>
      </c>
      <c r="F56" s="8">
        <v>104</v>
      </c>
      <c r="G56" s="8">
        <v>4500</v>
      </c>
      <c r="H56" s="8">
        <f t="shared" si="0"/>
        <v>43.27</v>
      </c>
      <c r="I56" s="8">
        <f t="shared" si="1"/>
        <v>39.27</v>
      </c>
      <c r="J56" s="21"/>
      <c r="K56" s="20"/>
      <c r="L56" s="21"/>
      <c r="M56" s="21"/>
      <c r="N56" s="8" t="s">
        <v>635</v>
      </c>
      <c r="O56" s="8" t="s">
        <v>656</v>
      </c>
      <c r="P56" s="8" t="s">
        <v>85</v>
      </c>
      <c r="Q56" s="8" t="s">
        <v>692</v>
      </c>
    </row>
    <row r="57" spans="1:17">
      <c r="A57" s="8">
        <v>18</v>
      </c>
      <c r="B57" s="14">
        <v>44086</v>
      </c>
      <c r="C57" s="8" t="s">
        <v>9</v>
      </c>
      <c r="D57" s="8">
        <v>2020</v>
      </c>
      <c r="E57" s="8">
        <v>9</v>
      </c>
      <c r="F57" s="8">
        <v>92.57</v>
      </c>
      <c r="G57" s="8">
        <v>4000</v>
      </c>
      <c r="H57" s="8">
        <f t="shared" si="0"/>
        <v>43.21</v>
      </c>
      <c r="I57" s="8">
        <f t="shared" si="1"/>
        <v>39.21</v>
      </c>
      <c r="J57" s="21"/>
      <c r="K57" s="20"/>
      <c r="L57" s="21"/>
      <c r="M57" s="21"/>
      <c r="N57" s="8" t="s">
        <v>635</v>
      </c>
      <c r="O57" s="8" t="s">
        <v>667</v>
      </c>
      <c r="P57" s="8" t="s">
        <v>85</v>
      </c>
      <c r="Q57" s="8" t="s">
        <v>695</v>
      </c>
    </row>
    <row r="58" spans="1:17">
      <c r="A58" s="8">
        <v>19</v>
      </c>
      <c r="B58" s="14">
        <v>44084</v>
      </c>
      <c r="C58" s="8" t="s">
        <v>9</v>
      </c>
      <c r="D58" s="8">
        <v>2020</v>
      </c>
      <c r="E58" s="8">
        <v>9</v>
      </c>
      <c r="F58" s="8">
        <v>58</v>
      </c>
      <c r="G58" s="8">
        <v>3500</v>
      </c>
      <c r="H58" s="8">
        <f t="shared" si="0"/>
        <v>60.34</v>
      </c>
      <c r="I58" s="8">
        <f t="shared" si="1"/>
        <v>56.34</v>
      </c>
      <c r="J58" s="21"/>
      <c r="K58" s="20"/>
      <c r="L58" s="21"/>
      <c r="M58" s="21"/>
      <c r="N58" s="8" t="s">
        <v>639</v>
      </c>
      <c r="O58" s="8"/>
      <c r="P58" s="8" t="s">
        <v>85</v>
      </c>
      <c r="Q58" s="8" t="s">
        <v>645</v>
      </c>
    </row>
    <row r="59" spans="1:17">
      <c r="A59" s="8">
        <v>20</v>
      </c>
      <c r="B59" s="14">
        <v>44084</v>
      </c>
      <c r="C59" s="8" t="s">
        <v>9</v>
      </c>
      <c r="D59" s="8">
        <v>2020</v>
      </c>
      <c r="E59" s="8">
        <v>9</v>
      </c>
      <c r="F59" s="8">
        <v>95.57</v>
      </c>
      <c r="G59" s="8">
        <v>4000</v>
      </c>
      <c r="H59" s="8">
        <f t="shared" si="0"/>
        <v>41.85</v>
      </c>
      <c r="I59" s="8">
        <f t="shared" si="1"/>
        <v>37.85</v>
      </c>
      <c r="J59" s="21"/>
      <c r="K59" s="20"/>
      <c r="L59" s="21"/>
      <c r="M59" s="21"/>
      <c r="N59" s="8" t="s">
        <v>635</v>
      </c>
      <c r="O59" s="8" t="s">
        <v>667</v>
      </c>
      <c r="P59" s="8" t="s">
        <v>86</v>
      </c>
      <c r="Q59" s="8" t="s">
        <v>694</v>
      </c>
    </row>
    <row r="60" spans="1:17">
      <c r="A60" s="8">
        <v>21</v>
      </c>
      <c r="B60" s="14">
        <v>44081</v>
      </c>
      <c r="C60" s="8" t="s">
        <v>9</v>
      </c>
      <c r="D60" s="8">
        <v>2020</v>
      </c>
      <c r="E60" s="8">
        <v>9</v>
      </c>
      <c r="F60" s="8">
        <v>76.73</v>
      </c>
      <c r="G60" s="8">
        <v>3200</v>
      </c>
      <c r="H60" s="8">
        <f t="shared" si="0"/>
        <v>41.7</v>
      </c>
      <c r="I60" s="8">
        <f t="shared" si="1"/>
        <v>37.7</v>
      </c>
      <c r="J60" s="21"/>
      <c r="K60" s="20"/>
      <c r="L60" s="21"/>
      <c r="M60" s="21"/>
      <c r="N60" s="8" t="s">
        <v>639</v>
      </c>
      <c r="O60" s="8" t="s">
        <v>656</v>
      </c>
      <c r="P60" s="8" t="s">
        <v>85</v>
      </c>
      <c r="Q60" s="8" t="s">
        <v>691</v>
      </c>
    </row>
    <row r="61" spans="1:17">
      <c r="A61" s="8">
        <v>22</v>
      </c>
      <c r="B61" s="14">
        <v>44079</v>
      </c>
      <c r="C61" s="8" t="s">
        <v>9</v>
      </c>
      <c r="D61" s="8">
        <v>2020</v>
      </c>
      <c r="E61" s="8">
        <v>9</v>
      </c>
      <c r="F61" s="8">
        <v>82.09</v>
      </c>
      <c r="G61" s="8">
        <v>4300</v>
      </c>
      <c r="H61" s="8">
        <f t="shared" si="0"/>
        <v>52.38</v>
      </c>
      <c r="I61" s="8">
        <f t="shared" si="1"/>
        <v>48.38</v>
      </c>
      <c r="J61" s="21"/>
      <c r="K61" s="20"/>
      <c r="L61" s="21"/>
      <c r="M61" s="21"/>
      <c r="N61" s="8" t="s">
        <v>635</v>
      </c>
      <c r="O61" s="8" t="s">
        <v>667</v>
      </c>
      <c r="P61" s="8" t="s">
        <v>85</v>
      </c>
      <c r="Q61" s="8" t="s">
        <v>690</v>
      </c>
    </row>
    <row r="62" spans="1:17">
      <c r="A62" s="8">
        <v>23</v>
      </c>
      <c r="B62" s="14">
        <v>44058</v>
      </c>
      <c r="C62" s="8" t="s">
        <v>9</v>
      </c>
      <c r="D62" s="8">
        <v>2020</v>
      </c>
      <c r="E62" s="8">
        <v>8</v>
      </c>
      <c r="F62" s="8">
        <v>49.77</v>
      </c>
      <c r="G62" s="8">
        <v>3000</v>
      </c>
      <c r="H62" s="8">
        <f t="shared" si="0"/>
        <v>60.28</v>
      </c>
      <c r="I62" s="8">
        <f t="shared" si="1"/>
        <v>56.28</v>
      </c>
      <c r="J62" s="21"/>
      <c r="K62" s="20"/>
      <c r="L62" s="21"/>
      <c r="M62" s="21"/>
      <c r="N62" s="8" t="s">
        <v>639</v>
      </c>
      <c r="O62" s="8" t="s">
        <v>656</v>
      </c>
      <c r="P62" s="8" t="s">
        <v>85</v>
      </c>
      <c r="Q62" s="8" t="s">
        <v>645</v>
      </c>
    </row>
    <row r="63" spans="1:17">
      <c r="A63" s="8">
        <v>24</v>
      </c>
      <c r="B63" s="14">
        <v>44057</v>
      </c>
      <c r="C63" s="8" t="s">
        <v>9</v>
      </c>
      <c r="D63" s="8">
        <v>2020</v>
      </c>
      <c r="E63" s="8">
        <v>8</v>
      </c>
      <c r="F63" s="8">
        <v>118.94</v>
      </c>
      <c r="G63" s="8">
        <v>5000</v>
      </c>
      <c r="H63" s="8">
        <f t="shared" si="0"/>
        <v>42.04</v>
      </c>
      <c r="I63" s="8">
        <f t="shared" si="1"/>
        <v>38.04</v>
      </c>
      <c r="J63" s="5"/>
      <c r="K63" s="22"/>
      <c r="L63" s="5"/>
      <c r="M63" s="5"/>
      <c r="N63" s="8" t="s">
        <v>659</v>
      </c>
      <c r="O63" s="8" t="s">
        <v>656</v>
      </c>
      <c r="P63" s="8" t="s">
        <v>86</v>
      </c>
      <c r="Q63" s="8" t="s">
        <v>695</v>
      </c>
    </row>
    <row r="64" spans="1:17">
      <c r="A64" s="8" t="s">
        <v>610</v>
      </c>
      <c r="B64" s="8"/>
      <c r="C64" s="8"/>
      <c r="D64" s="8"/>
      <c r="E64" s="8"/>
      <c r="F64" s="8"/>
      <c r="G64" s="8"/>
      <c r="H64" s="8"/>
      <c r="I64" s="8"/>
      <c r="J64" s="8">
        <f>ROUND((J40+J41+J46+J50+J54)/5,2)</f>
        <v>46.45</v>
      </c>
      <c r="K64" s="8">
        <f>ROUND(SUM(K40:K63)/5,2)</f>
        <v>43.95</v>
      </c>
      <c r="L64" s="8">
        <f>ROUND((L40+L41+L46+L50+L54)/5,2)</f>
        <v>42.45</v>
      </c>
      <c r="M64" s="8">
        <f>SUM(M40:M63)</f>
        <v>24</v>
      </c>
      <c r="N64" s="8"/>
      <c r="O64" s="8"/>
      <c r="P64" s="8"/>
      <c r="Q64" s="8"/>
    </row>
    <row r="69" spans="2:5">
      <c r="B69" s="7" t="s">
        <v>582</v>
      </c>
      <c r="C69" s="8" t="s">
        <v>583</v>
      </c>
      <c r="D69" s="8" t="s">
        <v>678</v>
      </c>
      <c r="E69" s="15" t="s">
        <v>687</v>
      </c>
    </row>
    <row r="70" spans="2:5">
      <c r="B70" s="8" t="s">
        <v>588</v>
      </c>
      <c r="C70" s="8">
        <v>10</v>
      </c>
      <c r="D70" s="8">
        <f>L54</f>
        <v>45.25</v>
      </c>
      <c r="E70" s="24">
        <f>K54</f>
        <v>46.75</v>
      </c>
    </row>
    <row r="71" spans="2:5">
      <c r="B71" s="8" t="s">
        <v>591</v>
      </c>
      <c r="C71" s="8">
        <v>4</v>
      </c>
      <c r="D71" s="8">
        <f>L50</f>
        <v>39.44</v>
      </c>
      <c r="E71" s="24">
        <f>K50</f>
        <v>40.94</v>
      </c>
    </row>
    <row r="72" spans="2:5">
      <c r="B72" s="8" t="s">
        <v>599</v>
      </c>
      <c r="C72" s="8">
        <v>4</v>
      </c>
      <c r="D72" s="8">
        <f>L46</f>
        <v>42.42</v>
      </c>
      <c r="E72" s="24">
        <f>K46</f>
        <v>43.92</v>
      </c>
    </row>
    <row r="73" spans="2:5">
      <c r="B73" s="8" t="s">
        <v>604</v>
      </c>
      <c r="C73" s="8">
        <v>5</v>
      </c>
      <c r="D73" s="8">
        <f>L41</f>
        <v>46.12</v>
      </c>
      <c r="E73" s="24">
        <f>K41</f>
        <v>47.62</v>
      </c>
    </row>
    <row r="74" spans="2:5">
      <c r="B74" s="8" t="s">
        <v>608</v>
      </c>
      <c r="C74" s="8">
        <v>1</v>
      </c>
      <c r="D74" s="8">
        <f>L40</f>
        <v>39.01</v>
      </c>
      <c r="E74" s="24">
        <f>K40</f>
        <v>40.51</v>
      </c>
    </row>
    <row r="75" spans="2:5">
      <c r="B75" s="8" t="s">
        <v>593</v>
      </c>
      <c r="C75" s="8"/>
      <c r="D75" s="8">
        <f>ROUND(SUM(D70:D74)/5,2)</f>
        <v>42.45</v>
      </c>
      <c r="E75" s="24">
        <f>ROUND(AVERAGE(E70:E74),2)</f>
        <v>43.95</v>
      </c>
    </row>
  </sheetData>
  <mergeCells count="43">
    <mergeCell ref="A2:F2"/>
    <mergeCell ref="A4:A5"/>
    <mergeCell ref="A6:A8"/>
    <mergeCell ref="A9:A11"/>
    <mergeCell ref="A12:A14"/>
    <mergeCell ref="C4:C5"/>
    <mergeCell ref="C6:C8"/>
    <mergeCell ref="C9:C11"/>
    <mergeCell ref="C12:C14"/>
    <mergeCell ref="E4:E5"/>
    <mergeCell ref="E6:E8"/>
    <mergeCell ref="E9:E11"/>
    <mergeCell ref="E12:E14"/>
    <mergeCell ref="F4:F5"/>
    <mergeCell ref="F6:F8"/>
    <mergeCell ref="F9:F11"/>
    <mergeCell ref="F12:F14"/>
    <mergeCell ref="F19:F20"/>
    <mergeCell ref="F21:F23"/>
    <mergeCell ref="F24:F25"/>
    <mergeCell ref="F26:F28"/>
    <mergeCell ref="G19:G20"/>
    <mergeCell ref="G21:G23"/>
    <mergeCell ref="G24:G25"/>
    <mergeCell ref="G26:G28"/>
    <mergeCell ref="J41:J45"/>
    <mergeCell ref="J46:J49"/>
    <mergeCell ref="J50:J53"/>
    <mergeCell ref="J54:J63"/>
    <mergeCell ref="K7:K9"/>
    <mergeCell ref="K41:K45"/>
    <mergeCell ref="K46:K49"/>
    <mergeCell ref="K50:K53"/>
    <mergeCell ref="K54:K63"/>
    <mergeCell ref="L7:L9"/>
    <mergeCell ref="L41:L45"/>
    <mergeCell ref="L46:L49"/>
    <mergeCell ref="L50:L53"/>
    <mergeCell ref="L54:L63"/>
    <mergeCell ref="M41:M45"/>
    <mergeCell ref="M46:M49"/>
    <mergeCell ref="M50:M53"/>
    <mergeCell ref="M54:M6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E8" sqref="E8"/>
    </sheetView>
  </sheetViews>
  <sheetFormatPr defaultColWidth="22.875" defaultRowHeight="13.5"/>
  <cols>
    <col min="1" max="1" width="8" style="60" customWidth="1"/>
    <col min="2" max="2" width="14.625" style="60" customWidth="1"/>
    <col min="3" max="3" width="15.5" style="60" customWidth="1"/>
    <col min="4" max="4" width="38.375" style="60" customWidth="1"/>
    <col min="5" max="7" width="10.25" style="60" customWidth="1"/>
    <col min="8" max="16384" width="22.875" style="60"/>
  </cols>
  <sheetData>
    <row r="1" spans="1:4">
      <c r="A1" s="73" t="s">
        <v>88</v>
      </c>
      <c r="B1" s="73" t="s">
        <v>89</v>
      </c>
      <c r="C1" s="73" t="s">
        <v>90</v>
      </c>
      <c r="D1" s="73" t="s">
        <v>91</v>
      </c>
    </row>
    <row r="2" ht="75" spans="1:9">
      <c r="A2" s="74">
        <v>1</v>
      </c>
      <c r="B2" s="73" t="s">
        <v>92</v>
      </c>
      <c r="C2" s="75">
        <f>F2</f>
        <v>1132575</v>
      </c>
      <c r="D2" s="76" t="s">
        <v>93</v>
      </c>
      <c r="E2" s="60">
        <v>342254617.82</v>
      </c>
      <c r="F2" s="77">
        <f>I3</f>
        <v>1132575</v>
      </c>
      <c r="H2" s="60">
        <v>15101</v>
      </c>
      <c r="I2" s="60">
        <f>H2*H3</f>
        <v>67954500</v>
      </c>
    </row>
    <row r="3" spans="1:9">
      <c r="A3" s="74">
        <v>2</v>
      </c>
      <c r="B3" s="73" t="s">
        <v>94</v>
      </c>
      <c r="C3" s="74">
        <f>C4+C5+C6</f>
        <v>943208.5</v>
      </c>
      <c r="D3" s="78" t="s">
        <v>95</v>
      </c>
      <c r="H3" s="60">
        <v>4500</v>
      </c>
      <c r="I3" s="60">
        <f>I2/60</f>
        <v>1132575</v>
      </c>
    </row>
    <row r="4" ht="51" spans="1:6">
      <c r="A4" s="74">
        <v>2.1</v>
      </c>
      <c r="B4" s="73" t="s">
        <v>96</v>
      </c>
      <c r="C4" s="79">
        <f>ROUND(F4,0)</f>
        <v>271818</v>
      </c>
      <c r="D4" s="78" t="s">
        <v>97</v>
      </c>
      <c r="E4" s="80">
        <f>系统读取表!B1</f>
        <v>15101</v>
      </c>
      <c r="F4" s="60">
        <f>E4*1.5*12</f>
        <v>271818.000000001</v>
      </c>
    </row>
    <row r="5" ht="49.5" spans="1:7">
      <c r="A5" s="81">
        <v>2.2</v>
      </c>
      <c r="B5" s="82" t="s">
        <v>98</v>
      </c>
      <c r="C5" s="81">
        <f>I2*F5</f>
        <v>203863.5</v>
      </c>
      <c r="D5" s="83" t="s">
        <v>99</v>
      </c>
      <c r="E5" s="60">
        <v>25669.1</v>
      </c>
      <c r="F5" s="84">
        <v>0.003</v>
      </c>
      <c r="G5" s="60" t="s">
        <v>100</v>
      </c>
    </row>
    <row r="6" ht="37.5" spans="1:6">
      <c r="A6" s="74">
        <v>2.3</v>
      </c>
      <c r="B6" s="73" t="s">
        <v>101</v>
      </c>
      <c r="C6" s="74">
        <f>ROUND(E6,0)</f>
        <v>467527</v>
      </c>
      <c r="D6" s="78" t="s">
        <v>102</v>
      </c>
      <c r="E6" s="60">
        <f>F6*E4*12</f>
        <v>467526.960000001</v>
      </c>
      <c r="F6" s="60">
        <v>2.58</v>
      </c>
    </row>
    <row r="7" spans="1:4">
      <c r="A7" s="74">
        <v>3</v>
      </c>
      <c r="B7" s="73" t="s">
        <v>103</v>
      </c>
      <c r="C7" s="74">
        <f>C8+C9+C10</f>
        <v>222791</v>
      </c>
      <c r="D7" s="78" t="s">
        <v>104</v>
      </c>
    </row>
    <row r="8" ht="37.5" spans="1:6">
      <c r="A8" s="74">
        <v>3.1</v>
      </c>
      <c r="B8" s="73" t="s">
        <v>105</v>
      </c>
      <c r="C8" s="74">
        <f>F8</f>
        <v>155842</v>
      </c>
      <c r="D8" s="85" t="s">
        <v>106</v>
      </c>
      <c r="E8" s="60">
        <f>ROUND(比较法!C29*E4*12,0)</f>
        <v>7792116</v>
      </c>
      <c r="F8" s="60">
        <f>ROUND(E8*0.02,0)</f>
        <v>155842</v>
      </c>
    </row>
    <row r="9" ht="96" spans="1:7">
      <c r="A9" s="74">
        <v>3.2</v>
      </c>
      <c r="B9" s="73" t="s">
        <v>107</v>
      </c>
      <c r="C9" s="86">
        <v>0</v>
      </c>
      <c r="D9" s="85" t="s">
        <v>108</v>
      </c>
      <c r="E9" s="60">
        <f>C2*0.7</f>
        <v>792802.5</v>
      </c>
      <c r="F9" s="60">
        <f>4.65%</f>
        <v>0.0465</v>
      </c>
      <c r="G9" s="60">
        <f>E9*F9</f>
        <v>36865.31625</v>
      </c>
    </row>
    <row r="10" ht="73.5" spans="1:4">
      <c r="A10" s="74">
        <v>3.3</v>
      </c>
      <c r="B10" s="73" t="s">
        <v>109</v>
      </c>
      <c r="C10" s="86">
        <f>ROUND((C2+C3+C8+C9)*3%,0)</f>
        <v>66949</v>
      </c>
      <c r="D10" s="85" t="s">
        <v>110</v>
      </c>
    </row>
    <row r="11" spans="1:4">
      <c r="A11" s="74">
        <v>4</v>
      </c>
      <c r="B11" s="73" t="s">
        <v>111</v>
      </c>
      <c r="C11" s="75">
        <f>C2+C3+C7</f>
        <v>2298574.5</v>
      </c>
      <c r="D11" s="78" t="s">
        <v>112</v>
      </c>
    </row>
    <row r="12" ht="25.5" spans="1:4">
      <c r="A12" s="74">
        <v>5</v>
      </c>
      <c r="B12" s="73" t="s">
        <v>113</v>
      </c>
      <c r="C12" s="74">
        <f>ROUND(C11/E4/12,0)</f>
        <v>13</v>
      </c>
      <c r="D12" s="78" t="s">
        <v>114</v>
      </c>
    </row>
    <row r="14" spans="5:5">
      <c r="E14" s="87"/>
    </row>
    <row r="15" spans="5:5">
      <c r="E15" s="88"/>
    </row>
    <row r="16" spans="5:5">
      <c r="E16" s="88"/>
    </row>
    <row r="17" spans="5:5">
      <c r="E17" s="87"/>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9" sqref="G29"/>
    </sheetView>
  </sheetViews>
  <sheetFormatPr defaultColWidth="14.625" defaultRowHeight="13.5"/>
  <cols>
    <col min="1" max="1" width="24.375" style="60" customWidth="1"/>
    <col min="2" max="16384" width="14.625" style="60"/>
  </cols>
  <sheetData>
    <row r="1" spans="1:7">
      <c r="A1" s="61" t="s">
        <v>115</v>
      </c>
      <c r="B1" s="62">
        <f>清单!G173</f>
        <v>15101</v>
      </c>
      <c r="C1" s="63"/>
      <c r="D1" s="63"/>
      <c r="E1" s="63"/>
      <c r="F1" s="63"/>
      <c r="G1" s="64"/>
    </row>
    <row r="2" spans="1:7">
      <c r="A2" s="61" t="s">
        <v>116</v>
      </c>
      <c r="B2" s="61">
        <f>SUM(C14:C23)</f>
        <v>0</v>
      </c>
      <c r="C2" s="63"/>
      <c r="D2" s="63"/>
      <c r="E2" s="63"/>
      <c r="F2" s="63"/>
      <c r="G2" s="64"/>
    </row>
    <row r="3" spans="1:7">
      <c r="A3" s="61" t="s">
        <v>117</v>
      </c>
      <c r="B3" s="65">
        <v>44425</v>
      </c>
      <c r="C3" s="63"/>
      <c r="D3" s="63"/>
      <c r="E3" s="63"/>
      <c r="F3" s="63"/>
      <c r="G3" s="64"/>
    </row>
    <row r="4" ht="27" spans="1:7">
      <c r="A4" s="61" t="s">
        <v>118</v>
      </c>
      <c r="B4" s="61" t="s">
        <v>119</v>
      </c>
      <c r="C4" s="61" t="s">
        <v>120</v>
      </c>
      <c r="D4" s="61" t="s">
        <v>121</v>
      </c>
      <c r="E4" s="63"/>
      <c r="F4" s="64"/>
      <c r="G4" s="64"/>
    </row>
    <row r="5" spans="1:7">
      <c r="A5" s="61" t="s">
        <v>122</v>
      </c>
      <c r="B5" s="61">
        <f>SUM(D14:D23)</f>
        <v>64.9343000000002</v>
      </c>
      <c r="C5" s="61">
        <f>ROUND(B5*10000/$B$1,0)</f>
        <v>43</v>
      </c>
      <c r="D5" s="61" t="e">
        <f>ROUND(B5*10000/$B$2,0)</f>
        <v>#DIV/0!</v>
      </c>
      <c r="E5" s="63"/>
      <c r="F5" s="64"/>
      <c r="G5" s="64"/>
    </row>
    <row r="6" spans="1:7">
      <c r="A6" s="61" t="s">
        <v>123</v>
      </c>
      <c r="B6" s="61">
        <f>SUM(D14:D23)</f>
        <v>64.9343000000002</v>
      </c>
      <c r="C6" s="61">
        <f>ROUND(B6*10000/$B$1,0)</f>
        <v>43</v>
      </c>
      <c r="D6" s="61" t="e">
        <f>ROUND(B6*10000/$B$2,0)</f>
        <v>#DIV/0!</v>
      </c>
      <c r="E6" s="63"/>
      <c r="F6" s="64"/>
      <c r="G6" s="64"/>
    </row>
    <row r="7" spans="1:7">
      <c r="A7" s="61" t="s">
        <v>124</v>
      </c>
      <c r="B7" s="61">
        <f>B5</f>
        <v>64.9343000000002</v>
      </c>
      <c r="C7" s="61">
        <f>ROUND(B7*10000/$B$1,0)</f>
        <v>43</v>
      </c>
      <c r="D7" s="61" t="e">
        <f>ROUND(B7*10000/$B$2,0)</f>
        <v>#DIV/0!</v>
      </c>
      <c r="E7" s="63"/>
      <c r="F7" s="64"/>
      <c r="G7" s="64"/>
    </row>
    <row r="8" spans="1:7">
      <c r="A8" s="61" t="s">
        <v>125</v>
      </c>
      <c r="B8" s="61">
        <f>B5</f>
        <v>64.9343000000002</v>
      </c>
      <c r="C8" s="61">
        <f>ROUND(B8*10000/$B$1,0)</f>
        <v>43</v>
      </c>
      <c r="D8" s="61" t="e">
        <f>ROUND(B8*10000/$B$2,0)</f>
        <v>#DIV/0!</v>
      </c>
      <c r="E8" s="63"/>
      <c r="F8" s="64"/>
      <c r="G8" s="64"/>
    </row>
    <row r="9" spans="1:7">
      <c r="A9" s="61" t="s">
        <v>126</v>
      </c>
      <c r="B9" s="66">
        <f>B5</f>
        <v>64.9343000000002</v>
      </c>
      <c r="C9" s="63"/>
      <c r="D9" s="63"/>
      <c r="E9" s="63"/>
      <c r="F9" s="64"/>
      <c r="G9" s="64"/>
    </row>
    <row r="10" spans="1:7">
      <c r="A10" s="61" t="s">
        <v>127</v>
      </c>
      <c r="B10" s="66">
        <f>B5</f>
        <v>64.9343000000002</v>
      </c>
      <c r="C10" s="63"/>
      <c r="D10" s="63"/>
      <c r="E10" s="63"/>
      <c r="F10" s="64"/>
      <c r="G10" s="64"/>
    </row>
    <row r="11" spans="1:7">
      <c r="A11" s="61" t="s">
        <v>128</v>
      </c>
      <c r="B11" s="66">
        <f>B5</f>
        <v>64.9343000000002</v>
      </c>
      <c r="C11" s="63"/>
      <c r="D11" s="63"/>
      <c r="E11" s="63"/>
      <c r="F11" s="64"/>
      <c r="G11" s="64"/>
    </row>
    <row r="12" spans="1:7">
      <c r="A12" s="63"/>
      <c r="B12" s="63"/>
      <c r="C12" s="63"/>
      <c r="D12" s="63"/>
      <c r="E12" s="63"/>
      <c r="F12" s="64"/>
      <c r="G12" s="64"/>
    </row>
    <row r="13" ht="27" spans="1:9">
      <c r="A13" s="67" t="s">
        <v>129</v>
      </c>
      <c r="B13" s="68" t="s">
        <v>115</v>
      </c>
      <c r="C13" s="68" t="s">
        <v>116</v>
      </c>
      <c r="D13" s="68" t="s">
        <v>130</v>
      </c>
      <c r="E13" s="61" t="s">
        <v>120</v>
      </c>
      <c r="F13" s="61" t="s">
        <v>121</v>
      </c>
      <c r="G13" s="68" t="s">
        <v>131</v>
      </c>
      <c r="H13" s="68" t="s">
        <v>132</v>
      </c>
      <c r="I13" s="68" t="s">
        <v>133</v>
      </c>
    </row>
    <row r="14" spans="1:9">
      <c r="A14" s="69" t="s">
        <v>134</v>
      </c>
      <c r="B14" s="68">
        <f>B1</f>
        <v>15101</v>
      </c>
      <c r="C14" s="68">
        <v>0</v>
      </c>
      <c r="D14" s="68">
        <f>B14*E14/10000</f>
        <v>64.9343000000002</v>
      </c>
      <c r="E14" s="68">
        <f>比较法!C29</f>
        <v>43</v>
      </c>
      <c r="F14" s="68" t="e">
        <f>ROUND(D14*10000/C14,0)</f>
        <v>#DIV/0!</v>
      </c>
      <c r="G14" s="68">
        <v>0</v>
      </c>
      <c r="H14" s="68">
        <v>0</v>
      </c>
      <c r="I14" s="68">
        <v>0</v>
      </c>
    </row>
    <row r="15" spans="1:9">
      <c r="A15" s="70" t="s">
        <v>135</v>
      </c>
      <c r="B15" s="71"/>
      <c r="C15" s="71"/>
      <c r="D15" s="71"/>
      <c r="E15" s="68" t="e">
        <f t="shared" ref="E15:E23" si="0">ROUND(D15*10000/B15,0)</f>
        <v>#DIV/0!</v>
      </c>
      <c r="F15" s="68" t="e">
        <f t="shared" ref="F15:F23" si="1">ROUND(D15*10000/C15,0)</f>
        <v>#DIV/0!</v>
      </c>
      <c r="G15" s="72"/>
      <c r="H15" s="72"/>
      <c r="I15" s="71"/>
    </row>
    <row r="16" spans="1:9">
      <c r="A16" s="70" t="s">
        <v>136</v>
      </c>
      <c r="B16" s="71"/>
      <c r="C16" s="71"/>
      <c r="D16" s="71"/>
      <c r="E16" s="68" t="e">
        <f t="shared" si="0"/>
        <v>#DIV/0!</v>
      </c>
      <c r="F16" s="68" t="e">
        <f t="shared" si="1"/>
        <v>#DIV/0!</v>
      </c>
      <c r="G16" s="72"/>
      <c r="H16" s="72"/>
      <c r="I16" s="71"/>
    </row>
    <row r="17" spans="1:9">
      <c r="A17" s="70" t="s">
        <v>137</v>
      </c>
      <c r="B17" s="71"/>
      <c r="C17" s="71"/>
      <c r="D17" s="71"/>
      <c r="E17" s="68" t="e">
        <f t="shared" si="0"/>
        <v>#DIV/0!</v>
      </c>
      <c r="F17" s="68" t="e">
        <f t="shared" si="1"/>
        <v>#DIV/0!</v>
      </c>
      <c r="G17" s="72"/>
      <c r="H17" s="72"/>
      <c r="I17" s="71"/>
    </row>
    <row r="18" spans="1:9">
      <c r="A18" s="70" t="s">
        <v>138</v>
      </c>
      <c r="B18" s="71"/>
      <c r="C18" s="71"/>
      <c r="D18" s="71"/>
      <c r="E18" s="68" t="e">
        <f t="shared" si="0"/>
        <v>#DIV/0!</v>
      </c>
      <c r="F18" s="68" t="e">
        <f t="shared" si="1"/>
        <v>#DIV/0!</v>
      </c>
      <c r="G18" s="71"/>
      <c r="H18" s="71"/>
      <c r="I18" s="71"/>
    </row>
    <row r="19" spans="1:9">
      <c r="A19" s="70" t="s">
        <v>139</v>
      </c>
      <c r="B19" s="71"/>
      <c r="C19" s="71"/>
      <c r="D19" s="71"/>
      <c r="E19" s="68" t="e">
        <f t="shared" si="0"/>
        <v>#DIV/0!</v>
      </c>
      <c r="F19" s="68" t="e">
        <f t="shared" si="1"/>
        <v>#DIV/0!</v>
      </c>
      <c r="G19" s="71"/>
      <c r="H19" s="71"/>
      <c r="I19" s="71"/>
    </row>
    <row r="20" spans="1:9">
      <c r="A20" s="70" t="s">
        <v>140</v>
      </c>
      <c r="B20" s="71"/>
      <c r="C20" s="71"/>
      <c r="D20" s="71"/>
      <c r="E20" s="68" t="e">
        <f t="shared" si="0"/>
        <v>#DIV/0!</v>
      </c>
      <c r="F20" s="68" t="e">
        <f t="shared" si="1"/>
        <v>#DIV/0!</v>
      </c>
      <c r="G20" s="71"/>
      <c r="H20" s="71"/>
      <c r="I20" s="71"/>
    </row>
    <row r="21" spans="1:9">
      <c r="A21" s="70" t="s">
        <v>141</v>
      </c>
      <c r="B21" s="71"/>
      <c r="C21" s="71"/>
      <c r="D21" s="71"/>
      <c r="E21" s="68" t="e">
        <f t="shared" si="0"/>
        <v>#DIV/0!</v>
      </c>
      <c r="F21" s="68" t="e">
        <f t="shared" si="1"/>
        <v>#DIV/0!</v>
      </c>
      <c r="G21" s="71"/>
      <c r="H21" s="71"/>
      <c r="I21" s="71"/>
    </row>
    <row r="22" spans="1:9">
      <c r="A22" s="70" t="s">
        <v>142</v>
      </c>
      <c r="B22" s="71"/>
      <c r="C22" s="71"/>
      <c r="D22" s="71"/>
      <c r="E22" s="68" t="e">
        <f t="shared" si="0"/>
        <v>#DIV/0!</v>
      </c>
      <c r="F22" s="68" t="e">
        <f t="shared" si="1"/>
        <v>#DIV/0!</v>
      </c>
      <c r="G22" s="71"/>
      <c r="H22" s="71"/>
      <c r="I22" s="71"/>
    </row>
    <row r="23" spans="1:9">
      <c r="A23" s="70" t="s">
        <v>143</v>
      </c>
      <c r="B23" s="71"/>
      <c r="C23" s="71"/>
      <c r="D23" s="71"/>
      <c r="E23" s="61" t="e">
        <f t="shared" si="0"/>
        <v>#DIV/0!</v>
      </c>
      <c r="F23" s="61" t="e">
        <f t="shared" si="1"/>
        <v>#DIV/0!</v>
      </c>
      <c r="G23" s="71"/>
      <c r="H23" s="71"/>
      <c r="I23" s="7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2" sqref="O12"/>
    </sheetView>
  </sheetViews>
  <sheetFormatPr defaultColWidth="9" defaultRowHeight="13.5"/>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3"/>
  <sheetViews>
    <sheetView workbookViewId="0">
      <pane xSplit="3" ySplit="1" topLeftCell="D2" activePane="bottomRight" state="frozen"/>
      <selection/>
      <selection pane="topRight"/>
      <selection pane="bottomLeft"/>
      <selection pane="bottomRight" activeCell="L26" sqref="L26"/>
    </sheetView>
  </sheetViews>
  <sheetFormatPr defaultColWidth="9" defaultRowHeight="13.5" outlineLevelCol="7"/>
  <cols>
    <col min="1" max="2" width="9.25" style="55" customWidth="1"/>
    <col min="3" max="3" width="11.375" style="55" customWidth="1"/>
    <col min="4" max="16384" width="9" style="55"/>
  </cols>
  <sheetData>
    <row r="1" s="54" customFormat="1" ht="14.25" spans="1:8">
      <c r="A1" s="56" t="s">
        <v>88</v>
      </c>
      <c r="B1" s="57" t="s">
        <v>144</v>
      </c>
      <c r="C1" s="57" t="s">
        <v>144</v>
      </c>
      <c r="D1" s="57" t="s">
        <v>145</v>
      </c>
      <c r="E1" s="57" t="s">
        <v>57</v>
      </c>
      <c r="F1" s="57" t="s">
        <v>146</v>
      </c>
      <c r="G1" s="57" t="s">
        <v>147</v>
      </c>
      <c r="H1" s="57" t="s">
        <v>148</v>
      </c>
    </row>
    <row r="2" ht="14.25" spans="1:8">
      <c r="A2" s="58">
        <v>1</v>
      </c>
      <c r="B2" s="59" t="s">
        <v>149</v>
      </c>
      <c r="C2" s="59" t="s">
        <v>150</v>
      </c>
      <c r="D2" s="59" t="s">
        <v>151</v>
      </c>
      <c r="E2" s="59" t="s">
        <v>152</v>
      </c>
      <c r="F2" s="59" t="s">
        <v>153</v>
      </c>
      <c r="G2" s="59">
        <v>67.96</v>
      </c>
      <c r="H2" s="59" t="s">
        <v>154</v>
      </c>
    </row>
    <row r="3" ht="14.25" spans="1:8">
      <c r="A3" s="58">
        <v>2</v>
      </c>
      <c r="B3" s="59" t="s">
        <v>149</v>
      </c>
      <c r="C3" s="59" t="s">
        <v>155</v>
      </c>
      <c r="D3" s="59" t="s">
        <v>87</v>
      </c>
      <c r="E3" s="59" t="s">
        <v>156</v>
      </c>
      <c r="F3" s="59" t="s">
        <v>85</v>
      </c>
      <c r="G3" s="59">
        <v>88.63</v>
      </c>
      <c r="H3" s="59" t="s">
        <v>154</v>
      </c>
    </row>
    <row r="4" ht="14.25" spans="1:8">
      <c r="A4" s="58">
        <v>3</v>
      </c>
      <c r="B4" s="59" t="s">
        <v>149</v>
      </c>
      <c r="C4" s="59" t="s">
        <v>157</v>
      </c>
      <c r="D4" s="59" t="s">
        <v>87</v>
      </c>
      <c r="E4" s="59" t="s">
        <v>158</v>
      </c>
      <c r="F4" s="59" t="s">
        <v>159</v>
      </c>
      <c r="G4" s="59">
        <v>88.54</v>
      </c>
      <c r="H4" s="59" t="s">
        <v>154</v>
      </c>
    </row>
    <row r="5" ht="14.25" spans="1:8">
      <c r="A5" s="58">
        <v>4</v>
      </c>
      <c r="B5" s="59" t="s">
        <v>149</v>
      </c>
      <c r="C5" s="59" t="s">
        <v>160</v>
      </c>
      <c r="D5" s="59" t="s">
        <v>151</v>
      </c>
      <c r="E5" s="59" t="s">
        <v>161</v>
      </c>
      <c r="F5" s="59" t="s">
        <v>162</v>
      </c>
      <c r="G5" s="59">
        <v>88.22</v>
      </c>
      <c r="H5" s="59" t="s">
        <v>154</v>
      </c>
    </row>
    <row r="6" ht="14.25" spans="1:8">
      <c r="A6" s="58">
        <v>5</v>
      </c>
      <c r="B6" s="59" t="s">
        <v>149</v>
      </c>
      <c r="C6" s="59" t="s">
        <v>163</v>
      </c>
      <c r="D6" s="59" t="s">
        <v>87</v>
      </c>
      <c r="E6" s="59" t="s">
        <v>164</v>
      </c>
      <c r="F6" s="59" t="s">
        <v>153</v>
      </c>
      <c r="G6" s="59">
        <v>87.6</v>
      </c>
      <c r="H6" s="59" t="s">
        <v>154</v>
      </c>
    </row>
    <row r="7" ht="14.25" spans="1:8">
      <c r="A7" s="58">
        <v>6</v>
      </c>
      <c r="B7" s="59" t="s">
        <v>149</v>
      </c>
      <c r="C7" s="59" t="s">
        <v>165</v>
      </c>
      <c r="D7" s="59" t="s">
        <v>87</v>
      </c>
      <c r="E7" s="59" t="s">
        <v>156</v>
      </c>
      <c r="F7" s="59" t="s">
        <v>85</v>
      </c>
      <c r="G7" s="59">
        <v>88.63</v>
      </c>
      <c r="H7" s="59" t="s">
        <v>154</v>
      </c>
    </row>
    <row r="8" ht="14.25" spans="1:8">
      <c r="A8" s="58">
        <v>7</v>
      </c>
      <c r="B8" s="59" t="s">
        <v>149</v>
      </c>
      <c r="C8" s="59" t="s">
        <v>166</v>
      </c>
      <c r="D8" s="59" t="s">
        <v>87</v>
      </c>
      <c r="E8" s="59" t="s">
        <v>158</v>
      </c>
      <c r="F8" s="59" t="s">
        <v>159</v>
      </c>
      <c r="G8" s="59">
        <v>88.54</v>
      </c>
      <c r="H8" s="59" t="s">
        <v>154</v>
      </c>
    </row>
    <row r="9" ht="14.25" spans="1:8">
      <c r="A9" s="58">
        <v>8</v>
      </c>
      <c r="B9" s="59" t="s">
        <v>149</v>
      </c>
      <c r="C9" s="59" t="s">
        <v>167</v>
      </c>
      <c r="D9" s="59" t="s">
        <v>151</v>
      </c>
      <c r="E9" s="59" t="s">
        <v>161</v>
      </c>
      <c r="F9" s="59" t="s">
        <v>162</v>
      </c>
      <c r="G9" s="59">
        <v>88.22</v>
      </c>
      <c r="H9" s="59" t="s">
        <v>154</v>
      </c>
    </row>
    <row r="10" ht="14.25" spans="1:8">
      <c r="A10" s="58">
        <v>9</v>
      </c>
      <c r="B10" s="59" t="s">
        <v>149</v>
      </c>
      <c r="C10" s="59" t="s">
        <v>168</v>
      </c>
      <c r="D10" s="59" t="s">
        <v>87</v>
      </c>
      <c r="E10" s="59" t="s">
        <v>164</v>
      </c>
      <c r="F10" s="59" t="s">
        <v>153</v>
      </c>
      <c r="G10" s="59">
        <v>88.29</v>
      </c>
      <c r="H10" s="59" t="s">
        <v>154</v>
      </c>
    </row>
    <row r="11" ht="14.25" spans="1:8">
      <c r="A11" s="58">
        <v>10</v>
      </c>
      <c r="B11" s="59" t="s">
        <v>149</v>
      </c>
      <c r="C11" s="59" t="s">
        <v>169</v>
      </c>
      <c r="D11" s="59" t="s">
        <v>87</v>
      </c>
      <c r="E11" s="59" t="s">
        <v>156</v>
      </c>
      <c r="F11" s="59" t="s">
        <v>85</v>
      </c>
      <c r="G11" s="59">
        <v>88.63</v>
      </c>
      <c r="H11" s="59" t="s">
        <v>154</v>
      </c>
    </row>
    <row r="12" ht="14.25" spans="1:8">
      <c r="A12" s="58">
        <v>11</v>
      </c>
      <c r="B12" s="59" t="s">
        <v>149</v>
      </c>
      <c r="C12" s="59" t="s">
        <v>170</v>
      </c>
      <c r="D12" s="59" t="s">
        <v>87</v>
      </c>
      <c r="E12" s="59" t="s">
        <v>158</v>
      </c>
      <c r="F12" s="59" t="s">
        <v>159</v>
      </c>
      <c r="G12" s="59">
        <v>88.54</v>
      </c>
      <c r="H12" s="59" t="s">
        <v>154</v>
      </c>
    </row>
    <row r="13" ht="14.25" spans="1:8">
      <c r="A13" s="58">
        <v>12</v>
      </c>
      <c r="B13" s="59" t="s">
        <v>149</v>
      </c>
      <c r="C13" s="59" t="s">
        <v>171</v>
      </c>
      <c r="D13" s="59" t="s">
        <v>151</v>
      </c>
      <c r="E13" s="59" t="s">
        <v>161</v>
      </c>
      <c r="F13" s="59" t="s">
        <v>162</v>
      </c>
      <c r="G13" s="59">
        <v>88.22</v>
      </c>
      <c r="H13" s="59" t="s">
        <v>154</v>
      </c>
    </row>
    <row r="14" ht="14.25" spans="1:8">
      <c r="A14" s="58">
        <v>13</v>
      </c>
      <c r="B14" s="59" t="s">
        <v>149</v>
      </c>
      <c r="C14" s="59" t="s">
        <v>172</v>
      </c>
      <c r="D14" s="59" t="s">
        <v>87</v>
      </c>
      <c r="E14" s="59" t="s">
        <v>164</v>
      </c>
      <c r="F14" s="59" t="s">
        <v>153</v>
      </c>
      <c r="G14" s="59">
        <v>88.29</v>
      </c>
      <c r="H14" s="59" t="s">
        <v>154</v>
      </c>
    </row>
    <row r="15" ht="14.25" spans="1:8">
      <c r="A15" s="58">
        <v>14</v>
      </c>
      <c r="B15" s="59" t="s">
        <v>149</v>
      </c>
      <c r="C15" s="59" t="s">
        <v>173</v>
      </c>
      <c r="D15" s="59" t="s">
        <v>87</v>
      </c>
      <c r="E15" s="59" t="s">
        <v>156</v>
      </c>
      <c r="F15" s="59" t="s">
        <v>85</v>
      </c>
      <c r="G15" s="59">
        <v>88.63</v>
      </c>
      <c r="H15" s="59" t="s">
        <v>154</v>
      </c>
    </row>
    <row r="16" ht="14.25" spans="1:8">
      <c r="A16" s="58">
        <v>15</v>
      </c>
      <c r="B16" s="59" t="s">
        <v>149</v>
      </c>
      <c r="C16" s="59" t="s">
        <v>174</v>
      </c>
      <c r="D16" s="59" t="s">
        <v>87</v>
      </c>
      <c r="E16" s="59" t="s">
        <v>158</v>
      </c>
      <c r="F16" s="59" t="s">
        <v>159</v>
      </c>
      <c r="G16" s="59">
        <v>88.54</v>
      </c>
      <c r="H16" s="59" t="s">
        <v>154</v>
      </c>
    </row>
    <row r="17" ht="14.25" spans="1:8">
      <c r="A17" s="58">
        <v>16</v>
      </c>
      <c r="B17" s="59" t="s">
        <v>149</v>
      </c>
      <c r="C17" s="59" t="s">
        <v>175</v>
      </c>
      <c r="D17" s="59" t="s">
        <v>151</v>
      </c>
      <c r="E17" s="59" t="s">
        <v>161</v>
      </c>
      <c r="F17" s="59" t="s">
        <v>162</v>
      </c>
      <c r="G17" s="59">
        <v>88.22</v>
      </c>
      <c r="H17" s="59" t="s">
        <v>154</v>
      </c>
    </row>
    <row r="18" ht="14.25" spans="1:8">
      <c r="A18" s="58">
        <v>17</v>
      </c>
      <c r="B18" s="59" t="s">
        <v>149</v>
      </c>
      <c r="C18" s="59" t="s">
        <v>176</v>
      </c>
      <c r="D18" s="59" t="s">
        <v>87</v>
      </c>
      <c r="E18" s="59" t="s">
        <v>164</v>
      </c>
      <c r="F18" s="59" t="s">
        <v>153</v>
      </c>
      <c r="G18" s="59">
        <v>88.29</v>
      </c>
      <c r="H18" s="59" t="s">
        <v>154</v>
      </c>
    </row>
    <row r="19" ht="14.25" spans="1:8">
      <c r="A19" s="58">
        <v>18</v>
      </c>
      <c r="B19" s="59" t="s">
        <v>149</v>
      </c>
      <c r="C19" s="59" t="s">
        <v>177</v>
      </c>
      <c r="D19" s="59" t="s">
        <v>87</v>
      </c>
      <c r="E19" s="59" t="s">
        <v>156</v>
      </c>
      <c r="F19" s="59" t="s">
        <v>85</v>
      </c>
      <c r="G19" s="59">
        <v>88.63</v>
      </c>
      <c r="H19" s="59" t="s">
        <v>154</v>
      </c>
    </row>
    <row r="20" ht="14.25" spans="1:8">
      <c r="A20" s="58">
        <v>19</v>
      </c>
      <c r="B20" s="59" t="s">
        <v>149</v>
      </c>
      <c r="C20" s="59" t="s">
        <v>178</v>
      </c>
      <c r="D20" s="59" t="s">
        <v>87</v>
      </c>
      <c r="E20" s="59" t="s">
        <v>158</v>
      </c>
      <c r="F20" s="59" t="s">
        <v>159</v>
      </c>
      <c r="G20" s="59">
        <v>88.54</v>
      </c>
      <c r="H20" s="59" t="s">
        <v>154</v>
      </c>
    </row>
    <row r="21" ht="14.25" spans="1:8">
      <c r="A21" s="58">
        <v>20</v>
      </c>
      <c r="B21" s="59" t="s">
        <v>149</v>
      </c>
      <c r="C21" s="59" t="s">
        <v>179</v>
      </c>
      <c r="D21" s="59" t="s">
        <v>151</v>
      </c>
      <c r="E21" s="59" t="s">
        <v>161</v>
      </c>
      <c r="F21" s="59" t="s">
        <v>162</v>
      </c>
      <c r="G21" s="59">
        <v>88.22</v>
      </c>
      <c r="H21" s="59" t="s">
        <v>154</v>
      </c>
    </row>
    <row r="22" ht="14.25" spans="1:8">
      <c r="A22" s="58">
        <v>21</v>
      </c>
      <c r="B22" s="59" t="s">
        <v>149</v>
      </c>
      <c r="C22" s="59" t="s">
        <v>180</v>
      </c>
      <c r="D22" s="59" t="s">
        <v>87</v>
      </c>
      <c r="E22" s="59" t="s">
        <v>164</v>
      </c>
      <c r="F22" s="59" t="s">
        <v>153</v>
      </c>
      <c r="G22" s="59">
        <v>88.29</v>
      </c>
      <c r="H22" s="59" t="s">
        <v>154</v>
      </c>
    </row>
    <row r="23" ht="14.25" spans="1:8">
      <c r="A23" s="58">
        <v>22</v>
      </c>
      <c r="B23" s="59" t="s">
        <v>149</v>
      </c>
      <c r="C23" s="59" t="s">
        <v>181</v>
      </c>
      <c r="D23" s="59" t="s">
        <v>87</v>
      </c>
      <c r="E23" s="59" t="s">
        <v>156</v>
      </c>
      <c r="F23" s="59" t="s">
        <v>85</v>
      </c>
      <c r="G23" s="59">
        <v>88.63</v>
      </c>
      <c r="H23" s="59" t="s">
        <v>154</v>
      </c>
    </row>
    <row r="24" ht="14.25" spans="1:8">
      <c r="A24" s="58">
        <v>23</v>
      </c>
      <c r="B24" s="59" t="s">
        <v>149</v>
      </c>
      <c r="C24" s="59" t="s">
        <v>182</v>
      </c>
      <c r="D24" s="59" t="s">
        <v>87</v>
      </c>
      <c r="E24" s="59" t="s">
        <v>158</v>
      </c>
      <c r="F24" s="59" t="s">
        <v>159</v>
      </c>
      <c r="G24" s="59">
        <v>88.54</v>
      </c>
      <c r="H24" s="59" t="s">
        <v>154</v>
      </c>
    </row>
    <row r="25" ht="14.25" spans="1:8">
      <c r="A25" s="58">
        <v>24</v>
      </c>
      <c r="B25" s="59" t="s">
        <v>149</v>
      </c>
      <c r="C25" s="59" t="s">
        <v>183</v>
      </c>
      <c r="D25" s="59" t="s">
        <v>151</v>
      </c>
      <c r="E25" s="59" t="s">
        <v>161</v>
      </c>
      <c r="F25" s="59" t="s">
        <v>162</v>
      </c>
      <c r="G25" s="59">
        <v>88.22</v>
      </c>
      <c r="H25" s="59" t="s">
        <v>154</v>
      </c>
    </row>
    <row r="26" ht="14.25" spans="1:8">
      <c r="A26" s="58">
        <v>25</v>
      </c>
      <c r="B26" s="59" t="s">
        <v>149</v>
      </c>
      <c r="C26" s="59" t="s">
        <v>184</v>
      </c>
      <c r="D26" s="59" t="s">
        <v>87</v>
      </c>
      <c r="E26" s="59" t="s">
        <v>164</v>
      </c>
      <c r="F26" s="59" t="s">
        <v>153</v>
      </c>
      <c r="G26" s="59">
        <v>88.29</v>
      </c>
      <c r="H26" s="59" t="s">
        <v>154</v>
      </c>
    </row>
    <row r="27" ht="14.25" spans="1:8">
      <c r="A27" s="58">
        <v>26</v>
      </c>
      <c r="B27" s="59" t="s">
        <v>149</v>
      </c>
      <c r="C27" s="59" t="s">
        <v>185</v>
      </c>
      <c r="D27" s="59" t="s">
        <v>87</v>
      </c>
      <c r="E27" s="59" t="s">
        <v>156</v>
      </c>
      <c r="F27" s="59" t="s">
        <v>85</v>
      </c>
      <c r="G27" s="59">
        <v>88.63</v>
      </c>
      <c r="H27" s="59" t="s">
        <v>154</v>
      </c>
    </row>
    <row r="28" ht="14.25" spans="1:8">
      <c r="A28" s="58">
        <v>27</v>
      </c>
      <c r="B28" s="59" t="s">
        <v>149</v>
      </c>
      <c r="C28" s="59" t="s">
        <v>186</v>
      </c>
      <c r="D28" s="59" t="s">
        <v>87</v>
      </c>
      <c r="E28" s="59" t="s">
        <v>158</v>
      </c>
      <c r="F28" s="59" t="s">
        <v>159</v>
      </c>
      <c r="G28" s="59">
        <v>88.54</v>
      </c>
      <c r="H28" s="59" t="s">
        <v>154</v>
      </c>
    </row>
    <row r="29" ht="14.25" spans="1:8">
      <c r="A29" s="58">
        <v>28</v>
      </c>
      <c r="B29" s="59" t="s">
        <v>149</v>
      </c>
      <c r="C29" s="59" t="s">
        <v>187</v>
      </c>
      <c r="D29" s="59" t="s">
        <v>87</v>
      </c>
      <c r="E29" s="59" t="s">
        <v>164</v>
      </c>
      <c r="F29" s="59" t="s">
        <v>153</v>
      </c>
      <c r="G29" s="59">
        <v>88.29</v>
      </c>
      <c r="H29" s="59" t="s">
        <v>154</v>
      </c>
    </row>
    <row r="30" ht="14.25" spans="1:8">
      <c r="A30" s="58">
        <v>29</v>
      </c>
      <c r="B30" s="59" t="s">
        <v>149</v>
      </c>
      <c r="C30" s="59" t="s">
        <v>188</v>
      </c>
      <c r="D30" s="59" t="s">
        <v>87</v>
      </c>
      <c r="E30" s="59" t="s">
        <v>156</v>
      </c>
      <c r="F30" s="59" t="s">
        <v>85</v>
      </c>
      <c r="G30" s="59">
        <v>88.63</v>
      </c>
      <c r="H30" s="59" t="s">
        <v>154</v>
      </c>
    </row>
    <row r="31" ht="14.25" spans="1:8">
      <c r="A31" s="58">
        <v>30</v>
      </c>
      <c r="B31" s="59" t="s">
        <v>149</v>
      </c>
      <c r="C31" s="59" t="s">
        <v>189</v>
      </c>
      <c r="D31" s="59" t="s">
        <v>87</v>
      </c>
      <c r="E31" s="59" t="s">
        <v>158</v>
      </c>
      <c r="F31" s="59" t="s">
        <v>159</v>
      </c>
      <c r="G31" s="59">
        <v>88.54</v>
      </c>
      <c r="H31" s="59" t="s">
        <v>154</v>
      </c>
    </row>
    <row r="32" ht="14.25" spans="1:8">
      <c r="A32" s="58">
        <v>31</v>
      </c>
      <c r="B32" s="59" t="s">
        <v>149</v>
      </c>
      <c r="C32" s="59" t="s">
        <v>190</v>
      </c>
      <c r="D32" s="59" t="s">
        <v>87</v>
      </c>
      <c r="E32" s="59" t="s">
        <v>164</v>
      </c>
      <c r="F32" s="59" t="s">
        <v>153</v>
      </c>
      <c r="G32" s="59">
        <v>88.29</v>
      </c>
      <c r="H32" s="59" t="s">
        <v>154</v>
      </c>
    </row>
    <row r="33" ht="14.25" spans="1:8">
      <c r="A33" s="58">
        <v>32</v>
      </c>
      <c r="B33" s="59" t="s">
        <v>149</v>
      </c>
      <c r="C33" s="59" t="s">
        <v>191</v>
      </c>
      <c r="D33" s="59" t="s">
        <v>87</v>
      </c>
      <c r="E33" s="59" t="s">
        <v>156</v>
      </c>
      <c r="F33" s="59" t="s">
        <v>85</v>
      </c>
      <c r="G33" s="59">
        <v>88.63</v>
      </c>
      <c r="H33" s="59" t="s">
        <v>154</v>
      </c>
    </row>
    <row r="34" ht="14.25" spans="1:8">
      <c r="A34" s="58">
        <v>33</v>
      </c>
      <c r="B34" s="59" t="s">
        <v>149</v>
      </c>
      <c r="C34" s="59" t="s">
        <v>192</v>
      </c>
      <c r="D34" s="59" t="s">
        <v>87</v>
      </c>
      <c r="E34" s="59" t="s">
        <v>158</v>
      </c>
      <c r="F34" s="59" t="s">
        <v>159</v>
      </c>
      <c r="G34" s="59">
        <v>88.54</v>
      </c>
      <c r="H34" s="59" t="s">
        <v>154</v>
      </c>
    </row>
    <row r="35" ht="14.25" spans="1:8">
      <c r="A35" s="58">
        <v>34</v>
      </c>
      <c r="B35" s="59" t="s">
        <v>149</v>
      </c>
      <c r="C35" s="59" t="s">
        <v>193</v>
      </c>
      <c r="D35" s="59" t="s">
        <v>87</v>
      </c>
      <c r="E35" s="59" t="s">
        <v>164</v>
      </c>
      <c r="F35" s="59" t="s">
        <v>153</v>
      </c>
      <c r="G35" s="59">
        <v>88.29</v>
      </c>
      <c r="H35" s="59" t="s">
        <v>154</v>
      </c>
    </row>
    <row r="36" ht="14.25" spans="1:8">
      <c r="A36" s="58">
        <v>35</v>
      </c>
      <c r="B36" s="59" t="s">
        <v>149</v>
      </c>
      <c r="C36" s="59" t="s">
        <v>194</v>
      </c>
      <c r="D36" s="59" t="s">
        <v>87</v>
      </c>
      <c r="E36" s="59" t="s">
        <v>156</v>
      </c>
      <c r="F36" s="59" t="s">
        <v>85</v>
      </c>
      <c r="G36" s="59">
        <v>88.63</v>
      </c>
      <c r="H36" s="59" t="s">
        <v>154</v>
      </c>
    </row>
    <row r="37" ht="14.25" spans="1:8">
      <c r="A37" s="58">
        <v>36</v>
      </c>
      <c r="B37" s="59" t="s">
        <v>149</v>
      </c>
      <c r="C37" s="59" t="s">
        <v>195</v>
      </c>
      <c r="D37" s="59" t="s">
        <v>87</v>
      </c>
      <c r="E37" s="59" t="s">
        <v>158</v>
      </c>
      <c r="F37" s="59" t="s">
        <v>159</v>
      </c>
      <c r="G37" s="59">
        <v>88.54</v>
      </c>
      <c r="H37" s="59" t="s">
        <v>154</v>
      </c>
    </row>
    <row r="38" ht="14.25" spans="1:8">
      <c r="A38" s="58">
        <v>37</v>
      </c>
      <c r="B38" s="59" t="s">
        <v>149</v>
      </c>
      <c r="C38" s="59" t="s">
        <v>196</v>
      </c>
      <c r="D38" s="59" t="s">
        <v>87</v>
      </c>
      <c r="E38" s="59" t="s">
        <v>164</v>
      </c>
      <c r="F38" s="59" t="s">
        <v>153</v>
      </c>
      <c r="G38" s="59">
        <v>88.29</v>
      </c>
      <c r="H38" s="59" t="s">
        <v>154</v>
      </c>
    </row>
    <row r="39" ht="14.25" spans="1:8">
      <c r="A39" s="58">
        <v>38</v>
      </c>
      <c r="B39" s="59" t="s">
        <v>149</v>
      </c>
      <c r="C39" s="59" t="s">
        <v>197</v>
      </c>
      <c r="D39" s="59" t="s">
        <v>87</v>
      </c>
      <c r="E39" s="59" t="s">
        <v>156</v>
      </c>
      <c r="F39" s="59" t="s">
        <v>85</v>
      </c>
      <c r="G39" s="59">
        <v>88.63</v>
      </c>
      <c r="H39" s="59" t="s">
        <v>154</v>
      </c>
    </row>
    <row r="40" ht="14.25" spans="1:8">
      <c r="A40" s="58">
        <v>39</v>
      </c>
      <c r="B40" s="59" t="s">
        <v>149</v>
      </c>
      <c r="C40" s="59" t="s">
        <v>198</v>
      </c>
      <c r="D40" s="59" t="s">
        <v>87</v>
      </c>
      <c r="E40" s="59" t="s">
        <v>158</v>
      </c>
      <c r="F40" s="59" t="s">
        <v>159</v>
      </c>
      <c r="G40" s="59">
        <v>88.54</v>
      </c>
      <c r="H40" s="59" t="s">
        <v>154</v>
      </c>
    </row>
    <row r="41" ht="14.25" spans="1:8">
      <c r="A41" s="58">
        <v>40</v>
      </c>
      <c r="B41" s="59" t="s">
        <v>149</v>
      </c>
      <c r="C41" s="59" t="s">
        <v>199</v>
      </c>
      <c r="D41" s="59" t="s">
        <v>87</v>
      </c>
      <c r="E41" s="59" t="s">
        <v>164</v>
      </c>
      <c r="F41" s="59" t="s">
        <v>153</v>
      </c>
      <c r="G41" s="59">
        <v>88.29</v>
      </c>
      <c r="H41" s="59" t="s">
        <v>154</v>
      </c>
    </row>
    <row r="42" ht="14.25" spans="1:8">
      <c r="A42" s="58">
        <v>41</v>
      </c>
      <c r="B42" s="59" t="s">
        <v>149</v>
      </c>
      <c r="C42" s="59" t="s">
        <v>200</v>
      </c>
      <c r="D42" s="59" t="s">
        <v>87</v>
      </c>
      <c r="E42" s="59" t="s">
        <v>156</v>
      </c>
      <c r="F42" s="59" t="s">
        <v>85</v>
      </c>
      <c r="G42" s="59">
        <v>88.63</v>
      </c>
      <c r="H42" s="59" t="s">
        <v>154</v>
      </c>
    </row>
    <row r="43" ht="14.25" spans="1:8">
      <c r="A43" s="58">
        <v>42</v>
      </c>
      <c r="B43" s="59" t="s">
        <v>149</v>
      </c>
      <c r="C43" s="59" t="s">
        <v>201</v>
      </c>
      <c r="D43" s="59" t="s">
        <v>87</v>
      </c>
      <c r="E43" s="59" t="s">
        <v>158</v>
      </c>
      <c r="F43" s="59" t="s">
        <v>159</v>
      </c>
      <c r="G43" s="59">
        <v>88.54</v>
      </c>
      <c r="H43" s="59" t="s">
        <v>154</v>
      </c>
    </row>
    <row r="44" ht="14.25" spans="1:8">
      <c r="A44" s="58">
        <v>43</v>
      </c>
      <c r="B44" s="59" t="s">
        <v>149</v>
      </c>
      <c r="C44" s="59" t="s">
        <v>202</v>
      </c>
      <c r="D44" s="59" t="s">
        <v>87</v>
      </c>
      <c r="E44" s="59" t="s">
        <v>164</v>
      </c>
      <c r="F44" s="59" t="s">
        <v>153</v>
      </c>
      <c r="G44" s="59">
        <v>88.29</v>
      </c>
      <c r="H44" s="59" t="s">
        <v>154</v>
      </c>
    </row>
    <row r="45" ht="14.25" spans="1:8">
      <c r="A45" s="58">
        <v>44</v>
      </c>
      <c r="B45" s="59" t="s">
        <v>149</v>
      </c>
      <c r="C45" s="59" t="s">
        <v>203</v>
      </c>
      <c r="D45" s="59" t="s">
        <v>87</v>
      </c>
      <c r="E45" s="59" t="s">
        <v>156</v>
      </c>
      <c r="F45" s="59" t="s">
        <v>85</v>
      </c>
      <c r="G45" s="59">
        <v>88.63</v>
      </c>
      <c r="H45" s="59" t="s">
        <v>154</v>
      </c>
    </row>
    <row r="46" ht="14.25" spans="1:8">
      <c r="A46" s="58">
        <v>45</v>
      </c>
      <c r="B46" s="59" t="s">
        <v>149</v>
      </c>
      <c r="C46" s="59" t="s">
        <v>204</v>
      </c>
      <c r="D46" s="59" t="s">
        <v>87</v>
      </c>
      <c r="E46" s="59" t="s">
        <v>158</v>
      </c>
      <c r="F46" s="59" t="s">
        <v>159</v>
      </c>
      <c r="G46" s="59">
        <v>88.54</v>
      </c>
      <c r="H46" s="59" t="s">
        <v>154</v>
      </c>
    </row>
    <row r="47" ht="14.25" spans="1:8">
      <c r="A47" s="58">
        <v>46</v>
      </c>
      <c r="B47" s="59" t="s">
        <v>149</v>
      </c>
      <c r="C47" s="59" t="s">
        <v>205</v>
      </c>
      <c r="D47" s="59" t="s">
        <v>87</v>
      </c>
      <c r="E47" s="59" t="s">
        <v>206</v>
      </c>
      <c r="F47" s="59" t="s">
        <v>159</v>
      </c>
      <c r="G47" s="59">
        <v>89.52</v>
      </c>
      <c r="H47" s="59" t="s">
        <v>154</v>
      </c>
    </row>
    <row r="48" ht="14.25" spans="1:8">
      <c r="A48" s="58">
        <v>47</v>
      </c>
      <c r="B48" s="59" t="s">
        <v>149</v>
      </c>
      <c r="C48" s="59" t="s">
        <v>207</v>
      </c>
      <c r="D48" s="59" t="s">
        <v>87</v>
      </c>
      <c r="E48" s="59" t="s">
        <v>206</v>
      </c>
      <c r="F48" s="59" t="s">
        <v>159</v>
      </c>
      <c r="G48" s="59">
        <v>89.52</v>
      </c>
      <c r="H48" s="59" t="s">
        <v>154</v>
      </c>
    </row>
    <row r="49" ht="14.25" spans="1:8">
      <c r="A49" s="58">
        <v>48</v>
      </c>
      <c r="B49" s="59" t="s">
        <v>149</v>
      </c>
      <c r="C49" s="59" t="s">
        <v>208</v>
      </c>
      <c r="D49" s="59" t="s">
        <v>87</v>
      </c>
      <c r="E49" s="59" t="s">
        <v>206</v>
      </c>
      <c r="F49" s="59" t="s">
        <v>159</v>
      </c>
      <c r="G49" s="59">
        <v>89.52</v>
      </c>
      <c r="H49" s="59" t="s">
        <v>154</v>
      </c>
    </row>
    <row r="50" ht="14.25" spans="1:8">
      <c r="A50" s="58">
        <v>49</v>
      </c>
      <c r="B50" s="59" t="s">
        <v>149</v>
      </c>
      <c r="C50" s="59" t="s">
        <v>209</v>
      </c>
      <c r="D50" s="59" t="s">
        <v>87</v>
      </c>
      <c r="E50" s="59" t="s">
        <v>206</v>
      </c>
      <c r="F50" s="59" t="s">
        <v>159</v>
      </c>
      <c r="G50" s="59">
        <v>89.52</v>
      </c>
      <c r="H50" s="59" t="s">
        <v>154</v>
      </c>
    </row>
    <row r="51" ht="14.25" spans="1:8">
      <c r="A51" s="58">
        <v>50</v>
      </c>
      <c r="B51" s="59" t="s">
        <v>149</v>
      </c>
      <c r="C51" s="59" t="s">
        <v>210</v>
      </c>
      <c r="D51" s="59" t="s">
        <v>87</v>
      </c>
      <c r="E51" s="59" t="s">
        <v>206</v>
      </c>
      <c r="F51" s="59" t="s">
        <v>159</v>
      </c>
      <c r="G51" s="59">
        <v>89.52</v>
      </c>
      <c r="H51" s="59" t="s">
        <v>154</v>
      </c>
    </row>
    <row r="52" ht="14.25" spans="1:8">
      <c r="A52" s="58">
        <v>51</v>
      </c>
      <c r="B52" s="59" t="s">
        <v>149</v>
      </c>
      <c r="C52" s="59" t="s">
        <v>211</v>
      </c>
      <c r="D52" s="59" t="s">
        <v>87</v>
      </c>
      <c r="E52" s="59" t="s">
        <v>206</v>
      </c>
      <c r="F52" s="59" t="s">
        <v>159</v>
      </c>
      <c r="G52" s="59">
        <v>89.52</v>
      </c>
      <c r="H52" s="59" t="s">
        <v>154</v>
      </c>
    </row>
    <row r="53" ht="14.25" spans="1:8">
      <c r="A53" s="58">
        <v>52</v>
      </c>
      <c r="B53" s="59" t="s">
        <v>149</v>
      </c>
      <c r="C53" s="59" t="s">
        <v>212</v>
      </c>
      <c r="D53" s="59" t="s">
        <v>151</v>
      </c>
      <c r="E53" s="59" t="s">
        <v>161</v>
      </c>
      <c r="F53" s="59" t="s">
        <v>162</v>
      </c>
      <c r="G53" s="59">
        <v>88.22</v>
      </c>
      <c r="H53" s="59" t="s">
        <v>154</v>
      </c>
    </row>
    <row r="54" ht="14.25" spans="1:8">
      <c r="A54" s="58">
        <v>53</v>
      </c>
      <c r="B54" s="59" t="s">
        <v>149</v>
      </c>
      <c r="C54" s="59" t="s">
        <v>213</v>
      </c>
      <c r="D54" s="59" t="s">
        <v>151</v>
      </c>
      <c r="E54" s="59" t="s">
        <v>161</v>
      </c>
      <c r="F54" s="59" t="s">
        <v>162</v>
      </c>
      <c r="G54" s="59">
        <v>88.22</v>
      </c>
      <c r="H54" s="59" t="s">
        <v>154</v>
      </c>
    </row>
    <row r="55" ht="14.25" spans="1:8">
      <c r="A55" s="58">
        <v>54</v>
      </c>
      <c r="B55" s="59" t="s">
        <v>149</v>
      </c>
      <c r="C55" s="59" t="s">
        <v>214</v>
      </c>
      <c r="D55" s="59" t="s">
        <v>151</v>
      </c>
      <c r="E55" s="59" t="s">
        <v>161</v>
      </c>
      <c r="F55" s="59" t="s">
        <v>162</v>
      </c>
      <c r="G55" s="59">
        <v>88.22</v>
      </c>
      <c r="H55" s="59" t="s">
        <v>154</v>
      </c>
    </row>
    <row r="56" ht="14.25" spans="1:8">
      <c r="A56" s="58">
        <v>55</v>
      </c>
      <c r="B56" s="59" t="s">
        <v>149</v>
      </c>
      <c r="C56" s="59" t="s">
        <v>215</v>
      </c>
      <c r="D56" s="59" t="s">
        <v>151</v>
      </c>
      <c r="E56" s="59" t="s">
        <v>161</v>
      </c>
      <c r="F56" s="59" t="s">
        <v>162</v>
      </c>
      <c r="G56" s="59">
        <v>88.22</v>
      </c>
      <c r="H56" s="59" t="s">
        <v>154</v>
      </c>
    </row>
    <row r="57" ht="14.25" spans="1:8">
      <c r="A57" s="58">
        <v>56</v>
      </c>
      <c r="B57" s="59" t="s">
        <v>149</v>
      </c>
      <c r="C57" s="59" t="s">
        <v>216</v>
      </c>
      <c r="D57" s="59" t="s">
        <v>151</v>
      </c>
      <c r="E57" s="59" t="s">
        <v>161</v>
      </c>
      <c r="F57" s="59" t="s">
        <v>162</v>
      </c>
      <c r="G57" s="59">
        <v>88.22</v>
      </c>
      <c r="H57" s="59" t="s">
        <v>154</v>
      </c>
    </row>
    <row r="58" ht="14.25" spans="1:8">
      <c r="A58" s="58">
        <v>57</v>
      </c>
      <c r="B58" s="59" t="s">
        <v>149</v>
      </c>
      <c r="C58" s="59" t="s">
        <v>217</v>
      </c>
      <c r="D58" s="59" t="s">
        <v>151</v>
      </c>
      <c r="E58" s="59" t="s">
        <v>161</v>
      </c>
      <c r="F58" s="59" t="s">
        <v>162</v>
      </c>
      <c r="G58" s="59">
        <v>88.22</v>
      </c>
      <c r="H58" s="59" t="s">
        <v>154</v>
      </c>
    </row>
    <row r="59" ht="14.25" spans="1:8">
      <c r="A59" s="58">
        <v>58</v>
      </c>
      <c r="B59" s="59" t="s">
        <v>149</v>
      </c>
      <c r="C59" s="59" t="s">
        <v>218</v>
      </c>
      <c r="D59" s="59" t="s">
        <v>151</v>
      </c>
      <c r="E59" s="59" t="s">
        <v>161</v>
      </c>
      <c r="F59" s="59" t="s">
        <v>162</v>
      </c>
      <c r="G59" s="59">
        <v>88.22</v>
      </c>
      <c r="H59" s="59" t="s">
        <v>154</v>
      </c>
    </row>
    <row r="60" ht="14.25" spans="1:8">
      <c r="A60" s="58">
        <v>59</v>
      </c>
      <c r="B60" s="59" t="s">
        <v>149</v>
      </c>
      <c r="C60" s="59" t="s">
        <v>219</v>
      </c>
      <c r="D60" s="59" t="s">
        <v>87</v>
      </c>
      <c r="E60" s="59" t="s">
        <v>156</v>
      </c>
      <c r="F60" s="59" t="s">
        <v>85</v>
      </c>
      <c r="G60" s="59">
        <v>88.54</v>
      </c>
      <c r="H60" s="59" t="s">
        <v>154</v>
      </c>
    </row>
    <row r="61" ht="14.25" spans="1:8">
      <c r="A61" s="58">
        <v>60</v>
      </c>
      <c r="B61" s="59" t="s">
        <v>149</v>
      </c>
      <c r="C61" s="59" t="s">
        <v>220</v>
      </c>
      <c r="D61" s="59" t="s">
        <v>87</v>
      </c>
      <c r="E61" s="59" t="s">
        <v>158</v>
      </c>
      <c r="F61" s="59" t="s">
        <v>85</v>
      </c>
      <c r="G61" s="59">
        <v>88.68</v>
      </c>
      <c r="H61" s="59" t="s">
        <v>154</v>
      </c>
    </row>
    <row r="62" ht="14.25" spans="1:8">
      <c r="A62" s="58">
        <v>61</v>
      </c>
      <c r="B62" s="59" t="s">
        <v>149</v>
      </c>
      <c r="C62" s="59" t="s">
        <v>221</v>
      </c>
      <c r="D62" s="59" t="s">
        <v>87</v>
      </c>
      <c r="E62" s="59" t="s">
        <v>156</v>
      </c>
      <c r="F62" s="59" t="s">
        <v>85</v>
      </c>
      <c r="G62" s="59">
        <v>88.54</v>
      </c>
      <c r="H62" s="59" t="s">
        <v>154</v>
      </c>
    </row>
    <row r="63" ht="14.25" spans="1:8">
      <c r="A63" s="58">
        <v>62</v>
      </c>
      <c r="B63" s="59" t="s">
        <v>149</v>
      </c>
      <c r="C63" s="59" t="s">
        <v>222</v>
      </c>
      <c r="D63" s="59" t="s">
        <v>87</v>
      </c>
      <c r="E63" s="59" t="s">
        <v>158</v>
      </c>
      <c r="F63" s="59" t="s">
        <v>85</v>
      </c>
      <c r="G63" s="59">
        <v>88.68</v>
      </c>
      <c r="H63" s="59" t="s">
        <v>154</v>
      </c>
    </row>
    <row r="64" ht="14.25" spans="1:8">
      <c r="A64" s="58">
        <v>63</v>
      </c>
      <c r="B64" s="59" t="s">
        <v>149</v>
      </c>
      <c r="C64" s="59" t="s">
        <v>223</v>
      </c>
      <c r="D64" s="59" t="s">
        <v>87</v>
      </c>
      <c r="E64" s="59" t="s">
        <v>156</v>
      </c>
      <c r="F64" s="59" t="s">
        <v>85</v>
      </c>
      <c r="G64" s="59">
        <v>88.54</v>
      </c>
      <c r="H64" s="59" t="s">
        <v>154</v>
      </c>
    </row>
    <row r="65" ht="14.25" spans="1:8">
      <c r="A65" s="58">
        <v>64</v>
      </c>
      <c r="B65" s="59" t="s">
        <v>149</v>
      </c>
      <c r="C65" s="59" t="s">
        <v>224</v>
      </c>
      <c r="D65" s="59" t="s">
        <v>87</v>
      </c>
      <c r="E65" s="59" t="s">
        <v>158</v>
      </c>
      <c r="F65" s="59" t="s">
        <v>85</v>
      </c>
      <c r="G65" s="59">
        <v>88.68</v>
      </c>
      <c r="H65" s="59" t="s">
        <v>154</v>
      </c>
    </row>
    <row r="66" ht="14.25" spans="1:8">
      <c r="A66" s="58">
        <v>65</v>
      </c>
      <c r="B66" s="59" t="s">
        <v>149</v>
      </c>
      <c r="C66" s="59" t="s">
        <v>225</v>
      </c>
      <c r="D66" s="59" t="s">
        <v>87</v>
      </c>
      <c r="E66" s="59" t="s">
        <v>156</v>
      </c>
      <c r="F66" s="59" t="s">
        <v>85</v>
      </c>
      <c r="G66" s="59">
        <v>88.54</v>
      </c>
      <c r="H66" s="59" t="s">
        <v>154</v>
      </c>
    </row>
    <row r="67" ht="14.25" spans="1:8">
      <c r="A67" s="58">
        <v>66</v>
      </c>
      <c r="B67" s="59" t="s">
        <v>149</v>
      </c>
      <c r="C67" s="59" t="s">
        <v>226</v>
      </c>
      <c r="D67" s="59" t="s">
        <v>87</v>
      </c>
      <c r="E67" s="59" t="s">
        <v>158</v>
      </c>
      <c r="F67" s="59" t="s">
        <v>85</v>
      </c>
      <c r="G67" s="59">
        <v>88.68</v>
      </c>
      <c r="H67" s="59" t="s">
        <v>154</v>
      </c>
    </row>
    <row r="68" ht="14.25" spans="1:8">
      <c r="A68" s="58">
        <v>67</v>
      </c>
      <c r="B68" s="59" t="s">
        <v>149</v>
      </c>
      <c r="C68" s="59" t="s">
        <v>227</v>
      </c>
      <c r="D68" s="59" t="s">
        <v>87</v>
      </c>
      <c r="E68" s="59" t="s">
        <v>156</v>
      </c>
      <c r="F68" s="59" t="s">
        <v>85</v>
      </c>
      <c r="G68" s="59">
        <v>88.54</v>
      </c>
      <c r="H68" s="59" t="s">
        <v>154</v>
      </c>
    </row>
    <row r="69" ht="14.25" spans="1:8">
      <c r="A69" s="58">
        <v>68</v>
      </c>
      <c r="B69" s="59" t="s">
        <v>149</v>
      </c>
      <c r="C69" s="59" t="s">
        <v>228</v>
      </c>
      <c r="D69" s="59" t="s">
        <v>87</v>
      </c>
      <c r="E69" s="59" t="s">
        <v>158</v>
      </c>
      <c r="F69" s="59" t="s">
        <v>85</v>
      </c>
      <c r="G69" s="59">
        <v>88.68</v>
      </c>
      <c r="H69" s="59" t="s">
        <v>154</v>
      </c>
    </row>
    <row r="70" ht="14.25" spans="1:8">
      <c r="A70" s="58">
        <v>69</v>
      </c>
      <c r="B70" s="59" t="s">
        <v>149</v>
      </c>
      <c r="C70" s="59" t="s">
        <v>229</v>
      </c>
      <c r="D70" s="59" t="s">
        <v>87</v>
      </c>
      <c r="E70" s="59" t="s">
        <v>156</v>
      </c>
      <c r="F70" s="59" t="s">
        <v>85</v>
      </c>
      <c r="G70" s="59">
        <v>88.54</v>
      </c>
      <c r="H70" s="59" t="s">
        <v>154</v>
      </c>
    </row>
    <row r="71" ht="14.25" spans="1:8">
      <c r="A71" s="58">
        <v>70</v>
      </c>
      <c r="B71" s="59" t="s">
        <v>149</v>
      </c>
      <c r="C71" s="59" t="s">
        <v>230</v>
      </c>
      <c r="D71" s="59" t="s">
        <v>87</v>
      </c>
      <c r="E71" s="59" t="s">
        <v>158</v>
      </c>
      <c r="F71" s="59" t="s">
        <v>85</v>
      </c>
      <c r="G71" s="59">
        <v>88.68</v>
      </c>
      <c r="H71" s="59" t="s">
        <v>154</v>
      </c>
    </row>
    <row r="72" ht="14.25" spans="1:8">
      <c r="A72" s="58">
        <v>71</v>
      </c>
      <c r="B72" s="59" t="s">
        <v>149</v>
      </c>
      <c r="C72" s="59" t="s">
        <v>231</v>
      </c>
      <c r="D72" s="59" t="s">
        <v>87</v>
      </c>
      <c r="E72" s="59" t="s">
        <v>206</v>
      </c>
      <c r="F72" s="59" t="s">
        <v>159</v>
      </c>
      <c r="G72" s="59">
        <v>89.52</v>
      </c>
      <c r="H72" s="59" t="s">
        <v>154</v>
      </c>
    </row>
    <row r="73" ht="14.25" spans="1:8">
      <c r="A73" s="58">
        <v>72</v>
      </c>
      <c r="B73" s="59" t="s">
        <v>149</v>
      </c>
      <c r="C73" s="59" t="s">
        <v>232</v>
      </c>
      <c r="D73" s="59" t="s">
        <v>87</v>
      </c>
      <c r="E73" s="59" t="s">
        <v>156</v>
      </c>
      <c r="F73" s="59" t="s">
        <v>85</v>
      </c>
      <c r="G73" s="59">
        <v>88.54</v>
      </c>
      <c r="H73" s="59" t="s">
        <v>154</v>
      </c>
    </row>
    <row r="74" ht="14.25" spans="1:8">
      <c r="A74" s="58">
        <v>73</v>
      </c>
      <c r="B74" s="59" t="s">
        <v>149</v>
      </c>
      <c r="C74" s="59" t="s">
        <v>233</v>
      </c>
      <c r="D74" s="59" t="s">
        <v>87</v>
      </c>
      <c r="E74" s="59" t="s">
        <v>158</v>
      </c>
      <c r="F74" s="59" t="s">
        <v>85</v>
      </c>
      <c r="G74" s="59">
        <v>88.68</v>
      </c>
      <c r="H74" s="59" t="s">
        <v>154</v>
      </c>
    </row>
    <row r="75" ht="14.25" spans="1:8">
      <c r="A75" s="58">
        <v>74</v>
      </c>
      <c r="B75" s="59" t="s">
        <v>149</v>
      </c>
      <c r="C75" s="59" t="s">
        <v>234</v>
      </c>
      <c r="D75" s="59" t="s">
        <v>87</v>
      </c>
      <c r="E75" s="59" t="s">
        <v>206</v>
      </c>
      <c r="F75" s="59" t="s">
        <v>159</v>
      </c>
      <c r="G75" s="59">
        <v>89.52</v>
      </c>
      <c r="H75" s="59" t="s">
        <v>154</v>
      </c>
    </row>
    <row r="76" ht="14.25" spans="1:8">
      <c r="A76" s="58">
        <v>75</v>
      </c>
      <c r="B76" s="59" t="s">
        <v>149</v>
      </c>
      <c r="C76" s="59" t="s">
        <v>235</v>
      </c>
      <c r="D76" s="59" t="s">
        <v>87</v>
      </c>
      <c r="E76" s="59" t="s">
        <v>156</v>
      </c>
      <c r="F76" s="59" t="s">
        <v>85</v>
      </c>
      <c r="G76" s="59">
        <v>88.54</v>
      </c>
      <c r="H76" s="59" t="s">
        <v>154</v>
      </c>
    </row>
    <row r="77" ht="14.25" spans="1:8">
      <c r="A77" s="58">
        <v>76</v>
      </c>
      <c r="B77" s="59" t="s">
        <v>149</v>
      </c>
      <c r="C77" s="59" t="s">
        <v>236</v>
      </c>
      <c r="D77" s="59" t="s">
        <v>87</v>
      </c>
      <c r="E77" s="59" t="s">
        <v>158</v>
      </c>
      <c r="F77" s="59" t="s">
        <v>85</v>
      </c>
      <c r="G77" s="59">
        <v>88.68</v>
      </c>
      <c r="H77" s="59" t="s">
        <v>154</v>
      </c>
    </row>
    <row r="78" ht="14.25" spans="1:8">
      <c r="A78" s="58">
        <v>77</v>
      </c>
      <c r="B78" s="59" t="s">
        <v>149</v>
      </c>
      <c r="C78" s="59" t="s">
        <v>237</v>
      </c>
      <c r="D78" s="59" t="s">
        <v>87</v>
      </c>
      <c r="E78" s="59" t="s">
        <v>206</v>
      </c>
      <c r="F78" s="59" t="s">
        <v>159</v>
      </c>
      <c r="G78" s="59">
        <v>89.52</v>
      </c>
      <c r="H78" s="59" t="s">
        <v>154</v>
      </c>
    </row>
    <row r="79" ht="14.25" spans="1:8">
      <c r="A79" s="58">
        <v>78</v>
      </c>
      <c r="B79" s="59" t="s">
        <v>149</v>
      </c>
      <c r="C79" s="59" t="s">
        <v>238</v>
      </c>
      <c r="D79" s="59" t="s">
        <v>87</v>
      </c>
      <c r="E79" s="59" t="s">
        <v>156</v>
      </c>
      <c r="F79" s="59" t="s">
        <v>85</v>
      </c>
      <c r="G79" s="59">
        <v>88.54</v>
      </c>
      <c r="H79" s="59" t="s">
        <v>154</v>
      </c>
    </row>
    <row r="80" ht="14.25" spans="1:8">
      <c r="A80" s="58">
        <v>79</v>
      </c>
      <c r="B80" s="59" t="s">
        <v>149</v>
      </c>
      <c r="C80" s="59" t="s">
        <v>239</v>
      </c>
      <c r="D80" s="59" t="s">
        <v>87</v>
      </c>
      <c r="E80" s="59" t="s">
        <v>158</v>
      </c>
      <c r="F80" s="59" t="s">
        <v>85</v>
      </c>
      <c r="G80" s="59">
        <v>88.68</v>
      </c>
      <c r="H80" s="59" t="s">
        <v>154</v>
      </c>
    </row>
    <row r="81" ht="14.25" spans="1:8">
      <c r="A81" s="58">
        <v>80</v>
      </c>
      <c r="B81" s="59" t="s">
        <v>149</v>
      </c>
      <c r="C81" s="59" t="s">
        <v>240</v>
      </c>
      <c r="D81" s="59" t="s">
        <v>87</v>
      </c>
      <c r="E81" s="59" t="s">
        <v>206</v>
      </c>
      <c r="F81" s="59" t="s">
        <v>159</v>
      </c>
      <c r="G81" s="59">
        <v>89.52</v>
      </c>
      <c r="H81" s="59" t="s">
        <v>154</v>
      </c>
    </row>
    <row r="82" ht="14.25" spans="1:8">
      <c r="A82" s="58">
        <v>81</v>
      </c>
      <c r="B82" s="59" t="s">
        <v>149</v>
      </c>
      <c r="C82" s="59" t="s">
        <v>241</v>
      </c>
      <c r="D82" s="59" t="s">
        <v>87</v>
      </c>
      <c r="E82" s="59" t="s">
        <v>156</v>
      </c>
      <c r="F82" s="59" t="s">
        <v>85</v>
      </c>
      <c r="G82" s="59">
        <v>88.54</v>
      </c>
      <c r="H82" s="59" t="s">
        <v>154</v>
      </c>
    </row>
    <row r="83" ht="14.25" spans="1:8">
      <c r="A83" s="58">
        <v>82</v>
      </c>
      <c r="B83" s="59" t="s">
        <v>149</v>
      </c>
      <c r="C83" s="59" t="s">
        <v>242</v>
      </c>
      <c r="D83" s="59" t="s">
        <v>87</v>
      </c>
      <c r="E83" s="59" t="s">
        <v>158</v>
      </c>
      <c r="F83" s="59" t="s">
        <v>85</v>
      </c>
      <c r="G83" s="59">
        <v>88.68</v>
      </c>
      <c r="H83" s="59" t="s">
        <v>154</v>
      </c>
    </row>
    <row r="84" ht="14.25" spans="1:8">
      <c r="A84" s="58">
        <v>83</v>
      </c>
      <c r="B84" s="59" t="s">
        <v>149</v>
      </c>
      <c r="C84" s="59" t="s">
        <v>243</v>
      </c>
      <c r="D84" s="59" t="s">
        <v>87</v>
      </c>
      <c r="E84" s="59" t="s">
        <v>206</v>
      </c>
      <c r="F84" s="59" t="s">
        <v>159</v>
      </c>
      <c r="G84" s="59">
        <v>89.52</v>
      </c>
      <c r="H84" s="59" t="s">
        <v>154</v>
      </c>
    </row>
    <row r="85" ht="14.25" spans="1:8">
      <c r="A85" s="58">
        <v>84</v>
      </c>
      <c r="B85" s="59" t="s">
        <v>149</v>
      </c>
      <c r="C85" s="59" t="s">
        <v>244</v>
      </c>
      <c r="D85" s="59" t="s">
        <v>87</v>
      </c>
      <c r="E85" s="59" t="s">
        <v>156</v>
      </c>
      <c r="F85" s="59" t="s">
        <v>85</v>
      </c>
      <c r="G85" s="59">
        <v>88.54</v>
      </c>
      <c r="H85" s="59" t="s">
        <v>154</v>
      </c>
    </row>
    <row r="86" ht="14.25" spans="1:8">
      <c r="A86" s="58">
        <v>85</v>
      </c>
      <c r="B86" s="59" t="s">
        <v>149</v>
      </c>
      <c r="C86" s="59" t="s">
        <v>245</v>
      </c>
      <c r="D86" s="59" t="s">
        <v>87</v>
      </c>
      <c r="E86" s="59" t="s">
        <v>158</v>
      </c>
      <c r="F86" s="59" t="s">
        <v>85</v>
      </c>
      <c r="G86" s="59">
        <v>88.68</v>
      </c>
      <c r="H86" s="59" t="s">
        <v>154</v>
      </c>
    </row>
    <row r="87" ht="14.25" spans="1:8">
      <c r="A87" s="58">
        <v>86</v>
      </c>
      <c r="B87" s="59" t="s">
        <v>149</v>
      </c>
      <c r="C87" s="59" t="s">
        <v>246</v>
      </c>
      <c r="D87" s="59" t="s">
        <v>87</v>
      </c>
      <c r="E87" s="59" t="s">
        <v>206</v>
      </c>
      <c r="F87" s="59" t="s">
        <v>159</v>
      </c>
      <c r="G87" s="59">
        <v>89.52</v>
      </c>
      <c r="H87" s="59" t="s">
        <v>154</v>
      </c>
    </row>
    <row r="88" ht="14.25" spans="1:8">
      <c r="A88" s="58">
        <v>87</v>
      </c>
      <c r="B88" s="59" t="s">
        <v>149</v>
      </c>
      <c r="C88" s="59" t="s">
        <v>247</v>
      </c>
      <c r="D88" s="59" t="s">
        <v>87</v>
      </c>
      <c r="E88" s="59" t="s">
        <v>156</v>
      </c>
      <c r="F88" s="59" t="s">
        <v>85</v>
      </c>
      <c r="G88" s="59">
        <v>88.54</v>
      </c>
      <c r="H88" s="59" t="s">
        <v>154</v>
      </c>
    </row>
    <row r="89" ht="14.25" spans="1:8">
      <c r="A89" s="58">
        <v>88</v>
      </c>
      <c r="B89" s="59" t="s">
        <v>149</v>
      </c>
      <c r="C89" s="59" t="s">
        <v>248</v>
      </c>
      <c r="D89" s="59" t="s">
        <v>87</v>
      </c>
      <c r="E89" s="59" t="s">
        <v>158</v>
      </c>
      <c r="F89" s="59" t="s">
        <v>85</v>
      </c>
      <c r="G89" s="59">
        <v>88.68</v>
      </c>
      <c r="H89" s="59" t="s">
        <v>154</v>
      </c>
    </row>
    <row r="90" ht="14.25" spans="1:8">
      <c r="A90" s="58">
        <v>89</v>
      </c>
      <c r="B90" s="59" t="s">
        <v>149</v>
      </c>
      <c r="C90" s="59" t="s">
        <v>249</v>
      </c>
      <c r="D90" s="59" t="s">
        <v>87</v>
      </c>
      <c r="E90" s="59" t="s">
        <v>206</v>
      </c>
      <c r="F90" s="59" t="s">
        <v>159</v>
      </c>
      <c r="G90" s="59">
        <v>89.52</v>
      </c>
      <c r="H90" s="59" t="s">
        <v>154</v>
      </c>
    </row>
    <row r="91" ht="14.25" spans="1:8">
      <c r="A91" s="58">
        <v>90</v>
      </c>
      <c r="B91" s="59" t="s">
        <v>149</v>
      </c>
      <c r="C91" s="59" t="s">
        <v>250</v>
      </c>
      <c r="D91" s="59" t="s">
        <v>87</v>
      </c>
      <c r="E91" s="59" t="s">
        <v>156</v>
      </c>
      <c r="F91" s="59" t="s">
        <v>85</v>
      </c>
      <c r="G91" s="59">
        <v>88.54</v>
      </c>
      <c r="H91" s="59" t="s">
        <v>154</v>
      </c>
    </row>
    <row r="92" ht="14.25" spans="1:8">
      <c r="A92" s="58">
        <v>91</v>
      </c>
      <c r="B92" s="59" t="s">
        <v>149</v>
      </c>
      <c r="C92" s="59" t="s">
        <v>251</v>
      </c>
      <c r="D92" s="59" t="s">
        <v>87</v>
      </c>
      <c r="E92" s="59" t="s">
        <v>158</v>
      </c>
      <c r="F92" s="59" t="s">
        <v>85</v>
      </c>
      <c r="G92" s="59">
        <v>88.68</v>
      </c>
      <c r="H92" s="59" t="s">
        <v>154</v>
      </c>
    </row>
    <row r="93" ht="14.25" spans="1:8">
      <c r="A93" s="58">
        <v>92</v>
      </c>
      <c r="B93" s="59" t="s">
        <v>149</v>
      </c>
      <c r="C93" s="59" t="s">
        <v>252</v>
      </c>
      <c r="D93" s="59" t="s">
        <v>87</v>
      </c>
      <c r="E93" s="59" t="s">
        <v>206</v>
      </c>
      <c r="F93" s="59" t="s">
        <v>159</v>
      </c>
      <c r="G93" s="59">
        <v>89.98</v>
      </c>
      <c r="H93" s="59" t="s">
        <v>154</v>
      </c>
    </row>
    <row r="94" ht="14.25" spans="1:8">
      <c r="A94" s="58">
        <v>93</v>
      </c>
      <c r="B94" s="59" t="s">
        <v>149</v>
      </c>
      <c r="C94" s="59" t="s">
        <v>253</v>
      </c>
      <c r="D94" s="59" t="s">
        <v>87</v>
      </c>
      <c r="E94" s="59" t="s">
        <v>156</v>
      </c>
      <c r="F94" s="59" t="s">
        <v>85</v>
      </c>
      <c r="G94" s="59">
        <v>88.54</v>
      </c>
      <c r="H94" s="59" t="s">
        <v>154</v>
      </c>
    </row>
    <row r="95" ht="14.25" spans="1:8">
      <c r="A95" s="58">
        <v>94</v>
      </c>
      <c r="B95" s="59" t="s">
        <v>149</v>
      </c>
      <c r="C95" s="59" t="s">
        <v>254</v>
      </c>
      <c r="D95" s="59" t="s">
        <v>87</v>
      </c>
      <c r="E95" s="59" t="s">
        <v>158</v>
      </c>
      <c r="F95" s="59" t="s">
        <v>85</v>
      </c>
      <c r="G95" s="59">
        <v>88.68</v>
      </c>
      <c r="H95" s="59" t="s">
        <v>154</v>
      </c>
    </row>
    <row r="96" ht="14.25" spans="1:8">
      <c r="A96" s="58">
        <v>95</v>
      </c>
      <c r="B96" s="59" t="s">
        <v>149</v>
      </c>
      <c r="C96" s="59" t="s">
        <v>255</v>
      </c>
      <c r="D96" s="59" t="s">
        <v>87</v>
      </c>
      <c r="E96" s="59" t="s">
        <v>206</v>
      </c>
      <c r="F96" s="59" t="s">
        <v>159</v>
      </c>
      <c r="G96" s="59">
        <v>89.98</v>
      </c>
      <c r="H96" s="59" t="s">
        <v>154</v>
      </c>
    </row>
    <row r="97" ht="14.25" spans="1:8">
      <c r="A97" s="58">
        <v>96</v>
      </c>
      <c r="B97" s="59" t="s">
        <v>149</v>
      </c>
      <c r="C97" s="59" t="s">
        <v>256</v>
      </c>
      <c r="D97" s="59" t="s">
        <v>87</v>
      </c>
      <c r="E97" s="59" t="s">
        <v>156</v>
      </c>
      <c r="F97" s="59" t="s">
        <v>85</v>
      </c>
      <c r="G97" s="59">
        <v>88.54</v>
      </c>
      <c r="H97" s="59" t="s">
        <v>154</v>
      </c>
    </row>
    <row r="98" ht="14.25" spans="1:8">
      <c r="A98" s="58">
        <v>97</v>
      </c>
      <c r="B98" s="59" t="s">
        <v>149</v>
      </c>
      <c r="C98" s="59" t="s">
        <v>257</v>
      </c>
      <c r="D98" s="59" t="s">
        <v>87</v>
      </c>
      <c r="E98" s="59" t="s">
        <v>158</v>
      </c>
      <c r="F98" s="59" t="s">
        <v>85</v>
      </c>
      <c r="G98" s="59">
        <v>88.68</v>
      </c>
      <c r="H98" s="59" t="s">
        <v>154</v>
      </c>
    </row>
    <row r="99" ht="14.25" spans="1:8">
      <c r="A99" s="58">
        <v>98</v>
      </c>
      <c r="B99" s="59" t="s">
        <v>149</v>
      </c>
      <c r="C99" s="59" t="s">
        <v>258</v>
      </c>
      <c r="D99" s="59" t="s">
        <v>87</v>
      </c>
      <c r="E99" s="59" t="s">
        <v>206</v>
      </c>
      <c r="F99" s="59" t="s">
        <v>159</v>
      </c>
      <c r="G99" s="59">
        <v>89.98</v>
      </c>
      <c r="H99" s="59" t="s">
        <v>154</v>
      </c>
    </row>
    <row r="100" ht="14.25" spans="1:8">
      <c r="A100" s="58">
        <v>99</v>
      </c>
      <c r="B100" s="59" t="s">
        <v>149</v>
      </c>
      <c r="C100" s="59" t="s">
        <v>259</v>
      </c>
      <c r="D100" s="59" t="s">
        <v>87</v>
      </c>
      <c r="E100" s="59" t="s">
        <v>156</v>
      </c>
      <c r="F100" s="59" t="s">
        <v>85</v>
      </c>
      <c r="G100" s="59">
        <v>88.54</v>
      </c>
      <c r="H100" s="59" t="s">
        <v>154</v>
      </c>
    </row>
    <row r="101" ht="14.25" spans="1:8">
      <c r="A101" s="58">
        <v>100</v>
      </c>
      <c r="B101" s="59" t="s">
        <v>149</v>
      </c>
      <c r="C101" s="59" t="s">
        <v>260</v>
      </c>
      <c r="D101" s="59" t="s">
        <v>87</v>
      </c>
      <c r="E101" s="59" t="s">
        <v>158</v>
      </c>
      <c r="F101" s="59" t="s">
        <v>85</v>
      </c>
      <c r="G101" s="59">
        <v>88.68</v>
      </c>
      <c r="H101" s="59" t="s">
        <v>154</v>
      </c>
    </row>
    <row r="102" ht="14.25" spans="1:8">
      <c r="A102" s="58">
        <v>101</v>
      </c>
      <c r="B102" s="59" t="s">
        <v>149</v>
      </c>
      <c r="C102" s="59" t="s">
        <v>261</v>
      </c>
      <c r="D102" s="59" t="s">
        <v>87</v>
      </c>
      <c r="E102" s="59" t="s">
        <v>206</v>
      </c>
      <c r="F102" s="59" t="s">
        <v>159</v>
      </c>
      <c r="G102" s="59">
        <v>89.98</v>
      </c>
      <c r="H102" s="59" t="s">
        <v>154</v>
      </c>
    </row>
    <row r="103" ht="14.25" spans="1:8">
      <c r="A103" s="58">
        <v>102</v>
      </c>
      <c r="B103" s="59" t="s">
        <v>149</v>
      </c>
      <c r="C103" s="59" t="s">
        <v>262</v>
      </c>
      <c r="D103" s="59" t="s">
        <v>87</v>
      </c>
      <c r="E103" s="59" t="s">
        <v>156</v>
      </c>
      <c r="F103" s="59" t="s">
        <v>85</v>
      </c>
      <c r="G103" s="59">
        <v>88.54</v>
      </c>
      <c r="H103" s="59" t="s">
        <v>154</v>
      </c>
    </row>
    <row r="104" ht="14.25" spans="1:8">
      <c r="A104" s="58">
        <v>103</v>
      </c>
      <c r="B104" s="59" t="s">
        <v>149</v>
      </c>
      <c r="C104" s="59" t="s">
        <v>263</v>
      </c>
      <c r="D104" s="59" t="s">
        <v>87</v>
      </c>
      <c r="E104" s="59" t="s">
        <v>158</v>
      </c>
      <c r="F104" s="59" t="s">
        <v>85</v>
      </c>
      <c r="G104" s="59">
        <v>88.68</v>
      </c>
      <c r="H104" s="59" t="s">
        <v>154</v>
      </c>
    </row>
    <row r="105" ht="14.25" spans="1:8">
      <c r="A105" s="58">
        <v>104</v>
      </c>
      <c r="B105" s="59" t="s">
        <v>149</v>
      </c>
      <c r="C105" s="59" t="s">
        <v>264</v>
      </c>
      <c r="D105" s="59" t="s">
        <v>151</v>
      </c>
      <c r="E105" s="59" t="s">
        <v>265</v>
      </c>
      <c r="F105" s="59" t="s">
        <v>85</v>
      </c>
      <c r="G105" s="59">
        <v>74.42</v>
      </c>
      <c r="H105" s="59" t="s">
        <v>154</v>
      </c>
    </row>
    <row r="106" ht="14.25" spans="1:8">
      <c r="A106" s="58">
        <v>105</v>
      </c>
      <c r="B106" s="59" t="s">
        <v>149</v>
      </c>
      <c r="C106" s="59" t="s">
        <v>266</v>
      </c>
      <c r="D106" s="59" t="s">
        <v>87</v>
      </c>
      <c r="E106" s="59" t="s">
        <v>156</v>
      </c>
      <c r="F106" s="59" t="s">
        <v>85</v>
      </c>
      <c r="G106" s="59">
        <v>88.68</v>
      </c>
      <c r="H106" s="59" t="s">
        <v>154</v>
      </c>
    </row>
    <row r="107" ht="14.25" spans="1:8">
      <c r="A107" s="58">
        <v>106</v>
      </c>
      <c r="B107" s="59" t="s">
        <v>149</v>
      </c>
      <c r="C107" s="59" t="s">
        <v>267</v>
      </c>
      <c r="D107" s="59" t="s">
        <v>87</v>
      </c>
      <c r="E107" s="59" t="s">
        <v>158</v>
      </c>
      <c r="F107" s="59" t="s">
        <v>85</v>
      </c>
      <c r="G107" s="59">
        <v>88.54</v>
      </c>
      <c r="H107" s="59" t="s">
        <v>154</v>
      </c>
    </row>
    <row r="108" ht="14.25" spans="1:8">
      <c r="A108" s="58">
        <v>107</v>
      </c>
      <c r="B108" s="59" t="s">
        <v>149</v>
      </c>
      <c r="C108" s="59" t="s">
        <v>268</v>
      </c>
      <c r="D108" s="59" t="s">
        <v>151</v>
      </c>
      <c r="E108" s="59" t="s">
        <v>269</v>
      </c>
      <c r="F108" s="59" t="s">
        <v>86</v>
      </c>
      <c r="G108" s="59">
        <v>69.4</v>
      </c>
      <c r="H108" s="59" t="s">
        <v>154</v>
      </c>
    </row>
    <row r="109" ht="14.25" spans="1:8">
      <c r="A109" s="58">
        <v>108</v>
      </c>
      <c r="B109" s="59" t="s">
        <v>149</v>
      </c>
      <c r="C109" s="59" t="s">
        <v>270</v>
      </c>
      <c r="D109" s="59" t="s">
        <v>87</v>
      </c>
      <c r="E109" s="59" t="s">
        <v>271</v>
      </c>
      <c r="F109" s="59" t="s">
        <v>86</v>
      </c>
      <c r="G109" s="59">
        <v>87.45</v>
      </c>
      <c r="H109" s="59" t="s">
        <v>154</v>
      </c>
    </row>
    <row r="110" ht="14.25" spans="1:8">
      <c r="A110" s="58">
        <v>109</v>
      </c>
      <c r="B110" s="59" t="s">
        <v>149</v>
      </c>
      <c r="C110" s="59" t="s">
        <v>272</v>
      </c>
      <c r="D110" s="59" t="s">
        <v>87</v>
      </c>
      <c r="E110" s="59" t="s">
        <v>156</v>
      </c>
      <c r="F110" s="59" t="s">
        <v>85</v>
      </c>
      <c r="G110" s="59">
        <v>88.68</v>
      </c>
      <c r="H110" s="59" t="s">
        <v>154</v>
      </c>
    </row>
    <row r="111" ht="14.25" spans="1:8">
      <c r="A111" s="58">
        <v>110</v>
      </c>
      <c r="B111" s="59" t="s">
        <v>149</v>
      </c>
      <c r="C111" s="59" t="s">
        <v>273</v>
      </c>
      <c r="D111" s="59" t="s">
        <v>87</v>
      </c>
      <c r="E111" s="59" t="s">
        <v>158</v>
      </c>
      <c r="F111" s="59" t="s">
        <v>85</v>
      </c>
      <c r="G111" s="59">
        <v>88.54</v>
      </c>
      <c r="H111" s="59" t="s">
        <v>154</v>
      </c>
    </row>
    <row r="112" ht="14.25" spans="1:8">
      <c r="A112" s="58">
        <v>111</v>
      </c>
      <c r="B112" s="59" t="s">
        <v>149</v>
      </c>
      <c r="C112" s="59" t="s">
        <v>274</v>
      </c>
      <c r="D112" s="59" t="s">
        <v>87</v>
      </c>
      <c r="E112" s="59" t="s">
        <v>275</v>
      </c>
      <c r="F112" s="59" t="s">
        <v>86</v>
      </c>
      <c r="G112" s="59">
        <v>89.5</v>
      </c>
      <c r="H112" s="59" t="s">
        <v>154</v>
      </c>
    </row>
    <row r="113" ht="14.25" spans="1:8">
      <c r="A113" s="58">
        <v>112</v>
      </c>
      <c r="B113" s="59" t="s">
        <v>149</v>
      </c>
      <c r="C113" s="59" t="s">
        <v>276</v>
      </c>
      <c r="D113" s="59" t="s">
        <v>87</v>
      </c>
      <c r="E113" s="59" t="s">
        <v>271</v>
      </c>
      <c r="F113" s="59" t="s">
        <v>86</v>
      </c>
      <c r="G113" s="59">
        <v>87.45</v>
      </c>
      <c r="H113" s="59" t="s">
        <v>154</v>
      </c>
    </row>
    <row r="114" ht="14.25" spans="1:8">
      <c r="A114" s="58">
        <v>113</v>
      </c>
      <c r="B114" s="59" t="s">
        <v>149</v>
      </c>
      <c r="C114" s="59" t="s">
        <v>277</v>
      </c>
      <c r="D114" s="59" t="s">
        <v>87</v>
      </c>
      <c r="E114" s="59" t="s">
        <v>156</v>
      </c>
      <c r="F114" s="59" t="s">
        <v>85</v>
      </c>
      <c r="G114" s="59">
        <v>88.68</v>
      </c>
      <c r="H114" s="59" t="s">
        <v>154</v>
      </c>
    </row>
    <row r="115" ht="14.25" spans="1:8">
      <c r="A115" s="58">
        <v>114</v>
      </c>
      <c r="B115" s="59" t="s">
        <v>149</v>
      </c>
      <c r="C115" s="59" t="s">
        <v>278</v>
      </c>
      <c r="D115" s="59" t="s">
        <v>87</v>
      </c>
      <c r="E115" s="59" t="s">
        <v>158</v>
      </c>
      <c r="F115" s="59" t="s">
        <v>85</v>
      </c>
      <c r="G115" s="59">
        <v>88.54</v>
      </c>
      <c r="H115" s="59" t="s">
        <v>154</v>
      </c>
    </row>
    <row r="116" ht="14.25" spans="1:8">
      <c r="A116" s="58">
        <v>115</v>
      </c>
      <c r="B116" s="59" t="s">
        <v>149</v>
      </c>
      <c r="C116" s="59" t="s">
        <v>279</v>
      </c>
      <c r="D116" s="59" t="s">
        <v>87</v>
      </c>
      <c r="E116" s="59" t="s">
        <v>275</v>
      </c>
      <c r="F116" s="59" t="s">
        <v>86</v>
      </c>
      <c r="G116" s="59">
        <v>89.5</v>
      </c>
      <c r="H116" s="59" t="s">
        <v>154</v>
      </c>
    </row>
    <row r="117" ht="14.25" spans="1:8">
      <c r="A117" s="58">
        <v>116</v>
      </c>
      <c r="B117" s="59" t="s">
        <v>149</v>
      </c>
      <c r="C117" s="59" t="s">
        <v>280</v>
      </c>
      <c r="D117" s="59" t="s">
        <v>87</v>
      </c>
      <c r="E117" s="59" t="s">
        <v>271</v>
      </c>
      <c r="F117" s="59" t="s">
        <v>86</v>
      </c>
      <c r="G117" s="59">
        <v>87.45</v>
      </c>
      <c r="H117" s="59" t="s">
        <v>154</v>
      </c>
    </row>
    <row r="118" ht="14.25" spans="1:8">
      <c r="A118" s="58">
        <v>117</v>
      </c>
      <c r="B118" s="59" t="s">
        <v>149</v>
      </c>
      <c r="C118" s="59" t="s">
        <v>281</v>
      </c>
      <c r="D118" s="59" t="s">
        <v>87</v>
      </c>
      <c r="E118" s="59" t="s">
        <v>156</v>
      </c>
      <c r="F118" s="59" t="s">
        <v>85</v>
      </c>
      <c r="G118" s="59">
        <v>88.68</v>
      </c>
      <c r="H118" s="59" t="s">
        <v>154</v>
      </c>
    </row>
    <row r="119" ht="14.25" spans="1:8">
      <c r="A119" s="58">
        <v>118</v>
      </c>
      <c r="B119" s="59" t="s">
        <v>149</v>
      </c>
      <c r="C119" s="59" t="s">
        <v>282</v>
      </c>
      <c r="D119" s="59" t="s">
        <v>87</v>
      </c>
      <c r="E119" s="59" t="s">
        <v>158</v>
      </c>
      <c r="F119" s="59" t="s">
        <v>85</v>
      </c>
      <c r="G119" s="59">
        <v>88.54</v>
      </c>
      <c r="H119" s="59" t="s">
        <v>154</v>
      </c>
    </row>
    <row r="120" ht="14.25" spans="1:8">
      <c r="A120" s="58">
        <v>119</v>
      </c>
      <c r="B120" s="59" t="s">
        <v>149</v>
      </c>
      <c r="C120" s="59" t="s">
        <v>283</v>
      </c>
      <c r="D120" s="59" t="s">
        <v>87</v>
      </c>
      <c r="E120" s="59" t="s">
        <v>275</v>
      </c>
      <c r="F120" s="59" t="s">
        <v>86</v>
      </c>
      <c r="G120" s="59">
        <v>89.5</v>
      </c>
      <c r="H120" s="59" t="s">
        <v>154</v>
      </c>
    </row>
    <row r="121" ht="14.25" spans="1:8">
      <c r="A121" s="58">
        <v>120</v>
      </c>
      <c r="B121" s="59" t="s">
        <v>149</v>
      </c>
      <c r="C121" s="59" t="s">
        <v>284</v>
      </c>
      <c r="D121" s="59" t="s">
        <v>87</v>
      </c>
      <c r="E121" s="59" t="s">
        <v>271</v>
      </c>
      <c r="F121" s="59" t="s">
        <v>86</v>
      </c>
      <c r="G121" s="59">
        <v>87.45</v>
      </c>
      <c r="H121" s="59" t="s">
        <v>154</v>
      </c>
    </row>
    <row r="122" ht="14.25" spans="1:8">
      <c r="A122" s="58">
        <v>121</v>
      </c>
      <c r="B122" s="59" t="s">
        <v>149</v>
      </c>
      <c r="C122" s="59" t="s">
        <v>285</v>
      </c>
      <c r="D122" s="59" t="s">
        <v>87</v>
      </c>
      <c r="E122" s="59" t="s">
        <v>156</v>
      </c>
      <c r="F122" s="59" t="s">
        <v>85</v>
      </c>
      <c r="G122" s="59">
        <v>88.68</v>
      </c>
      <c r="H122" s="59" t="s">
        <v>154</v>
      </c>
    </row>
    <row r="123" ht="14.25" spans="1:8">
      <c r="A123" s="58">
        <v>122</v>
      </c>
      <c r="B123" s="59" t="s">
        <v>149</v>
      </c>
      <c r="C123" s="59" t="s">
        <v>286</v>
      </c>
      <c r="D123" s="59" t="s">
        <v>87</v>
      </c>
      <c r="E123" s="59" t="s">
        <v>158</v>
      </c>
      <c r="F123" s="59" t="s">
        <v>85</v>
      </c>
      <c r="G123" s="59">
        <v>88.54</v>
      </c>
      <c r="H123" s="59" t="s">
        <v>154</v>
      </c>
    </row>
    <row r="124" ht="14.25" spans="1:8">
      <c r="A124" s="58">
        <v>123</v>
      </c>
      <c r="B124" s="59" t="s">
        <v>149</v>
      </c>
      <c r="C124" s="59" t="s">
        <v>287</v>
      </c>
      <c r="D124" s="59" t="s">
        <v>87</v>
      </c>
      <c r="E124" s="59" t="s">
        <v>275</v>
      </c>
      <c r="F124" s="59" t="s">
        <v>86</v>
      </c>
      <c r="G124" s="59">
        <v>89.5</v>
      </c>
      <c r="H124" s="59" t="s">
        <v>154</v>
      </c>
    </row>
    <row r="125" ht="14.25" spans="1:8">
      <c r="A125" s="58">
        <v>124</v>
      </c>
      <c r="B125" s="59" t="s">
        <v>149</v>
      </c>
      <c r="C125" s="59" t="s">
        <v>288</v>
      </c>
      <c r="D125" s="59" t="s">
        <v>87</v>
      </c>
      <c r="E125" s="59" t="s">
        <v>271</v>
      </c>
      <c r="F125" s="59" t="s">
        <v>86</v>
      </c>
      <c r="G125" s="59">
        <v>87.45</v>
      </c>
      <c r="H125" s="59" t="s">
        <v>154</v>
      </c>
    </row>
    <row r="126" ht="14.25" spans="1:8">
      <c r="A126" s="58">
        <v>125</v>
      </c>
      <c r="B126" s="59" t="s">
        <v>149</v>
      </c>
      <c r="C126" s="59" t="s">
        <v>289</v>
      </c>
      <c r="D126" s="59" t="s">
        <v>87</v>
      </c>
      <c r="E126" s="59" t="s">
        <v>156</v>
      </c>
      <c r="F126" s="59" t="s">
        <v>85</v>
      </c>
      <c r="G126" s="59">
        <v>88.68</v>
      </c>
      <c r="H126" s="59" t="s">
        <v>154</v>
      </c>
    </row>
    <row r="127" ht="14.25" spans="1:8">
      <c r="A127" s="58">
        <v>126</v>
      </c>
      <c r="B127" s="59" t="s">
        <v>149</v>
      </c>
      <c r="C127" s="59" t="s">
        <v>290</v>
      </c>
      <c r="D127" s="59" t="s">
        <v>87</v>
      </c>
      <c r="E127" s="59" t="s">
        <v>158</v>
      </c>
      <c r="F127" s="59" t="s">
        <v>85</v>
      </c>
      <c r="G127" s="59">
        <v>88.54</v>
      </c>
      <c r="H127" s="59" t="s">
        <v>154</v>
      </c>
    </row>
    <row r="128" ht="14.25" spans="1:8">
      <c r="A128" s="58">
        <v>127</v>
      </c>
      <c r="B128" s="59" t="s">
        <v>149</v>
      </c>
      <c r="C128" s="59" t="s">
        <v>291</v>
      </c>
      <c r="D128" s="59" t="s">
        <v>87</v>
      </c>
      <c r="E128" s="59" t="s">
        <v>275</v>
      </c>
      <c r="F128" s="59" t="s">
        <v>86</v>
      </c>
      <c r="G128" s="59">
        <v>89.5</v>
      </c>
      <c r="H128" s="59" t="s">
        <v>154</v>
      </c>
    </row>
    <row r="129" ht="14.25" spans="1:8">
      <c r="A129" s="58">
        <v>128</v>
      </c>
      <c r="B129" s="59" t="s">
        <v>149</v>
      </c>
      <c r="C129" s="59" t="s">
        <v>292</v>
      </c>
      <c r="D129" s="59" t="s">
        <v>87</v>
      </c>
      <c r="E129" s="59" t="s">
        <v>271</v>
      </c>
      <c r="F129" s="59" t="s">
        <v>86</v>
      </c>
      <c r="G129" s="59">
        <v>87.45</v>
      </c>
      <c r="H129" s="59" t="s">
        <v>154</v>
      </c>
    </row>
    <row r="130" ht="14.25" spans="1:8">
      <c r="A130" s="58">
        <v>129</v>
      </c>
      <c r="B130" s="59" t="s">
        <v>149</v>
      </c>
      <c r="C130" s="59" t="s">
        <v>293</v>
      </c>
      <c r="D130" s="59" t="s">
        <v>87</v>
      </c>
      <c r="E130" s="59" t="s">
        <v>156</v>
      </c>
      <c r="F130" s="59" t="s">
        <v>85</v>
      </c>
      <c r="G130" s="59">
        <v>88.68</v>
      </c>
      <c r="H130" s="59" t="s">
        <v>154</v>
      </c>
    </row>
    <row r="131" ht="14.25" spans="1:8">
      <c r="A131" s="58">
        <v>130</v>
      </c>
      <c r="B131" s="59" t="s">
        <v>149</v>
      </c>
      <c r="C131" s="59" t="s">
        <v>294</v>
      </c>
      <c r="D131" s="59" t="s">
        <v>87</v>
      </c>
      <c r="E131" s="59" t="s">
        <v>158</v>
      </c>
      <c r="F131" s="59" t="s">
        <v>85</v>
      </c>
      <c r="G131" s="59">
        <v>88.54</v>
      </c>
      <c r="H131" s="59" t="s">
        <v>154</v>
      </c>
    </row>
    <row r="132" ht="14.25" spans="1:8">
      <c r="A132" s="58">
        <v>131</v>
      </c>
      <c r="B132" s="59" t="s">
        <v>149</v>
      </c>
      <c r="C132" s="59" t="s">
        <v>295</v>
      </c>
      <c r="D132" s="59" t="s">
        <v>87</v>
      </c>
      <c r="E132" s="59" t="s">
        <v>275</v>
      </c>
      <c r="F132" s="59" t="s">
        <v>86</v>
      </c>
      <c r="G132" s="59">
        <v>89.5</v>
      </c>
      <c r="H132" s="59" t="s">
        <v>154</v>
      </c>
    </row>
    <row r="133" ht="14.25" spans="1:8">
      <c r="A133" s="58">
        <v>132</v>
      </c>
      <c r="B133" s="59" t="s">
        <v>149</v>
      </c>
      <c r="C133" s="59" t="s">
        <v>296</v>
      </c>
      <c r="D133" s="59" t="s">
        <v>87</v>
      </c>
      <c r="E133" s="59" t="s">
        <v>271</v>
      </c>
      <c r="F133" s="59" t="s">
        <v>86</v>
      </c>
      <c r="G133" s="59">
        <v>87.45</v>
      </c>
      <c r="H133" s="59" t="s">
        <v>154</v>
      </c>
    </row>
    <row r="134" ht="14.25" spans="1:8">
      <c r="A134" s="58">
        <v>133</v>
      </c>
      <c r="B134" s="59" t="s">
        <v>149</v>
      </c>
      <c r="C134" s="59" t="s">
        <v>297</v>
      </c>
      <c r="D134" s="59" t="s">
        <v>87</v>
      </c>
      <c r="E134" s="59" t="s">
        <v>156</v>
      </c>
      <c r="F134" s="59" t="s">
        <v>85</v>
      </c>
      <c r="G134" s="59">
        <v>88.68</v>
      </c>
      <c r="H134" s="59" t="s">
        <v>154</v>
      </c>
    </row>
    <row r="135" ht="14.25" spans="1:8">
      <c r="A135" s="58">
        <v>134</v>
      </c>
      <c r="B135" s="59" t="s">
        <v>149</v>
      </c>
      <c r="C135" s="59" t="s">
        <v>298</v>
      </c>
      <c r="D135" s="59" t="s">
        <v>87</v>
      </c>
      <c r="E135" s="59" t="s">
        <v>158</v>
      </c>
      <c r="F135" s="59" t="s">
        <v>85</v>
      </c>
      <c r="G135" s="59">
        <v>88.54</v>
      </c>
      <c r="H135" s="59" t="s">
        <v>154</v>
      </c>
    </row>
    <row r="136" ht="14.25" spans="1:8">
      <c r="A136" s="58">
        <v>135</v>
      </c>
      <c r="B136" s="59" t="s">
        <v>149</v>
      </c>
      <c r="C136" s="59" t="s">
        <v>299</v>
      </c>
      <c r="D136" s="59" t="s">
        <v>87</v>
      </c>
      <c r="E136" s="59" t="s">
        <v>275</v>
      </c>
      <c r="F136" s="59" t="s">
        <v>86</v>
      </c>
      <c r="G136" s="59">
        <v>89.5</v>
      </c>
      <c r="H136" s="59" t="s">
        <v>154</v>
      </c>
    </row>
    <row r="137" ht="14.25" spans="1:8">
      <c r="A137" s="58">
        <v>136</v>
      </c>
      <c r="B137" s="59" t="s">
        <v>149</v>
      </c>
      <c r="C137" s="59" t="s">
        <v>300</v>
      </c>
      <c r="D137" s="59" t="s">
        <v>87</v>
      </c>
      <c r="E137" s="59" t="s">
        <v>271</v>
      </c>
      <c r="F137" s="59" t="s">
        <v>86</v>
      </c>
      <c r="G137" s="59">
        <v>87.45</v>
      </c>
      <c r="H137" s="59" t="s">
        <v>154</v>
      </c>
    </row>
    <row r="138" ht="14.25" spans="1:8">
      <c r="A138" s="58">
        <v>137</v>
      </c>
      <c r="B138" s="59" t="s">
        <v>149</v>
      </c>
      <c r="C138" s="59" t="s">
        <v>301</v>
      </c>
      <c r="D138" s="59" t="s">
        <v>87</v>
      </c>
      <c r="E138" s="59" t="s">
        <v>156</v>
      </c>
      <c r="F138" s="59" t="s">
        <v>85</v>
      </c>
      <c r="G138" s="59">
        <v>88.68</v>
      </c>
      <c r="H138" s="59" t="s">
        <v>154</v>
      </c>
    </row>
    <row r="139" ht="14.25" spans="1:8">
      <c r="A139" s="58">
        <v>138</v>
      </c>
      <c r="B139" s="59" t="s">
        <v>149</v>
      </c>
      <c r="C139" s="59" t="s">
        <v>302</v>
      </c>
      <c r="D139" s="59" t="s">
        <v>87</v>
      </c>
      <c r="E139" s="59" t="s">
        <v>158</v>
      </c>
      <c r="F139" s="59" t="s">
        <v>85</v>
      </c>
      <c r="G139" s="59">
        <v>88.54</v>
      </c>
      <c r="H139" s="59" t="s">
        <v>154</v>
      </c>
    </row>
    <row r="140" ht="14.25" spans="1:8">
      <c r="A140" s="58">
        <v>139</v>
      </c>
      <c r="B140" s="59" t="s">
        <v>149</v>
      </c>
      <c r="C140" s="59" t="s">
        <v>303</v>
      </c>
      <c r="D140" s="59" t="s">
        <v>87</v>
      </c>
      <c r="E140" s="59" t="s">
        <v>275</v>
      </c>
      <c r="F140" s="59" t="s">
        <v>86</v>
      </c>
      <c r="G140" s="59">
        <v>89.5</v>
      </c>
      <c r="H140" s="59" t="s">
        <v>154</v>
      </c>
    </row>
    <row r="141" ht="14.25" spans="1:8">
      <c r="A141" s="58">
        <v>140</v>
      </c>
      <c r="B141" s="59" t="s">
        <v>149</v>
      </c>
      <c r="C141" s="59" t="s">
        <v>304</v>
      </c>
      <c r="D141" s="59" t="s">
        <v>87</v>
      </c>
      <c r="E141" s="59" t="s">
        <v>271</v>
      </c>
      <c r="F141" s="59" t="s">
        <v>86</v>
      </c>
      <c r="G141" s="59">
        <v>87.45</v>
      </c>
      <c r="H141" s="59" t="s">
        <v>154</v>
      </c>
    </row>
    <row r="142" ht="14.25" spans="1:8">
      <c r="A142" s="58">
        <v>141</v>
      </c>
      <c r="B142" s="59" t="s">
        <v>149</v>
      </c>
      <c r="C142" s="59" t="s">
        <v>305</v>
      </c>
      <c r="D142" s="59" t="s">
        <v>87</v>
      </c>
      <c r="E142" s="59" t="s">
        <v>156</v>
      </c>
      <c r="F142" s="59" t="s">
        <v>85</v>
      </c>
      <c r="G142" s="59">
        <v>88.68</v>
      </c>
      <c r="H142" s="59" t="s">
        <v>154</v>
      </c>
    </row>
    <row r="143" ht="14.25" spans="1:8">
      <c r="A143" s="58">
        <v>142</v>
      </c>
      <c r="B143" s="59" t="s">
        <v>149</v>
      </c>
      <c r="C143" s="59" t="s">
        <v>306</v>
      </c>
      <c r="D143" s="59" t="s">
        <v>87</v>
      </c>
      <c r="E143" s="59" t="s">
        <v>158</v>
      </c>
      <c r="F143" s="59" t="s">
        <v>85</v>
      </c>
      <c r="G143" s="59">
        <v>88.54</v>
      </c>
      <c r="H143" s="59" t="s">
        <v>154</v>
      </c>
    </row>
    <row r="144" ht="14.25" spans="1:8">
      <c r="A144" s="58">
        <v>143</v>
      </c>
      <c r="B144" s="59" t="s">
        <v>149</v>
      </c>
      <c r="C144" s="59" t="s">
        <v>307</v>
      </c>
      <c r="D144" s="59" t="s">
        <v>87</v>
      </c>
      <c r="E144" s="59" t="s">
        <v>275</v>
      </c>
      <c r="F144" s="59" t="s">
        <v>86</v>
      </c>
      <c r="G144" s="59">
        <v>89.5</v>
      </c>
      <c r="H144" s="59" t="s">
        <v>154</v>
      </c>
    </row>
    <row r="145" ht="14.25" spans="1:8">
      <c r="A145" s="58">
        <v>144</v>
      </c>
      <c r="B145" s="59" t="s">
        <v>149</v>
      </c>
      <c r="C145" s="59" t="s">
        <v>308</v>
      </c>
      <c r="D145" s="59" t="s">
        <v>87</v>
      </c>
      <c r="E145" s="59" t="s">
        <v>271</v>
      </c>
      <c r="F145" s="59" t="s">
        <v>86</v>
      </c>
      <c r="G145" s="59">
        <v>87.45</v>
      </c>
      <c r="H145" s="59" t="s">
        <v>154</v>
      </c>
    </row>
    <row r="146" ht="14.25" spans="1:8">
      <c r="A146" s="58">
        <v>145</v>
      </c>
      <c r="B146" s="59" t="s">
        <v>149</v>
      </c>
      <c r="C146" s="59" t="s">
        <v>309</v>
      </c>
      <c r="D146" s="59" t="s">
        <v>87</v>
      </c>
      <c r="E146" s="59" t="s">
        <v>156</v>
      </c>
      <c r="F146" s="59" t="s">
        <v>85</v>
      </c>
      <c r="G146" s="59">
        <v>88.68</v>
      </c>
      <c r="H146" s="59" t="s">
        <v>154</v>
      </c>
    </row>
    <row r="147" ht="14.25" spans="1:8">
      <c r="A147" s="58">
        <v>146</v>
      </c>
      <c r="B147" s="59" t="s">
        <v>149</v>
      </c>
      <c r="C147" s="59" t="s">
        <v>310</v>
      </c>
      <c r="D147" s="59" t="s">
        <v>87</v>
      </c>
      <c r="E147" s="59" t="s">
        <v>158</v>
      </c>
      <c r="F147" s="59" t="s">
        <v>85</v>
      </c>
      <c r="G147" s="59">
        <v>88.54</v>
      </c>
      <c r="H147" s="59" t="s">
        <v>154</v>
      </c>
    </row>
    <row r="148" ht="14.25" spans="1:8">
      <c r="A148" s="58">
        <v>147</v>
      </c>
      <c r="B148" s="59" t="s">
        <v>149</v>
      </c>
      <c r="C148" s="59" t="s">
        <v>311</v>
      </c>
      <c r="D148" s="59" t="s">
        <v>87</v>
      </c>
      <c r="E148" s="59" t="s">
        <v>275</v>
      </c>
      <c r="F148" s="59" t="s">
        <v>86</v>
      </c>
      <c r="G148" s="59">
        <v>89.5</v>
      </c>
      <c r="H148" s="59" t="s">
        <v>154</v>
      </c>
    </row>
    <row r="149" ht="14.25" spans="1:8">
      <c r="A149" s="58">
        <v>148</v>
      </c>
      <c r="B149" s="59" t="s">
        <v>149</v>
      </c>
      <c r="C149" s="59" t="s">
        <v>312</v>
      </c>
      <c r="D149" s="59" t="s">
        <v>87</v>
      </c>
      <c r="E149" s="59" t="s">
        <v>271</v>
      </c>
      <c r="F149" s="59" t="s">
        <v>86</v>
      </c>
      <c r="G149" s="59">
        <v>87.45</v>
      </c>
      <c r="H149" s="59" t="s">
        <v>154</v>
      </c>
    </row>
    <row r="150" ht="14.25" spans="1:8">
      <c r="A150" s="58">
        <v>149</v>
      </c>
      <c r="B150" s="59" t="s">
        <v>149</v>
      </c>
      <c r="C150" s="59" t="s">
        <v>313</v>
      </c>
      <c r="D150" s="59" t="s">
        <v>87</v>
      </c>
      <c r="E150" s="59" t="s">
        <v>156</v>
      </c>
      <c r="F150" s="59" t="s">
        <v>85</v>
      </c>
      <c r="G150" s="59">
        <v>88.68</v>
      </c>
      <c r="H150" s="59" t="s">
        <v>154</v>
      </c>
    </row>
    <row r="151" ht="14.25" spans="1:8">
      <c r="A151" s="58">
        <v>150</v>
      </c>
      <c r="B151" s="59" t="s">
        <v>149</v>
      </c>
      <c r="C151" s="59" t="s">
        <v>314</v>
      </c>
      <c r="D151" s="59" t="s">
        <v>87</v>
      </c>
      <c r="E151" s="59" t="s">
        <v>158</v>
      </c>
      <c r="F151" s="59" t="s">
        <v>85</v>
      </c>
      <c r="G151" s="59">
        <v>88.54</v>
      </c>
      <c r="H151" s="59" t="s">
        <v>154</v>
      </c>
    </row>
    <row r="152" ht="14.25" spans="1:8">
      <c r="A152" s="58">
        <v>151</v>
      </c>
      <c r="B152" s="59" t="s">
        <v>149</v>
      </c>
      <c r="C152" s="59" t="s">
        <v>315</v>
      </c>
      <c r="D152" s="59" t="s">
        <v>87</v>
      </c>
      <c r="E152" s="59" t="s">
        <v>275</v>
      </c>
      <c r="F152" s="59" t="s">
        <v>86</v>
      </c>
      <c r="G152" s="59">
        <v>89.5</v>
      </c>
      <c r="H152" s="59" t="s">
        <v>154</v>
      </c>
    </row>
    <row r="153" ht="14.25" spans="1:8">
      <c r="A153" s="58">
        <v>152</v>
      </c>
      <c r="B153" s="59" t="s">
        <v>149</v>
      </c>
      <c r="C153" s="59" t="s">
        <v>316</v>
      </c>
      <c r="D153" s="59" t="s">
        <v>87</v>
      </c>
      <c r="E153" s="59" t="s">
        <v>271</v>
      </c>
      <c r="F153" s="59" t="s">
        <v>86</v>
      </c>
      <c r="G153" s="59">
        <v>87.45</v>
      </c>
      <c r="H153" s="59" t="s">
        <v>154</v>
      </c>
    </row>
    <row r="154" ht="14.25" spans="1:8">
      <c r="A154" s="58">
        <v>153</v>
      </c>
      <c r="B154" s="59" t="s">
        <v>149</v>
      </c>
      <c r="C154" s="59" t="s">
        <v>317</v>
      </c>
      <c r="D154" s="59" t="s">
        <v>87</v>
      </c>
      <c r="E154" s="59" t="s">
        <v>156</v>
      </c>
      <c r="F154" s="59" t="s">
        <v>85</v>
      </c>
      <c r="G154" s="59">
        <v>88.68</v>
      </c>
      <c r="H154" s="59" t="s">
        <v>154</v>
      </c>
    </row>
    <row r="155" ht="14.25" spans="1:8">
      <c r="A155" s="58">
        <v>154</v>
      </c>
      <c r="B155" s="59" t="s">
        <v>149</v>
      </c>
      <c r="C155" s="59" t="s">
        <v>318</v>
      </c>
      <c r="D155" s="59" t="s">
        <v>87</v>
      </c>
      <c r="E155" s="59" t="s">
        <v>158</v>
      </c>
      <c r="F155" s="59" t="s">
        <v>85</v>
      </c>
      <c r="G155" s="59">
        <v>88.54</v>
      </c>
      <c r="H155" s="59" t="s">
        <v>154</v>
      </c>
    </row>
    <row r="156" ht="14.25" spans="1:8">
      <c r="A156" s="58">
        <v>155</v>
      </c>
      <c r="B156" s="59" t="s">
        <v>149</v>
      </c>
      <c r="C156" s="59" t="s">
        <v>319</v>
      </c>
      <c r="D156" s="59" t="s">
        <v>87</v>
      </c>
      <c r="E156" s="59" t="s">
        <v>275</v>
      </c>
      <c r="F156" s="59" t="s">
        <v>86</v>
      </c>
      <c r="G156" s="59">
        <v>89.5</v>
      </c>
      <c r="H156" s="59" t="s">
        <v>154</v>
      </c>
    </row>
    <row r="157" ht="14.25" spans="1:8">
      <c r="A157" s="58">
        <v>156</v>
      </c>
      <c r="B157" s="59" t="s">
        <v>149</v>
      </c>
      <c r="C157" s="59" t="s">
        <v>320</v>
      </c>
      <c r="D157" s="59" t="s">
        <v>87</v>
      </c>
      <c r="E157" s="59" t="s">
        <v>271</v>
      </c>
      <c r="F157" s="59" t="s">
        <v>86</v>
      </c>
      <c r="G157" s="59">
        <v>87.45</v>
      </c>
      <c r="H157" s="59" t="s">
        <v>154</v>
      </c>
    </row>
    <row r="158" ht="14.25" spans="1:8">
      <c r="A158" s="58">
        <v>157</v>
      </c>
      <c r="B158" s="59" t="s">
        <v>149</v>
      </c>
      <c r="C158" s="59" t="s">
        <v>321</v>
      </c>
      <c r="D158" s="59" t="s">
        <v>87</v>
      </c>
      <c r="E158" s="59" t="s">
        <v>156</v>
      </c>
      <c r="F158" s="59" t="s">
        <v>85</v>
      </c>
      <c r="G158" s="59">
        <v>88.68</v>
      </c>
      <c r="H158" s="59" t="s">
        <v>154</v>
      </c>
    </row>
    <row r="159" ht="14.25" spans="1:8">
      <c r="A159" s="58">
        <v>158</v>
      </c>
      <c r="B159" s="59" t="s">
        <v>149</v>
      </c>
      <c r="C159" s="59" t="s">
        <v>322</v>
      </c>
      <c r="D159" s="59" t="s">
        <v>87</v>
      </c>
      <c r="E159" s="59" t="s">
        <v>158</v>
      </c>
      <c r="F159" s="59" t="s">
        <v>85</v>
      </c>
      <c r="G159" s="59">
        <v>88.54</v>
      </c>
      <c r="H159" s="59" t="s">
        <v>154</v>
      </c>
    </row>
    <row r="160" ht="14.25" spans="1:8">
      <c r="A160" s="58">
        <v>159</v>
      </c>
      <c r="B160" s="59" t="s">
        <v>149</v>
      </c>
      <c r="C160" s="59" t="s">
        <v>323</v>
      </c>
      <c r="D160" s="59" t="s">
        <v>87</v>
      </c>
      <c r="E160" s="59" t="s">
        <v>275</v>
      </c>
      <c r="F160" s="59" t="s">
        <v>86</v>
      </c>
      <c r="G160" s="59">
        <v>89.5</v>
      </c>
      <c r="H160" s="59" t="s">
        <v>154</v>
      </c>
    </row>
    <row r="161" ht="14.25" spans="1:8">
      <c r="A161" s="58">
        <v>160</v>
      </c>
      <c r="B161" s="59" t="s">
        <v>149</v>
      </c>
      <c r="C161" s="59" t="s">
        <v>324</v>
      </c>
      <c r="D161" s="59" t="s">
        <v>87</v>
      </c>
      <c r="E161" s="59" t="s">
        <v>271</v>
      </c>
      <c r="F161" s="59" t="s">
        <v>86</v>
      </c>
      <c r="G161" s="59">
        <v>87.45</v>
      </c>
      <c r="H161" s="59" t="s">
        <v>154</v>
      </c>
    </row>
    <row r="162" ht="14.25" spans="1:8">
      <c r="A162" s="58">
        <v>161</v>
      </c>
      <c r="B162" s="59" t="s">
        <v>149</v>
      </c>
      <c r="C162" s="59" t="s">
        <v>325</v>
      </c>
      <c r="D162" s="59" t="s">
        <v>87</v>
      </c>
      <c r="E162" s="59" t="s">
        <v>156</v>
      </c>
      <c r="F162" s="59" t="s">
        <v>85</v>
      </c>
      <c r="G162" s="59">
        <v>88.68</v>
      </c>
      <c r="H162" s="59" t="s">
        <v>154</v>
      </c>
    </row>
    <row r="163" ht="14.25" spans="1:8">
      <c r="A163" s="58">
        <v>162</v>
      </c>
      <c r="B163" s="59" t="s">
        <v>149</v>
      </c>
      <c r="C163" s="59" t="s">
        <v>326</v>
      </c>
      <c r="D163" s="59" t="s">
        <v>87</v>
      </c>
      <c r="E163" s="59" t="s">
        <v>158</v>
      </c>
      <c r="F163" s="59" t="s">
        <v>85</v>
      </c>
      <c r="G163" s="59">
        <v>88.54</v>
      </c>
      <c r="H163" s="59" t="s">
        <v>154</v>
      </c>
    </row>
    <row r="164" ht="14.25" spans="1:8">
      <c r="A164" s="58">
        <v>163</v>
      </c>
      <c r="B164" s="59" t="s">
        <v>149</v>
      </c>
      <c r="C164" s="59" t="s">
        <v>327</v>
      </c>
      <c r="D164" s="59" t="s">
        <v>87</v>
      </c>
      <c r="E164" s="59" t="s">
        <v>275</v>
      </c>
      <c r="F164" s="59" t="s">
        <v>86</v>
      </c>
      <c r="G164" s="59">
        <v>89.5</v>
      </c>
      <c r="H164" s="59" t="s">
        <v>154</v>
      </c>
    </row>
    <row r="165" ht="14.25" spans="1:8">
      <c r="A165" s="58">
        <v>164</v>
      </c>
      <c r="B165" s="59" t="s">
        <v>149</v>
      </c>
      <c r="C165" s="59" t="s">
        <v>328</v>
      </c>
      <c r="D165" s="59" t="s">
        <v>87</v>
      </c>
      <c r="E165" s="59" t="s">
        <v>271</v>
      </c>
      <c r="F165" s="59" t="s">
        <v>86</v>
      </c>
      <c r="G165" s="59">
        <v>87.45</v>
      </c>
      <c r="H165" s="59" t="s">
        <v>154</v>
      </c>
    </row>
    <row r="166" ht="14.25" spans="1:8">
      <c r="A166" s="58">
        <v>165</v>
      </c>
      <c r="B166" s="59" t="s">
        <v>149</v>
      </c>
      <c r="C166" s="59" t="s">
        <v>329</v>
      </c>
      <c r="D166" s="59" t="s">
        <v>87</v>
      </c>
      <c r="E166" s="59" t="s">
        <v>156</v>
      </c>
      <c r="F166" s="59" t="s">
        <v>85</v>
      </c>
      <c r="G166" s="59">
        <v>88.68</v>
      </c>
      <c r="H166" s="59" t="s">
        <v>154</v>
      </c>
    </row>
    <row r="167" ht="14.25" spans="1:8">
      <c r="A167" s="58">
        <v>166</v>
      </c>
      <c r="B167" s="59" t="s">
        <v>149</v>
      </c>
      <c r="C167" s="59" t="s">
        <v>330</v>
      </c>
      <c r="D167" s="59" t="s">
        <v>87</v>
      </c>
      <c r="E167" s="59" t="s">
        <v>158</v>
      </c>
      <c r="F167" s="59" t="s">
        <v>85</v>
      </c>
      <c r="G167" s="59">
        <v>88.54</v>
      </c>
      <c r="H167" s="59" t="s">
        <v>154</v>
      </c>
    </row>
    <row r="168" ht="14.25" spans="1:8">
      <c r="A168" s="58">
        <v>167</v>
      </c>
      <c r="B168" s="59" t="s">
        <v>149</v>
      </c>
      <c r="C168" s="59" t="s">
        <v>331</v>
      </c>
      <c r="D168" s="59" t="s">
        <v>87</v>
      </c>
      <c r="E168" s="59" t="s">
        <v>275</v>
      </c>
      <c r="F168" s="59" t="s">
        <v>86</v>
      </c>
      <c r="G168" s="59">
        <v>89.5</v>
      </c>
      <c r="H168" s="59" t="s">
        <v>154</v>
      </c>
    </row>
    <row r="169" ht="14.25" spans="1:8">
      <c r="A169" s="58">
        <v>168</v>
      </c>
      <c r="B169" s="59" t="s">
        <v>149</v>
      </c>
      <c r="C169" s="59" t="s">
        <v>332</v>
      </c>
      <c r="D169" s="59" t="s">
        <v>87</v>
      </c>
      <c r="E169" s="59" t="s">
        <v>271</v>
      </c>
      <c r="F169" s="59" t="s">
        <v>86</v>
      </c>
      <c r="G169" s="59">
        <v>87.45</v>
      </c>
      <c r="H169" s="59" t="s">
        <v>154</v>
      </c>
    </row>
    <row r="170" ht="14.25" spans="1:8">
      <c r="A170" s="58">
        <v>169</v>
      </c>
      <c r="B170" s="59" t="s">
        <v>149</v>
      </c>
      <c r="C170" s="59" t="s">
        <v>333</v>
      </c>
      <c r="D170" s="59" t="s">
        <v>87</v>
      </c>
      <c r="E170" s="59" t="s">
        <v>156</v>
      </c>
      <c r="F170" s="59" t="s">
        <v>85</v>
      </c>
      <c r="G170" s="59">
        <v>88.68</v>
      </c>
      <c r="H170" s="59" t="s">
        <v>154</v>
      </c>
    </row>
    <row r="171" ht="14.25" spans="1:8">
      <c r="A171" s="58">
        <v>170</v>
      </c>
      <c r="B171" s="59" t="s">
        <v>149</v>
      </c>
      <c r="C171" s="59" t="s">
        <v>334</v>
      </c>
      <c r="D171" s="59" t="s">
        <v>87</v>
      </c>
      <c r="E171" s="59" t="s">
        <v>158</v>
      </c>
      <c r="F171" s="59" t="s">
        <v>85</v>
      </c>
      <c r="G171" s="59">
        <v>88.54</v>
      </c>
      <c r="H171" s="59" t="s">
        <v>154</v>
      </c>
    </row>
    <row r="172" ht="14.25" spans="1:8">
      <c r="A172" s="58">
        <v>171</v>
      </c>
      <c r="B172" s="59" t="s">
        <v>149</v>
      </c>
      <c r="C172" s="59" t="s">
        <v>335</v>
      </c>
      <c r="D172" s="59" t="s">
        <v>87</v>
      </c>
      <c r="E172" s="59" t="s">
        <v>275</v>
      </c>
      <c r="F172" s="59" t="s">
        <v>86</v>
      </c>
      <c r="G172" s="59">
        <v>89.5</v>
      </c>
      <c r="H172" s="59" t="s">
        <v>154</v>
      </c>
    </row>
    <row r="173" ht="14.25" spans="1:8">
      <c r="A173" s="58" t="s">
        <v>336</v>
      </c>
      <c r="B173" s="59"/>
      <c r="C173" s="59"/>
      <c r="D173" s="59"/>
      <c r="E173" s="59"/>
      <c r="F173" s="59"/>
      <c r="G173" s="59">
        <f>SUM(G2:G172)</f>
        <v>15101</v>
      </c>
      <c r="H173" s="59"/>
    </row>
  </sheetData>
  <autoFilter ref="A1:H173">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3"/>
  <sheetViews>
    <sheetView workbookViewId="0">
      <selection activeCell="K32" sqref="K32"/>
    </sheetView>
  </sheetViews>
  <sheetFormatPr defaultColWidth="8.875" defaultRowHeight="12.75"/>
  <cols>
    <col min="1" max="12" width="8.875" style="48"/>
    <col min="13" max="13" width="17.375" style="48" customWidth="1"/>
    <col min="14" max="14" width="8.875" style="48"/>
    <col min="15" max="15" width="16.875" style="48" customWidth="1"/>
    <col min="16" max="16384" width="8.875" style="48"/>
  </cols>
  <sheetData>
    <row r="1" ht="15" spans="1:18">
      <c r="A1" s="49" t="s">
        <v>337</v>
      </c>
      <c r="B1" s="50" t="s">
        <v>338</v>
      </c>
      <c r="C1" s="50" t="s">
        <v>338</v>
      </c>
      <c r="D1" s="50" t="s">
        <v>339</v>
      </c>
      <c r="E1" s="50" t="s">
        <v>340</v>
      </c>
      <c r="F1" s="50" t="s">
        <v>341</v>
      </c>
      <c r="G1" s="50" t="s">
        <v>342</v>
      </c>
      <c r="H1" s="50" t="s">
        <v>343</v>
      </c>
      <c r="K1" s="49" t="s">
        <v>338</v>
      </c>
      <c r="L1" s="50" t="s">
        <v>340</v>
      </c>
      <c r="M1" s="50" t="s">
        <v>344</v>
      </c>
      <c r="N1" s="50" t="s">
        <v>345</v>
      </c>
      <c r="O1" s="50" t="s">
        <v>346</v>
      </c>
      <c r="P1" s="50" t="s">
        <v>347</v>
      </c>
      <c r="Q1" s="50" t="s">
        <v>348</v>
      </c>
      <c r="R1" s="50" t="s">
        <v>341</v>
      </c>
    </row>
    <row r="2" ht="15" spans="1:18">
      <c r="A2" s="49">
        <v>1</v>
      </c>
      <c r="B2" s="50" t="s">
        <v>349</v>
      </c>
      <c r="C2" s="50" t="s">
        <v>350</v>
      </c>
      <c r="D2" s="50" t="s">
        <v>351</v>
      </c>
      <c r="E2" s="50" t="s">
        <v>152</v>
      </c>
      <c r="F2" s="50" t="s">
        <v>352</v>
      </c>
      <c r="G2" s="50">
        <v>67.96</v>
      </c>
      <c r="H2" s="50" t="s">
        <v>353</v>
      </c>
      <c r="K2" s="51">
        <v>1</v>
      </c>
      <c r="L2" s="50" t="s">
        <v>152</v>
      </c>
      <c r="M2" s="50">
        <v>67.96</v>
      </c>
      <c r="N2" s="50">
        <v>1</v>
      </c>
      <c r="O2" s="50">
        <v>67.96</v>
      </c>
      <c r="P2" s="51">
        <v>17</v>
      </c>
      <c r="Q2" s="50">
        <v>1</v>
      </c>
      <c r="R2" s="50" t="s">
        <v>352</v>
      </c>
    </row>
    <row r="3" ht="15" spans="1:18">
      <c r="A3" s="49">
        <v>2</v>
      </c>
      <c r="B3" s="50" t="s">
        <v>349</v>
      </c>
      <c r="C3" s="50" t="s">
        <v>354</v>
      </c>
      <c r="D3" s="50" t="s">
        <v>355</v>
      </c>
      <c r="E3" s="50" t="s">
        <v>356</v>
      </c>
      <c r="F3" s="50" t="s">
        <v>357</v>
      </c>
      <c r="G3" s="50">
        <v>88.63</v>
      </c>
      <c r="H3" s="50" t="s">
        <v>353</v>
      </c>
      <c r="K3" s="52"/>
      <c r="L3" s="50" t="s">
        <v>269</v>
      </c>
      <c r="M3" s="50">
        <v>69.4</v>
      </c>
      <c r="N3" s="50">
        <v>1</v>
      </c>
      <c r="O3" s="50">
        <f>M3</f>
        <v>69.4</v>
      </c>
      <c r="P3" s="52"/>
      <c r="Q3" s="50">
        <v>1</v>
      </c>
      <c r="R3" s="50" t="s">
        <v>358</v>
      </c>
    </row>
    <row r="4" ht="15" spans="1:18">
      <c r="A4" s="49">
        <v>3</v>
      </c>
      <c r="B4" s="50" t="s">
        <v>349</v>
      </c>
      <c r="C4" s="50" t="s">
        <v>359</v>
      </c>
      <c r="D4" s="50" t="s">
        <v>355</v>
      </c>
      <c r="E4" s="50" t="s">
        <v>158</v>
      </c>
      <c r="F4" s="50" t="s">
        <v>360</v>
      </c>
      <c r="G4" s="50">
        <v>88.54</v>
      </c>
      <c r="H4" s="50" t="s">
        <v>353</v>
      </c>
      <c r="K4" s="52"/>
      <c r="L4" s="50" t="s">
        <v>265</v>
      </c>
      <c r="M4" s="50">
        <v>74.42</v>
      </c>
      <c r="N4" s="50">
        <v>1</v>
      </c>
      <c r="O4" s="50">
        <f>M4</f>
        <v>74.42</v>
      </c>
      <c r="P4" s="52"/>
      <c r="Q4" s="50">
        <v>1</v>
      </c>
      <c r="R4" s="50" t="s">
        <v>357</v>
      </c>
    </row>
    <row r="5" ht="15" spans="1:18">
      <c r="A5" s="49">
        <v>4</v>
      </c>
      <c r="B5" s="50" t="s">
        <v>349</v>
      </c>
      <c r="C5" s="50" t="s">
        <v>361</v>
      </c>
      <c r="D5" s="50" t="s">
        <v>351</v>
      </c>
      <c r="E5" s="50" t="s">
        <v>161</v>
      </c>
      <c r="F5" s="50" t="s">
        <v>362</v>
      </c>
      <c r="G5" s="50">
        <v>88.22</v>
      </c>
      <c r="H5" s="50" t="s">
        <v>353</v>
      </c>
      <c r="K5" s="52"/>
      <c r="L5" s="50" t="s">
        <v>161</v>
      </c>
      <c r="M5" s="50">
        <v>88.22</v>
      </c>
      <c r="N5" s="50">
        <v>13</v>
      </c>
      <c r="O5" s="50">
        <v>1146.86</v>
      </c>
      <c r="P5" s="52"/>
      <c r="Q5" s="53" t="s">
        <v>363</v>
      </c>
      <c r="R5" s="50" t="s">
        <v>362</v>
      </c>
    </row>
    <row r="6" ht="15" spans="1:18">
      <c r="A6" s="49">
        <v>5</v>
      </c>
      <c r="B6" s="50" t="s">
        <v>349</v>
      </c>
      <c r="C6" s="50" t="s">
        <v>364</v>
      </c>
      <c r="D6" s="50" t="s">
        <v>355</v>
      </c>
      <c r="E6" s="50" t="s">
        <v>164</v>
      </c>
      <c r="F6" s="50" t="s">
        <v>352</v>
      </c>
      <c r="G6" s="50">
        <v>87.6</v>
      </c>
      <c r="H6" s="50" t="s">
        <v>353</v>
      </c>
      <c r="K6" s="52"/>
      <c r="L6" s="50" t="s">
        <v>275</v>
      </c>
      <c r="M6" s="50">
        <v>89.5</v>
      </c>
      <c r="N6" s="50">
        <v>16</v>
      </c>
      <c r="O6" s="50">
        <v>1432</v>
      </c>
      <c r="P6" s="52"/>
      <c r="Q6" s="53" t="s">
        <v>365</v>
      </c>
      <c r="R6" s="50" t="s">
        <v>358</v>
      </c>
    </row>
    <row r="7" ht="15" spans="1:18">
      <c r="A7" s="49">
        <v>6</v>
      </c>
      <c r="B7" s="50" t="s">
        <v>349</v>
      </c>
      <c r="C7" s="50" t="s">
        <v>366</v>
      </c>
      <c r="D7" s="50" t="s">
        <v>355</v>
      </c>
      <c r="E7" s="50" t="s">
        <v>356</v>
      </c>
      <c r="F7" s="50" t="s">
        <v>357</v>
      </c>
      <c r="G7" s="50">
        <v>88.63</v>
      </c>
      <c r="H7" s="50" t="s">
        <v>353</v>
      </c>
      <c r="K7" s="52"/>
      <c r="L7" s="50" t="s">
        <v>164</v>
      </c>
      <c r="M7" s="50" t="s">
        <v>367</v>
      </c>
      <c r="N7" s="50">
        <v>12</v>
      </c>
      <c r="O7" s="50">
        <v>1058.79</v>
      </c>
      <c r="P7" s="52"/>
      <c r="Q7" s="53" t="s">
        <v>368</v>
      </c>
      <c r="R7" s="50" t="s">
        <v>352</v>
      </c>
    </row>
    <row r="8" ht="15" spans="1:18">
      <c r="A8" s="49">
        <v>7</v>
      </c>
      <c r="B8" s="50" t="s">
        <v>349</v>
      </c>
      <c r="C8" s="50" t="s">
        <v>369</v>
      </c>
      <c r="D8" s="50" t="s">
        <v>355</v>
      </c>
      <c r="E8" s="50" t="s">
        <v>158</v>
      </c>
      <c r="F8" s="50" t="s">
        <v>360</v>
      </c>
      <c r="G8" s="50">
        <v>88.54</v>
      </c>
      <c r="H8" s="50" t="s">
        <v>353</v>
      </c>
      <c r="K8" s="52"/>
      <c r="L8" s="50" t="s">
        <v>158</v>
      </c>
      <c r="M8" s="50" t="s">
        <v>370</v>
      </c>
      <c r="N8" s="50">
        <v>47</v>
      </c>
      <c r="O8" s="50">
        <v>4163.76</v>
      </c>
      <c r="P8" s="52"/>
      <c r="Q8" s="53" t="s">
        <v>371</v>
      </c>
      <c r="R8" s="50" t="s">
        <v>372</v>
      </c>
    </row>
    <row r="9" ht="15" spans="1:18">
      <c r="A9" s="49">
        <v>8</v>
      </c>
      <c r="B9" s="50" t="s">
        <v>349</v>
      </c>
      <c r="C9" s="50" t="s">
        <v>373</v>
      </c>
      <c r="D9" s="50" t="s">
        <v>351</v>
      </c>
      <c r="E9" s="50" t="s">
        <v>161</v>
      </c>
      <c r="F9" s="50" t="s">
        <v>362</v>
      </c>
      <c r="G9" s="50">
        <v>88.22</v>
      </c>
      <c r="H9" s="50" t="s">
        <v>353</v>
      </c>
      <c r="K9" s="52"/>
      <c r="L9" s="50" t="s">
        <v>356</v>
      </c>
      <c r="M9" s="50" t="s">
        <v>374</v>
      </c>
      <c r="N9" s="50">
        <v>47</v>
      </c>
      <c r="O9" s="50">
        <v>4164.93</v>
      </c>
      <c r="P9" s="52"/>
      <c r="Q9" s="53" t="s">
        <v>371</v>
      </c>
      <c r="R9" s="50" t="s">
        <v>357</v>
      </c>
    </row>
    <row r="10" ht="15" spans="1:18">
      <c r="A10" s="49">
        <v>9</v>
      </c>
      <c r="B10" s="50" t="s">
        <v>349</v>
      </c>
      <c r="C10" s="50" t="s">
        <v>375</v>
      </c>
      <c r="D10" s="50" t="s">
        <v>355</v>
      </c>
      <c r="E10" s="50" t="s">
        <v>164</v>
      </c>
      <c r="F10" s="50" t="s">
        <v>352</v>
      </c>
      <c r="G10" s="50">
        <v>88.29</v>
      </c>
      <c r="H10" s="50" t="s">
        <v>353</v>
      </c>
      <c r="K10" s="52"/>
      <c r="L10" s="50" t="s">
        <v>271</v>
      </c>
      <c r="M10" s="50">
        <v>87.45</v>
      </c>
      <c r="N10" s="50">
        <v>16</v>
      </c>
      <c r="O10" s="50">
        <v>1399.2</v>
      </c>
      <c r="P10" s="52"/>
      <c r="Q10" s="53" t="s">
        <v>365</v>
      </c>
      <c r="R10" s="50" t="s">
        <v>358</v>
      </c>
    </row>
    <row r="11" ht="15" spans="1:18">
      <c r="A11" s="49">
        <v>10</v>
      </c>
      <c r="B11" s="50" t="s">
        <v>349</v>
      </c>
      <c r="C11" s="50" t="s">
        <v>376</v>
      </c>
      <c r="D11" s="50" t="s">
        <v>355</v>
      </c>
      <c r="E11" s="50" t="s">
        <v>356</v>
      </c>
      <c r="F11" s="50" t="s">
        <v>357</v>
      </c>
      <c r="G11" s="50">
        <v>88.63</v>
      </c>
      <c r="H11" s="50" t="s">
        <v>353</v>
      </c>
      <c r="K11" s="49"/>
      <c r="L11" s="50" t="s">
        <v>206</v>
      </c>
      <c r="M11" s="50" t="s">
        <v>377</v>
      </c>
      <c r="N11" s="50">
        <v>17</v>
      </c>
      <c r="O11" s="50">
        <v>1523.68</v>
      </c>
      <c r="P11" s="49"/>
      <c r="Q11" s="53" t="s">
        <v>371</v>
      </c>
      <c r="R11" s="50" t="s">
        <v>360</v>
      </c>
    </row>
    <row r="12" ht="15" spans="1:18">
      <c r="A12" s="49">
        <v>11</v>
      </c>
      <c r="B12" s="50" t="s">
        <v>349</v>
      </c>
      <c r="C12" s="50" t="s">
        <v>378</v>
      </c>
      <c r="D12" s="50" t="s">
        <v>355</v>
      </c>
      <c r="E12" s="50" t="s">
        <v>158</v>
      </c>
      <c r="F12" s="50" t="s">
        <v>360</v>
      </c>
      <c r="G12" s="50">
        <v>88.54</v>
      </c>
      <c r="H12" s="50" t="s">
        <v>353</v>
      </c>
      <c r="K12" s="49" t="s">
        <v>379</v>
      </c>
      <c r="L12" s="50"/>
      <c r="M12" s="50"/>
      <c r="N12" s="50">
        <f>SUM(N2:N11)</f>
        <v>171</v>
      </c>
      <c r="O12" s="50">
        <f>SUM(O2:O11)</f>
        <v>15101</v>
      </c>
      <c r="P12" s="50"/>
      <c r="Q12" s="53"/>
      <c r="R12" s="50"/>
    </row>
    <row r="13" ht="15" spans="1:8">
      <c r="A13" s="49">
        <v>12</v>
      </c>
      <c r="B13" s="50" t="s">
        <v>349</v>
      </c>
      <c r="C13" s="50" t="s">
        <v>380</v>
      </c>
      <c r="D13" s="50" t="s">
        <v>351</v>
      </c>
      <c r="E13" s="50" t="s">
        <v>161</v>
      </c>
      <c r="F13" s="50" t="s">
        <v>362</v>
      </c>
      <c r="G13" s="50">
        <v>88.22</v>
      </c>
      <c r="H13" s="50" t="s">
        <v>353</v>
      </c>
    </row>
    <row r="14" ht="15" spans="1:8">
      <c r="A14" s="49">
        <v>13</v>
      </c>
      <c r="B14" s="50" t="s">
        <v>349</v>
      </c>
      <c r="C14" s="50" t="s">
        <v>381</v>
      </c>
      <c r="D14" s="50" t="s">
        <v>355</v>
      </c>
      <c r="E14" s="50" t="s">
        <v>164</v>
      </c>
      <c r="F14" s="50" t="s">
        <v>352</v>
      </c>
      <c r="G14" s="50">
        <v>88.29</v>
      </c>
      <c r="H14" s="50" t="s">
        <v>353</v>
      </c>
    </row>
    <row r="15" ht="15" spans="1:8">
      <c r="A15" s="49">
        <v>14</v>
      </c>
      <c r="B15" s="50" t="s">
        <v>349</v>
      </c>
      <c r="C15" s="50" t="s">
        <v>382</v>
      </c>
      <c r="D15" s="50" t="s">
        <v>355</v>
      </c>
      <c r="E15" s="50" t="s">
        <v>356</v>
      </c>
      <c r="F15" s="50" t="s">
        <v>357</v>
      </c>
      <c r="G15" s="50">
        <v>88.63</v>
      </c>
      <c r="H15" s="50" t="s">
        <v>353</v>
      </c>
    </row>
    <row r="16" ht="15" spans="1:8">
      <c r="A16" s="49">
        <v>15</v>
      </c>
      <c r="B16" s="50" t="s">
        <v>349</v>
      </c>
      <c r="C16" s="50" t="s">
        <v>383</v>
      </c>
      <c r="D16" s="50" t="s">
        <v>355</v>
      </c>
      <c r="E16" s="50" t="s">
        <v>158</v>
      </c>
      <c r="F16" s="50" t="s">
        <v>360</v>
      </c>
      <c r="G16" s="50">
        <v>88.54</v>
      </c>
      <c r="H16" s="50" t="s">
        <v>353</v>
      </c>
    </row>
    <row r="17" ht="15" spans="1:8">
      <c r="A17" s="49">
        <v>16</v>
      </c>
      <c r="B17" s="50" t="s">
        <v>349</v>
      </c>
      <c r="C17" s="50" t="s">
        <v>384</v>
      </c>
      <c r="D17" s="50" t="s">
        <v>351</v>
      </c>
      <c r="E17" s="50" t="s">
        <v>161</v>
      </c>
      <c r="F17" s="50" t="s">
        <v>362</v>
      </c>
      <c r="G17" s="50">
        <v>88.22</v>
      </c>
      <c r="H17" s="50" t="s">
        <v>353</v>
      </c>
    </row>
    <row r="18" ht="15" spans="1:8">
      <c r="A18" s="49">
        <v>17</v>
      </c>
      <c r="B18" s="50" t="s">
        <v>349</v>
      </c>
      <c r="C18" s="50" t="s">
        <v>385</v>
      </c>
      <c r="D18" s="50" t="s">
        <v>355</v>
      </c>
      <c r="E18" s="50" t="s">
        <v>164</v>
      </c>
      <c r="F18" s="50" t="s">
        <v>352</v>
      </c>
      <c r="G18" s="50">
        <v>88.29</v>
      </c>
      <c r="H18" s="50" t="s">
        <v>353</v>
      </c>
    </row>
    <row r="19" ht="15" spans="1:8">
      <c r="A19" s="49">
        <v>18</v>
      </c>
      <c r="B19" s="50" t="s">
        <v>349</v>
      </c>
      <c r="C19" s="50" t="s">
        <v>386</v>
      </c>
      <c r="D19" s="50" t="s">
        <v>355</v>
      </c>
      <c r="E19" s="50" t="s">
        <v>356</v>
      </c>
      <c r="F19" s="50" t="s">
        <v>357</v>
      </c>
      <c r="G19" s="50">
        <v>88.63</v>
      </c>
      <c r="H19" s="50" t="s">
        <v>353</v>
      </c>
    </row>
    <row r="20" ht="15" spans="1:8">
      <c r="A20" s="49">
        <v>19</v>
      </c>
      <c r="B20" s="50" t="s">
        <v>349</v>
      </c>
      <c r="C20" s="50" t="s">
        <v>387</v>
      </c>
      <c r="D20" s="50" t="s">
        <v>355</v>
      </c>
      <c r="E20" s="50" t="s">
        <v>158</v>
      </c>
      <c r="F20" s="50" t="s">
        <v>360</v>
      </c>
      <c r="G20" s="50">
        <v>88.54</v>
      </c>
      <c r="H20" s="50" t="s">
        <v>353</v>
      </c>
    </row>
    <row r="21" ht="15" spans="1:8">
      <c r="A21" s="49">
        <v>20</v>
      </c>
      <c r="B21" s="50" t="s">
        <v>349</v>
      </c>
      <c r="C21" s="50" t="s">
        <v>388</v>
      </c>
      <c r="D21" s="50" t="s">
        <v>351</v>
      </c>
      <c r="E21" s="50" t="s">
        <v>161</v>
      </c>
      <c r="F21" s="50" t="s">
        <v>362</v>
      </c>
      <c r="G21" s="50">
        <v>88.22</v>
      </c>
      <c r="H21" s="50" t="s">
        <v>353</v>
      </c>
    </row>
    <row r="22" ht="15" spans="1:8">
      <c r="A22" s="49">
        <v>21</v>
      </c>
      <c r="B22" s="50" t="s">
        <v>349</v>
      </c>
      <c r="C22" s="50" t="s">
        <v>389</v>
      </c>
      <c r="D22" s="50" t="s">
        <v>355</v>
      </c>
      <c r="E22" s="50" t="s">
        <v>164</v>
      </c>
      <c r="F22" s="50" t="s">
        <v>352</v>
      </c>
      <c r="G22" s="50">
        <v>88.29</v>
      </c>
      <c r="H22" s="50" t="s">
        <v>353</v>
      </c>
    </row>
    <row r="23" ht="15" spans="1:8">
      <c r="A23" s="49">
        <v>22</v>
      </c>
      <c r="B23" s="50" t="s">
        <v>349</v>
      </c>
      <c r="C23" s="50" t="s">
        <v>390</v>
      </c>
      <c r="D23" s="50" t="s">
        <v>355</v>
      </c>
      <c r="E23" s="50" t="s">
        <v>356</v>
      </c>
      <c r="F23" s="50" t="s">
        <v>357</v>
      </c>
      <c r="G23" s="50">
        <v>88.63</v>
      </c>
      <c r="H23" s="50" t="s">
        <v>353</v>
      </c>
    </row>
    <row r="24" ht="15" spans="1:8">
      <c r="A24" s="49">
        <v>23</v>
      </c>
      <c r="B24" s="50" t="s">
        <v>349</v>
      </c>
      <c r="C24" s="50" t="s">
        <v>391</v>
      </c>
      <c r="D24" s="50" t="s">
        <v>355</v>
      </c>
      <c r="E24" s="50" t="s">
        <v>158</v>
      </c>
      <c r="F24" s="50" t="s">
        <v>360</v>
      </c>
      <c r="G24" s="50">
        <v>88.54</v>
      </c>
      <c r="H24" s="50" t="s">
        <v>353</v>
      </c>
    </row>
    <row r="25" ht="15" spans="1:8">
      <c r="A25" s="49">
        <v>24</v>
      </c>
      <c r="B25" s="50" t="s">
        <v>349</v>
      </c>
      <c r="C25" s="50" t="s">
        <v>392</v>
      </c>
      <c r="D25" s="50" t="s">
        <v>351</v>
      </c>
      <c r="E25" s="50" t="s">
        <v>161</v>
      </c>
      <c r="F25" s="50" t="s">
        <v>362</v>
      </c>
      <c r="G25" s="50">
        <v>88.22</v>
      </c>
      <c r="H25" s="50" t="s">
        <v>353</v>
      </c>
    </row>
    <row r="26" ht="15" spans="1:8">
      <c r="A26" s="49">
        <v>25</v>
      </c>
      <c r="B26" s="50" t="s">
        <v>349</v>
      </c>
      <c r="C26" s="50" t="s">
        <v>393</v>
      </c>
      <c r="D26" s="50" t="s">
        <v>355</v>
      </c>
      <c r="E26" s="50" t="s">
        <v>164</v>
      </c>
      <c r="F26" s="50" t="s">
        <v>352</v>
      </c>
      <c r="G26" s="50">
        <v>88.29</v>
      </c>
      <c r="H26" s="50" t="s">
        <v>353</v>
      </c>
    </row>
    <row r="27" ht="15" spans="1:8">
      <c r="A27" s="49">
        <v>26</v>
      </c>
      <c r="B27" s="50" t="s">
        <v>349</v>
      </c>
      <c r="C27" s="50" t="s">
        <v>394</v>
      </c>
      <c r="D27" s="50" t="s">
        <v>355</v>
      </c>
      <c r="E27" s="50" t="s">
        <v>356</v>
      </c>
      <c r="F27" s="50" t="s">
        <v>357</v>
      </c>
      <c r="G27" s="50">
        <v>88.63</v>
      </c>
      <c r="H27" s="50" t="s">
        <v>353</v>
      </c>
    </row>
    <row r="28" ht="15" spans="1:8">
      <c r="A28" s="49">
        <v>27</v>
      </c>
      <c r="B28" s="50" t="s">
        <v>349</v>
      </c>
      <c r="C28" s="50" t="s">
        <v>395</v>
      </c>
      <c r="D28" s="50" t="s">
        <v>355</v>
      </c>
      <c r="E28" s="50" t="s">
        <v>158</v>
      </c>
      <c r="F28" s="50" t="s">
        <v>360</v>
      </c>
      <c r="G28" s="50">
        <v>88.54</v>
      </c>
      <c r="H28" s="50" t="s">
        <v>353</v>
      </c>
    </row>
    <row r="29" ht="15" spans="1:8">
      <c r="A29" s="49">
        <v>28</v>
      </c>
      <c r="B29" s="50" t="s">
        <v>349</v>
      </c>
      <c r="C29" s="50" t="s">
        <v>396</v>
      </c>
      <c r="D29" s="50" t="s">
        <v>355</v>
      </c>
      <c r="E29" s="50" t="s">
        <v>164</v>
      </c>
      <c r="F29" s="50" t="s">
        <v>352</v>
      </c>
      <c r="G29" s="50">
        <v>88.29</v>
      </c>
      <c r="H29" s="50" t="s">
        <v>353</v>
      </c>
    </row>
    <row r="30" ht="15" spans="1:8">
      <c r="A30" s="49">
        <v>29</v>
      </c>
      <c r="B30" s="50" t="s">
        <v>349</v>
      </c>
      <c r="C30" s="50" t="s">
        <v>397</v>
      </c>
      <c r="D30" s="50" t="s">
        <v>355</v>
      </c>
      <c r="E30" s="50" t="s">
        <v>356</v>
      </c>
      <c r="F30" s="50" t="s">
        <v>357</v>
      </c>
      <c r="G30" s="50">
        <v>88.63</v>
      </c>
      <c r="H30" s="50" t="s">
        <v>353</v>
      </c>
    </row>
    <row r="31" ht="15" spans="1:8">
      <c r="A31" s="49">
        <v>30</v>
      </c>
      <c r="B31" s="50" t="s">
        <v>349</v>
      </c>
      <c r="C31" s="50" t="s">
        <v>398</v>
      </c>
      <c r="D31" s="50" t="s">
        <v>355</v>
      </c>
      <c r="E31" s="50" t="s">
        <v>158</v>
      </c>
      <c r="F31" s="50" t="s">
        <v>360</v>
      </c>
      <c r="G31" s="50">
        <v>88.54</v>
      </c>
      <c r="H31" s="50" t="s">
        <v>353</v>
      </c>
    </row>
    <row r="32" ht="15" spans="1:8">
      <c r="A32" s="49">
        <v>31</v>
      </c>
      <c r="B32" s="50" t="s">
        <v>349</v>
      </c>
      <c r="C32" s="50" t="s">
        <v>399</v>
      </c>
      <c r="D32" s="50" t="s">
        <v>355</v>
      </c>
      <c r="E32" s="50" t="s">
        <v>164</v>
      </c>
      <c r="F32" s="50" t="s">
        <v>352</v>
      </c>
      <c r="G32" s="50">
        <v>88.29</v>
      </c>
      <c r="H32" s="50" t="s">
        <v>353</v>
      </c>
    </row>
    <row r="33" ht="15" spans="1:8">
      <c r="A33" s="49">
        <v>32</v>
      </c>
      <c r="B33" s="50" t="s">
        <v>349</v>
      </c>
      <c r="C33" s="50" t="s">
        <v>400</v>
      </c>
      <c r="D33" s="50" t="s">
        <v>355</v>
      </c>
      <c r="E33" s="50" t="s">
        <v>356</v>
      </c>
      <c r="F33" s="50" t="s">
        <v>357</v>
      </c>
      <c r="G33" s="50">
        <v>88.63</v>
      </c>
      <c r="H33" s="50" t="s">
        <v>353</v>
      </c>
    </row>
    <row r="34" ht="15" spans="1:8">
      <c r="A34" s="49">
        <v>33</v>
      </c>
      <c r="B34" s="50" t="s">
        <v>349</v>
      </c>
      <c r="C34" s="50" t="s">
        <v>401</v>
      </c>
      <c r="D34" s="50" t="s">
        <v>355</v>
      </c>
      <c r="E34" s="50" t="s">
        <v>158</v>
      </c>
      <c r="F34" s="50" t="s">
        <v>360</v>
      </c>
      <c r="G34" s="50">
        <v>88.54</v>
      </c>
      <c r="H34" s="50" t="s">
        <v>353</v>
      </c>
    </row>
    <row r="35" ht="15" spans="1:8">
      <c r="A35" s="49">
        <v>34</v>
      </c>
      <c r="B35" s="50" t="s">
        <v>349</v>
      </c>
      <c r="C35" s="50" t="s">
        <v>402</v>
      </c>
      <c r="D35" s="50" t="s">
        <v>355</v>
      </c>
      <c r="E35" s="50" t="s">
        <v>164</v>
      </c>
      <c r="F35" s="50" t="s">
        <v>352</v>
      </c>
      <c r="G35" s="50">
        <v>88.29</v>
      </c>
      <c r="H35" s="50" t="s">
        <v>353</v>
      </c>
    </row>
    <row r="36" ht="15" spans="1:8">
      <c r="A36" s="49">
        <v>35</v>
      </c>
      <c r="B36" s="50" t="s">
        <v>349</v>
      </c>
      <c r="C36" s="50" t="s">
        <v>403</v>
      </c>
      <c r="D36" s="50" t="s">
        <v>355</v>
      </c>
      <c r="E36" s="50" t="s">
        <v>356</v>
      </c>
      <c r="F36" s="50" t="s">
        <v>357</v>
      </c>
      <c r="G36" s="50">
        <v>88.63</v>
      </c>
      <c r="H36" s="50" t="s">
        <v>353</v>
      </c>
    </row>
    <row r="37" ht="15" spans="1:8">
      <c r="A37" s="49">
        <v>36</v>
      </c>
      <c r="B37" s="50" t="s">
        <v>349</v>
      </c>
      <c r="C37" s="50" t="s">
        <v>404</v>
      </c>
      <c r="D37" s="50" t="s">
        <v>355</v>
      </c>
      <c r="E37" s="50" t="s">
        <v>158</v>
      </c>
      <c r="F37" s="50" t="s">
        <v>360</v>
      </c>
      <c r="G37" s="50">
        <v>88.54</v>
      </c>
      <c r="H37" s="50" t="s">
        <v>353</v>
      </c>
    </row>
    <row r="38" ht="15" spans="1:8">
      <c r="A38" s="49">
        <v>37</v>
      </c>
      <c r="B38" s="50" t="s">
        <v>349</v>
      </c>
      <c r="C38" s="50" t="s">
        <v>405</v>
      </c>
      <c r="D38" s="50" t="s">
        <v>355</v>
      </c>
      <c r="E38" s="50" t="s">
        <v>164</v>
      </c>
      <c r="F38" s="50" t="s">
        <v>352</v>
      </c>
      <c r="G38" s="50">
        <v>88.29</v>
      </c>
      <c r="H38" s="50" t="s">
        <v>353</v>
      </c>
    </row>
    <row r="39" ht="15" spans="1:8">
      <c r="A39" s="49">
        <v>38</v>
      </c>
      <c r="B39" s="50" t="s">
        <v>349</v>
      </c>
      <c r="C39" s="50" t="s">
        <v>406</v>
      </c>
      <c r="D39" s="50" t="s">
        <v>355</v>
      </c>
      <c r="E39" s="50" t="s">
        <v>356</v>
      </c>
      <c r="F39" s="50" t="s">
        <v>357</v>
      </c>
      <c r="G39" s="50">
        <v>88.63</v>
      </c>
      <c r="H39" s="50" t="s">
        <v>353</v>
      </c>
    </row>
    <row r="40" ht="15" spans="1:8">
      <c r="A40" s="49">
        <v>39</v>
      </c>
      <c r="B40" s="50" t="s">
        <v>349</v>
      </c>
      <c r="C40" s="50" t="s">
        <v>407</v>
      </c>
      <c r="D40" s="50" t="s">
        <v>355</v>
      </c>
      <c r="E40" s="50" t="s">
        <v>158</v>
      </c>
      <c r="F40" s="50" t="s">
        <v>360</v>
      </c>
      <c r="G40" s="50">
        <v>88.54</v>
      </c>
      <c r="H40" s="50" t="s">
        <v>353</v>
      </c>
    </row>
    <row r="41" ht="15" spans="1:8">
      <c r="A41" s="49">
        <v>40</v>
      </c>
      <c r="B41" s="50" t="s">
        <v>349</v>
      </c>
      <c r="C41" s="50" t="s">
        <v>408</v>
      </c>
      <c r="D41" s="50" t="s">
        <v>355</v>
      </c>
      <c r="E41" s="50" t="s">
        <v>164</v>
      </c>
      <c r="F41" s="50" t="s">
        <v>352</v>
      </c>
      <c r="G41" s="50">
        <v>88.29</v>
      </c>
      <c r="H41" s="50" t="s">
        <v>353</v>
      </c>
    </row>
    <row r="42" ht="15" spans="1:8">
      <c r="A42" s="49">
        <v>41</v>
      </c>
      <c r="B42" s="50" t="s">
        <v>349</v>
      </c>
      <c r="C42" s="50" t="s">
        <v>409</v>
      </c>
      <c r="D42" s="50" t="s">
        <v>355</v>
      </c>
      <c r="E42" s="50" t="s">
        <v>356</v>
      </c>
      <c r="F42" s="50" t="s">
        <v>357</v>
      </c>
      <c r="G42" s="50">
        <v>88.63</v>
      </c>
      <c r="H42" s="50" t="s">
        <v>353</v>
      </c>
    </row>
    <row r="43" ht="15" spans="1:8">
      <c r="A43" s="49">
        <v>42</v>
      </c>
      <c r="B43" s="50" t="s">
        <v>349</v>
      </c>
      <c r="C43" s="50" t="s">
        <v>410</v>
      </c>
      <c r="D43" s="50" t="s">
        <v>355</v>
      </c>
      <c r="E43" s="50" t="s">
        <v>158</v>
      </c>
      <c r="F43" s="50" t="s">
        <v>360</v>
      </c>
      <c r="G43" s="50">
        <v>88.54</v>
      </c>
      <c r="H43" s="50" t="s">
        <v>353</v>
      </c>
    </row>
    <row r="44" ht="15" spans="1:8">
      <c r="A44" s="49">
        <v>43</v>
      </c>
      <c r="B44" s="50" t="s">
        <v>349</v>
      </c>
      <c r="C44" s="50" t="s">
        <v>411</v>
      </c>
      <c r="D44" s="50" t="s">
        <v>355</v>
      </c>
      <c r="E44" s="50" t="s">
        <v>164</v>
      </c>
      <c r="F44" s="50" t="s">
        <v>352</v>
      </c>
      <c r="G44" s="50">
        <v>88.29</v>
      </c>
      <c r="H44" s="50" t="s">
        <v>353</v>
      </c>
    </row>
    <row r="45" ht="15" spans="1:8">
      <c r="A45" s="49">
        <v>44</v>
      </c>
      <c r="B45" s="50" t="s">
        <v>349</v>
      </c>
      <c r="C45" s="50" t="s">
        <v>412</v>
      </c>
      <c r="D45" s="50" t="s">
        <v>355</v>
      </c>
      <c r="E45" s="50" t="s">
        <v>356</v>
      </c>
      <c r="F45" s="50" t="s">
        <v>357</v>
      </c>
      <c r="G45" s="50">
        <v>88.63</v>
      </c>
      <c r="H45" s="50" t="s">
        <v>353</v>
      </c>
    </row>
    <row r="46" ht="15" spans="1:8">
      <c r="A46" s="49">
        <v>45</v>
      </c>
      <c r="B46" s="50" t="s">
        <v>349</v>
      </c>
      <c r="C46" s="50" t="s">
        <v>413</v>
      </c>
      <c r="D46" s="50" t="s">
        <v>355</v>
      </c>
      <c r="E46" s="50" t="s">
        <v>158</v>
      </c>
      <c r="F46" s="50" t="s">
        <v>360</v>
      </c>
      <c r="G46" s="50">
        <v>88.54</v>
      </c>
      <c r="H46" s="50" t="s">
        <v>353</v>
      </c>
    </row>
    <row r="47" ht="15" spans="1:8">
      <c r="A47" s="49">
        <v>46</v>
      </c>
      <c r="B47" s="50" t="s">
        <v>349</v>
      </c>
      <c r="C47" s="50" t="s">
        <v>414</v>
      </c>
      <c r="D47" s="50" t="s">
        <v>355</v>
      </c>
      <c r="E47" s="50" t="s">
        <v>206</v>
      </c>
      <c r="F47" s="50" t="s">
        <v>360</v>
      </c>
      <c r="G47" s="50">
        <v>89.52</v>
      </c>
      <c r="H47" s="50" t="s">
        <v>353</v>
      </c>
    </row>
    <row r="48" ht="15" spans="1:8">
      <c r="A48" s="49">
        <v>47</v>
      </c>
      <c r="B48" s="50" t="s">
        <v>349</v>
      </c>
      <c r="C48" s="50" t="s">
        <v>415</v>
      </c>
      <c r="D48" s="50" t="s">
        <v>355</v>
      </c>
      <c r="E48" s="50" t="s">
        <v>206</v>
      </c>
      <c r="F48" s="50" t="s">
        <v>360</v>
      </c>
      <c r="G48" s="50">
        <v>89.52</v>
      </c>
      <c r="H48" s="50" t="s">
        <v>353</v>
      </c>
    </row>
    <row r="49" ht="15" spans="1:8">
      <c r="A49" s="49">
        <v>48</v>
      </c>
      <c r="B49" s="50" t="s">
        <v>349</v>
      </c>
      <c r="C49" s="50" t="s">
        <v>416</v>
      </c>
      <c r="D49" s="50" t="s">
        <v>355</v>
      </c>
      <c r="E49" s="50" t="s">
        <v>206</v>
      </c>
      <c r="F49" s="50" t="s">
        <v>360</v>
      </c>
      <c r="G49" s="50">
        <v>89.52</v>
      </c>
      <c r="H49" s="50" t="s">
        <v>353</v>
      </c>
    </row>
    <row r="50" ht="15" spans="1:8">
      <c r="A50" s="49">
        <v>49</v>
      </c>
      <c r="B50" s="50" t="s">
        <v>349</v>
      </c>
      <c r="C50" s="50" t="s">
        <v>417</v>
      </c>
      <c r="D50" s="50" t="s">
        <v>355</v>
      </c>
      <c r="E50" s="50" t="s">
        <v>206</v>
      </c>
      <c r="F50" s="50" t="s">
        <v>360</v>
      </c>
      <c r="G50" s="50">
        <v>89.52</v>
      </c>
      <c r="H50" s="50" t="s">
        <v>353</v>
      </c>
    </row>
    <row r="51" ht="15" spans="1:8">
      <c r="A51" s="49">
        <v>50</v>
      </c>
      <c r="B51" s="50" t="s">
        <v>349</v>
      </c>
      <c r="C51" s="50" t="s">
        <v>418</v>
      </c>
      <c r="D51" s="50" t="s">
        <v>355</v>
      </c>
      <c r="E51" s="50" t="s">
        <v>206</v>
      </c>
      <c r="F51" s="50" t="s">
        <v>360</v>
      </c>
      <c r="G51" s="50">
        <v>89.52</v>
      </c>
      <c r="H51" s="50" t="s">
        <v>353</v>
      </c>
    </row>
    <row r="52" ht="15" spans="1:8">
      <c r="A52" s="49">
        <v>51</v>
      </c>
      <c r="B52" s="50" t="s">
        <v>349</v>
      </c>
      <c r="C52" s="50" t="s">
        <v>419</v>
      </c>
      <c r="D52" s="50" t="s">
        <v>355</v>
      </c>
      <c r="E52" s="50" t="s">
        <v>206</v>
      </c>
      <c r="F52" s="50" t="s">
        <v>360</v>
      </c>
      <c r="G52" s="50">
        <v>89.52</v>
      </c>
      <c r="H52" s="50" t="s">
        <v>353</v>
      </c>
    </row>
    <row r="53" ht="15" spans="1:8">
      <c r="A53" s="49">
        <v>52</v>
      </c>
      <c r="B53" s="50" t="s">
        <v>349</v>
      </c>
      <c r="C53" s="50" t="s">
        <v>420</v>
      </c>
      <c r="D53" s="50" t="s">
        <v>351</v>
      </c>
      <c r="E53" s="50" t="s">
        <v>161</v>
      </c>
      <c r="F53" s="50" t="s">
        <v>362</v>
      </c>
      <c r="G53" s="50">
        <v>88.22</v>
      </c>
      <c r="H53" s="50" t="s">
        <v>353</v>
      </c>
    </row>
    <row r="54" ht="15" spans="1:8">
      <c r="A54" s="49">
        <v>53</v>
      </c>
      <c r="B54" s="50" t="s">
        <v>349</v>
      </c>
      <c r="C54" s="50" t="s">
        <v>421</v>
      </c>
      <c r="D54" s="50" t="s">
        <v>351</v>
      </c>
      <c r="E54" s="50" t="s">
        <v>161</v>
      </c>
      <c r="F54" s="50" t="s">
        <v>362</v>
      </c>
      <c r="G54" s="50">
        <v>88.22</v>
      </c>
      <c r="H54" s="50" t="s">
        <v>353</v>
      </c>
    </row>
    <row r="55" ht="15" spans="1:8">
      <c r="A55" s="49">
        <v>54</v>
      </c>
      <c r="B55" s="50" t="s">
        <v>349</v>
      </c>
      <c r="C55" s="50" t="s">
        <v>422</v>
      </c>
      <c r="D55" s="50" t="s">
        <v>351</v>
      </c>
      <c r="E55" s="50" t="s">
        <v>161</v>
      </c>
      <c r="F55" s="50" t="s">
        <v>362</v>
      </c>
      <c r="G55" s="50">
        <v>88.22</v>
      </c>
      <c r="H55" s="50" t="s">
        <v>353</v>
      </c>
    </row>
    <row r="56" ht="15" spans="1:8">
      <c r="A56" s="49">
        <v>55</v>
      </c>
      <c r="B56" s="50" t="s">
        <v>349</v>
      </c>
      <c r="C56" s="50" t="s">
        <v>423</v>
      </c>
      <c r="D56" s="50" t="s">
        <v>351</v>
      </c>
      <c r="E56" s="50" t="s">
        <v>161</v>
      </c>
      <c r="F56" s="50" t="s">
        <v>362</v>
      </c>
      <c r="G56" s="50">
        <v>88.22</v>
      </c>
      <c r="H56" s="50" t="s">
        <v>353</v>
      </c>
    </row>
    <row r="57" ht="15" spans="1:8">
      <c r="A57" s="49">
        <v>56</v>
      </c>
      <c r="B57" s="50" t="s">
        <v>349</v>
      </c>
      <c r="C57" s="50" t="s">
        <v>424</v>
      </c>
      <c r="D57" s="50" t="s">
        <v>351</v>
      </c>
      <c r="E57" s="50" t="s">
        <v>161</v>
      </c>
      <c r="F57" s="50" t="s">
        <v>362</v>
      </c>
      <c r="G57" s="50">
        <v>88.22</v>
      </c>
      <c r="H57" s="50" t="s">
        <v>353</v>
      </c>
    </row>
    <row r="58" ht="15" spans="1:8">
      <c r="A58" s="49">
        <v>57</v>
      </c>
      <c r="B58" s="50" t="s">
        <v>349</v>
      </c>
      <c r="C58" s="50" t="s">
        <v>425</v>
      </c>
      <c r="D58" s="50" t="s">
        <v>351</v>
      </c>
      <c r="E58" s="50" t="s">
        <v>161</v>
      </c>
      <c r="F58" s="50" t="s">
        <v>362</v>
      </c>
      <c r="G58" s="50">
        <v>88.22</v>
      </c>
      <c r="H58" s="50" t="s">
        <v>353</v>
      </c>
    </row>
    <row r="59" ht="15" spans="1:8">
      <c r="A59" s="49">
        <v>58</v>
      </c>
      <c r="B59" s="50" t="s">
        <v>349</v>
      </c>
      <c r="C59" s="50" t="s">
        <v>426</v>
      </c>
      <c r="D59" s="50" t="s">
        <v>351</v>
      </c>
      <c r="E59" s="50" t="s">
        <v>161</v>
      </c>
      <c r="F59" s="50" t="s">
        <v>362</v>
      </c>
      <c r="G59" s="50">
        <v>88.22</v>
      </c>
      <c r="H59" s="50" t="s">
        <v>353</v>
      </c>
    </row>
    <row r="60" ht="15" spans="1:8">
      <c r="A60" s="49">
        <v>59</v>
      </c>
      <c r="B60" s="50" t="s">
        <v>349</v>
      </c>
      <c r="C60" s="50" t="s">
        <v>427</v>
      </c>
      <c r="D60" s="50" t="s">
        <v>355</v>
      </c>
      <c r="E60" s="50" t="s">
        <v>356</v>
      </c>
      <c r="F60" s="50" t="s">
        <v>357</v>
      </c>
      <c r="G60" s="50">
        <v>88.54</v>
      </c>
      <c r="H60" s="50" t="s">
        <v>353</v>
      </c>
    </row>
    <row r="61" ht="15" spans="1:8">
      <c r="A61" s="49">
        <v>60</v>
      </c>
      <c r="B61" s="50" t="s">
        <v>349</v>
      </c>
      <c r="C61" s="50" t="s">
        <v>428</v>
      </c>
      <c r="D61" s="50" t="s">
        <v>355</v>
      </c>
      <c r="E61" s="50" t="s">
        <v>158</v>
      </c>
      <c r="F61" s="50" t="s">
        <v>357</v>
      </c>
      <c r="G61" s="50">
        <v>88.68</v>
      </c>
      <c r="H61" s="50" t="s">
        <v>353</v>
      </c>
    </row>
    <row r="62" ht="15" spans="1:8">
      <c r="A62" s="49">
        <v>61</v>
      </c>
      <c r="B62" s="50" t="s">
        <v>349</v>
      </c>
      <c r="C62" s="50" t="s">
        <v>429</v>
      </c>
      <c r="D62" s="50" t="s">
        <v>355</v>
      </c>
      <c r="E62" s="50" t="s">
        <v>356</v>
      </c>
      <c r="F62" s="50" t="s">
        <v>357</v>
      </c>
      <c r="G62" s="50">
        <v>88.54</v>
      </c>
      <c r="H62" s="50" t="s">
        <v>353</v>
      </c>
    </row>
    <row r="63" ht="15" spans="1:8">
      <c r="A63" s="49">
        <v>62</v>
      </c>
      <c r="B63" s="50" t="s">
        <v>349</v>
      </c>
      <c r="C63" s="50" t="s">
        <v>430</v>
      </c>
      <c r="D63" s="50" t="s">
        <v>355</v>
      </c>
      <c r="E63" s="50" t="s">
        <v>158</v>
      </c>
      <c r="F63" s="50" t="s">
        <v>357</v>
      </c>
      <c r="G63" s="50">
        <v>88.68</v>
      </c>
      <c r="H63" s="50" t="s">
        <v>353</v>
      </c>
    </row>
    <row r="64" ht="15" spans="1:8">
      <c r="A64" s="49">
        <v>63</v>
      </c>
      <c r="B64" s="50" t="s">
        <v>349</v>
      </c>
      <c r="C64" s="50" t="s">
        <v>431</v>
      </c>
      <c r="D64" s="50" t="s">
        <v>355</v>
      </c>
      <c r="E64" s="50" t="s">
        <v>356</v>
      </c>
      <c r="F64" s="50" t="s">
        <v>357</v>
      </c>
      <c r="G64" s="50">
        <v>88.54</v>
      </c>
      <c r="H64" s="50" t="s">
        <v>353</v>
      </c>
    </row>
    <row r="65" ht="15" spans="1:8">
      <c r="A65" s="49">
        <v>64</v>
      </c>
      <c r="B65" s="50" t="s">
        <v>349</v>
      </c>
      <c r="C65" s="50" t="s">
        <v>432</v>
      </c>
      <c r="D65" s="50" t="s">
        <v>355</v>
      </c>
      <c r="E65" s="50" t="s">
        <v>158</v>
      </c>
      <c r="F65" s="50" t="s">
        <v>357</v>
      </c>
      <c r="G65" s="50">
        <v>88.68</v>
      </c>
      <c r="H65" s="50" t="s">
        <v>353</v>
      </c>
    </row>
    <row r="66" ht="15" spans="1:8">
      <c r="A66" s="49">
        <v>65</v>
      </c>
      <c r="B66" s="50" t="s">
        <v>349</v>
      </c>
      <c r="C66" s="50" t="s">
        <v>433</v>
      </c>
      <c r="D66" s="50" t="s">
        <v>355</v>
      </c>
      <c r="E66" s="50" t="s">
        <v>356</v>
      </c>
      <c r="F66" s="50" t="s">
        <v>357</v>
      </c>
      <c r="G66" s="50">
        <v>88.54</v>
      </c>
      <c r="H66" s="50" t="s">
        <v>353</v>
      </c>
    </row>
    <row r="67" ht="15" spans="1:8">
      <c r="A67" s="49">
        <v>66</v>
      </c>
      <c r="B67" s="50" t="s">
        <v>349</v>
      </c>
      <c r="C67" s="50" t="s">
        <v>434</v>
      </c>
      <c r="D67" s="50" t="s">
        <v>355</v>
      </c>
      <c r="E67" s="50" t="s">
        <v>158</v>
      </c>
      <c r="F67" s="50" t="s">
        <v>357</v>
      </c>
      <c r="G67" s="50">
        <v>88.68</v>
      </c>
      <c r="H67" s="50" t="s">
        <v>353</v>
      </c>
    </row>
    <row r="68" ht="15" spans="1:8">
      <c r="A68" s="49">
        <v>67</v>
      </c>
      <c r="B68" s="50" t="s">
        <v>349</v>
      </c>
      <c r="C68" s="50" t="s">
        <v>435</v>
      </c>
      <c r="D68" s="50" t="s">
        <v>355</v>
      </c>
      <c r="E68" s="50" t="s">
        <v>356</v>
      </c>
      <c r="F68" s="50" t="s">
        <v>357</v>
      </c>
      <c r="G68" s="50">
        <v>88.54</v>
      </c>
      <c r="H68" s="50" t="s">
        <v>353</v>
      </c>
    </row>
    <row r="69" ht="15" spans="1:8">
      <c r="A69" s="49">
        <v>68</v>
      </c>
      <c r="B69" s="50" t="s">
        <v>349</v>
      </c>
      <c r="C69" s="50" t="s">
        <v>436</v>
      </c>
      <c r="D69" s="50" t="s">
        <v>355</v>
      </c>
      <c r="E69" s="50" t="s">
        <v>158</v>
      </c>
      <c r="F69" s="50" t="s">
        <v>357</v>
      </c>
      <c r="G69" s="50">
        <v>88.68</v>
      </c>
      <c r="H69" s="50" t="s">
        <v>353</v>
      </c>
    </row>
    <row r="70" ht="15" spans="1:8">
      <c r="A70" s="49">
        <v>69</v>
      </c>
      <c r="B70" s="50" t="s">
        <v>349</v>
      </c>
      <c r="C70" s="50" t="s">
        <v>437</v>
      </c>
      <c r="D70" s="50" t="s">
        <v>355</v>
      </c>
      <c r="E70" s="50" t="s">
        <v>356</v>
      </c>
      <c r="F70" s="50" t="s">
        <v>357</v>
      </c>
      <c r="G70" s="50">
        <v>88.54</v>
      </c>
      <c r="H70" s="50" t="s">
        <v>353</v>
      </c>
    </row>
    <row r="71" ht="15" spans="1:8">
      <c r="A71" s="49">
        <v>70</v>
      </c>
      <c r="B71" s="50" t="s">
        <v>349</v>
      </c>
      <c r="C71" s="50" t="s">
        <v>438</v>
      </c>
      <c r="D71" s="50" t="s">
        <v>355</v>
      </c>
      <c r="E71" s="50" t="s">
        <v>158</v>
      </c>
      <c r="F71" s="50" t="s">
        <v>357</v>
      </c>
      <c r="G71" s="50">
        <v>88.68</v>
      </c>
      <c r="H71" s="50" t="s">
        <v>353</v>
      </c>
    </row>
    <row r="72" ht="15" spans="1:8">
      <c r="A72" s="49">
        <v>71</v>
      </c>
      <c r="B72" s="50" t="s">
        <v>349</v>
      </c>
      <c r="C72" s="50" t="s">
        <v>439</v>
      </c>
      <c r="D72" s="50" t="s">
        <v>355</v>
      </c>
      <c r="E72" s="50" t="s">
        <v>206</v>
      </c>
      <c r="F72" s="50" t="s">
        <v>360</v>
      </c>
      <c r="G72" s="50">
        <v>89.52</v>
      </c>
      <c r="H72" s="50" t="s">
        <v>353</v>
      </c>
    </row>
    <row r="73" ht="15" spans="1:8">
      <c r="A73" s="49">
        <v>72</v>
      </c>
      <c r="B73" s="50" t="s">
        <v>349</v>
      </c>
      <c r="C73" s="50" t="s">
        <v>440</v>
      </c>
      <c r="D73" s="50" t="s">
        <v>355</v>
      </c>
      <c r="E73" s="50" t="s">
        <v>356</v>
      </c>
      <c r="F73" s="50" t="s">
        <v>357</v>
      </c>
      <c r="G73" s="50">
        <v>88.54</v>
      </c>
      <c r="H73" s="50" t="s">
        <v>353</v>
      </c>
    </row>
    <row r="74" ht="15" spans="1:8">
      <c r="A74" s="49">
        <v>73</v>
      </c>
      <c r="B74" s="50" t="s">
        <v>349</v>
      </c>
      <c r="C74" s="50" t="s">
        <v>441</v>
      </c>
      <c r="D74" s="50" t="s">
        <v>355</v>
      </c>
      <c r="E74" s="50" t="s">
        <v>158</v>
      </c>
      <c r="F74" s="50" t="s">
        <v>357</v>
      </c>
      <c r="G74" s="50">
        <v>88.68</v>
      </c>
      <c r="H74" s="50" t="s">
        <v>353</v>
      </c>
    </row>
    <row r="75" ht="15" spans="1:8">
      <c r="A75" s="49">
        <v>74</v>
      </c>
      <c r="B75" s="50" t="s">
        <v>349</v>
      </c>
      <c r="C75" s="50" t="s">
        <v>442</v>
      </c>
      <c r="D75" s="50" t="s">
        <v>355</v>
      </c>
      <c r="E75" s="50" t="s">
        <v>206</v>
      </c>
      <c r="F75" s="50" t="s">
        <v>360</v>
      </c>
      <c r="G75" s="50">
        <v>89.52</v>
      </c>
      <c r="H75" s="50" t="s">
        <v>353</v>
      </c>
    </row>
    <row r="76" ht="15" spans="1:8">
      <c r="A76" s="49">
        <v>75</v>
      </c>
      <c r="B76" s="50" t="s">
        <v>349</v>
      </c>
      <c r="C76" s="50" t="s">
        <v>443</v>
      </c>
      <c r="D76" s="50" t="s">
        <v>355</v>
      </c>
      <c r="E76" s="50" t="s">
        <v>356</v>
      </c>
      <c r="F76" s="50" t="s">
        <v>357</v>
      </c>
      <c r="G76" s="50">
        <v>88.54</v>
      </c>
      <c r="H76" s="50" t="s">
        <v>353</v>
      </c>
    </row>
    <row r="77" ht="15" spans="1:8">
      <c r="A77" s="49">
        <v>76</v>
      </c>
      <c r="B77" s="50" t="s">
        <v>349</v>
      </c>
      <c r="C77" s="50" t="s">
        <v>444</v>
      </c>
      <c r="D77" s="50" t="s">
        <v>355</v>
      </c>
      <c r="E77" s="50" t="s">
        <v>158</v>
      </c>
      <c r="F77" s="50" t="s">
        <v>357</v>
      </c>
      <c r="G77" s="50">
        <v>88.68</v>
      </c>
      <c r="H77" s="50" t="s">
        <v>353</v>
      </c>
    </row>
    <row r="78" ht="15" spans="1:8">
      <c r="A78" s="49">
        <v>77</v>
      </c>
      <c r="B78" s="50" t="s">
        <v>349</v>
      </c>
      <c r="C78" s="50" t="s">
        <v>445</v>
      </c>
      <c r="D78" s="50" t="s">
        <v>355</v>
      </c>
      <c r="E78" s="50" t="s">
        <v>206</v>
      </c>
      <c r="F78" s="50" t="s">
        <v>360</v>
      </c>
      <c r="G78" s="50">
        <v>89.52</v>
      </c>
      <c r="H78" s="50" t="s">
        <v>353</v>
      </c>
    </row>
    <row r="79" ht="15" spans="1:8">
      <c r="A79" s="49">
        <v>78</v>
      </c>
      <c r="B79" s="50" t="s">
        <v>349</v>
      </c>
      <c r="C79" s="50" t="s">
        <v>446</v>
      </c>
      <c r="D79" s="50" t="s">
        <v>355</v>
      </c>
      <c r="E79" s="50" t="s">
        <v>356</v>
      </c>
      <c r="F79" s="50" t="s">
        <v>357</v>
      </c>
      <c r="G79" s="50">
        <v>88.54</v>
      </c>
      <c r="H79" s="50" t="s">
        <v>353</v>
      </c>
    </row>
    <row r="80" ht="15" spans="1:8">
      <c r="A80" s="49">
        <v>79</v>
      </c>
      <c r="B80" s="50" t="s">
        <v>349</v>
      </c>
      <c r="C80" s="50" t="s">
        <v>447</v>
      </c>
      <c r="D80" s="50" t="s">
        <v>355</v>
      </c>
      <c r="E80" s="50" t="s">
        <v>158</v>
      </c>
      <c r="F80" s="50" t="s">
        <v>357</v>
      </c>
      <c r="G80" s="50">
        <v>88.68</v>
      </c>
      <c r="H80" s="50" t="s">
        <v>353</v>
      </c>
    </row>
    <row r="81" ht="15" spans="1:8">
      <c r="A81" s="49">
        <v>80</v>
      </c>
      <c r="B81" s="50" t="s">
        <v>349</v>
      </c>
      <c r="C81" s="50" t="s">
        <v>448</v>
      </c>
      <c r="D81" s="50" t="s">
        <v>355</v>
      </c>
      <c r="E81" s="50" t="s">
        <v>206</v>
      </c>
      <c r="F81" s="50" t="s">
        <v>360</v>
      </c>
      <c r="G81" s="50">
        <v>89.52</v>
      </c>
      <c r="H81" s="50" t="s">
        <v>353</v>
      </c>
    </row>
    <row r="82" ht="15" spans="1:8">
      <c r="A82" s="49">
        <v>81</v>
      </c>
      <c r="B82" s="50" t="s">
        <v>349</v>
      </c>
      <c r="C82" s="50" t="s">
        <v>449</v>
      </c>
      <c r="D82" s="50" t="s">
        <v>355</v>
      </c>
      <c r="E82" s="50" t="s">
        <v>356</v>
      </c>
      <c r="F82" s="50" t="s">
        <v>357</v>
      </c>
      <c r="G82" s="50">
        <v>88.54</v>
      </c>
      <c r="H82" s="50" t="s">
        <v>353</v>
      </c>
    </row>
    <row r="83" ht="15" spans="1:8">
      <c r="A83" s="49">
        <v>82</v>
      </c>
      <c r="B83" s="50" t="s">
        <v>349</v>
      </c>
      <c r="C83" s="50" t="s">
        <v>450</v>
      </c>
      <c r="D83" s="50" t="s">
        <v>355</v>
      </c>
      <c r="E83" s="50" t="s">
        <v>158</v>
      </c>
      <c r="F83" s="50" t="s">
        <v>357</v>
      </c>
      <c r="G83" s="50">
        <v>88.68</v>
      </c>
      <c r="H83" s="50" t="s">
        <v>353</v>
      </c>
    </row>
    <row r="84" ht="15" spans="1:8">
      <c r="A84" s="49">
        <v>83</v>
      </c>
      <c r="B84" s="50" t="s">
        <v>349</v>
      </c>
      <c r="C84" s="50" t="s">
        <v>451</v>
      </c>
      <c r="D84" s="50" t="s">
        <v>355</v>
      </c>
      <c r="E84" s="50" t="s">
        <v>206</v>
      </c>
      <c r="F84" s="50" t="s">
        <v>360</v>
      </c>
      <c r="G84" s="50">
        <v>89.52</v>
      </c>
      <c r="H84" s="50" t="s">
        <v>353</v>
      </c>
    </row>
    <row r="85" ht="15" spans="1:8">
      <c r="A85" s="49">
        <v>84</v>
      </c>
      <c r="B85" s="50" t="s">
        <v>349</v>
      </c>
      <c r="C85" s="50" t="s">
        <v>452</v>
      </c>
      <c r="D85" s="50" t="s">
        <v>355</v>
      </c>
      <c r="E85" s="50" t="s">
        <v>356</v>
      </c>
      <c r="F85" s="50" t="s">
        <v>357</v>
      </c>
      <c r="G85" s="50">
        <v>88.54</v>
      </c>
      <c r="H85" s="50" t="s">
        <v>353</v>
      </c>
    </row>
    <row r="86" ht="15" spans="1:8">
      <c r="A86" s="49">
        <v>85</v>
      </c>
      <c r="B86" s="50" t="s">
        <v>349</v>
      </c>
      <c r="C86" s="50" t="s">
        <v>453</v>
      </c>
      <c r="D86" s="50" t="s">
        <v>355</v>
      </c>
      <c r="E86" s="50" t="s">
        <v>158</v>
      </c>
      <c r="F86" s="50" t="s">
        <v>357</v>
      </c>
      <c r="G86" s="50">
        <v>88.68</v>
      </c>
      <c r="H86" s="50" t="s">
        <v>353</v>
      </c>
    </row>
    <row r="87" ht="15" spans="1:8">
      <c r="A87" s="49">
        <v>86</v>
      </c>
      <c r="B87" s="50" t="s">
        <v>349</v>
      </c>
      <c r="C87" s="50" t="s">
        <v>454</v>
      </c>
      <c r="D87" s="50" t="s">
        <v>355</v>
      </c>
      <c r="E87" s="50" t="s">
        <v>206</v>
      </c>
      <c r="F87" s="50" t="s">
        <v>360</v>
      </c>
      <c r="G87" s="50">
        <v>89.52</v>
      </c>
      <c r="H87" s="50" t="s">
        <v>353</v>
      </c>
    </row>
    <row r="88" ht="15" spans="1:8">
      <c r="A88" s="49">
        <v>87</v>
      </c>
      <c r="B88" s="50" t="s">
        <v>349</v>
      </c>
      <c r="C88" s="50" t="s">
        <v>455</v>
      </c>
      <c r="D88" s="50" t="s">
        <v>355</v>
      </c>
      <c r="E88" s="50" t="s">
        <v>356</v>
      </c>
      <c r="F88" s="50" t="s">
        <v>357</v>
      </c>
      <c r="G88" s="50">
        <v>88.54</v>
      </c>
      <c r="H88" s="50" t="s">
        <v>353</v>
      </c>
    </row>
    <row r="89" ht="15" spans="1:8">
      <c r="A89" s="49">
        <v>88</v>
      </c>
      <c r="B89" s="50" t="s">
        <v>349</v>
      </c>
      <c r="C89" s="50" t="s">
        <v>456</v>
      </c>
      <c r="D89" s="50" t="s">
        <v>355</v>
      </c>
      <c r="E89" s="50" t="s">
        <v>158</v>
      </c>
      <c r="F89" s="50" t="s">
        <v>357</v>
      </c>
      <c r="G89" s="50">
        <v>88.68</v>
      </c>
      <c r="H89" s="50" t="s">
        <v>353</v>
      </c>
    </row>
    <row r="90" ht="15" spans="1:8">
      <c r="A90" s="49">
        <v>89</v>
      </c>
      <c r="B90" s="50" t="s">
        <v>349</v>
      </c>
      <c r="C90" s="50" t="s">
        <v>457</v>
      </c>
      <c r="D90" s="50" t="s">
        <v>355</v>
      </c>
      <c r="E90" s="50" t="s">
        <v>206</v>
      </c>
      <c r="F90" s="50" t="s">
        <v>360</v>
      </c>
      <c r="G90" s="50">
        <v>89.52</v>
      </c>
      <c r="H90" s="50" t="s">
        <v>353</v>
      </c>
    </row>
    <row r="91" ht="15" spans="1:8">
      <c r="A91" s="49">
        <v>90</v>
      </c>
      <c r="B91" s="50" t="s">
        <v>349</v>
      </c>
      <c r="C91" s="50" t="s">
        <v>458</v>
      </c>
      <c r="D91" s="50" t="s">
        <v>355</v>
      </c>
      <c r="E91" s="50" t="s">
        <v>356</v>
      </c>
      <c r="F91" s="50" t="s">
        <v>357</v>
      </c>
      <c r="G91" s="50">
        <v>88.54</v>
      </c>
      <c r="H91" s="50" t="s">
        <v>353</v>
      </c>
    </row>
    <row r="92" ht="15" spans="1:8">
      <c r="A92" s="49">
        <v>91</v>
      </c>
      <c r="B92" s="50" t="s">
        <v>349</v>
      </c>
      <c r="C92" s="50" t="s">
        <v>459</v>
      </c>
      <c r="D92" s="50" t="s">
        <v>355</v>
      </c>
      <c r="E92" s="50" t="s">
        <v>158</v>
      </c>
      <c r="F92" s="50" t="s">
        <v>357</v>
      </c>
      <c r="G92" s="50">
        <v>88.68</v>
      </c>
      <c r="H92" s="50" t="s">
        <v>353</v>
      </c>
    </row>
    <row r="93" ht="15" spans="1:8">
      <c r="A93" s="49">
        <v>92</v>
      </c>
      <c r="B93" s="50" t="s">
        <v>349</v>
      </c>
      <c r="C93" s="50" t="s">
        <v>460</v>
      </c>
      <c r="D93" s="50" t="s">
        <v>355</v>
      </c>
      <c r="E93" s="50" t="s">
        <v>206</v>
      </c>
      <c r="F93" s="50" t="s">
        <v>360</v>
      </c>
      <c r="G93" s="50">
        <v>89.98</v>
      </c>
      <c r="H93" s="50" t="s">
        <v>353</v>
      </c>
    </row>
    <row r="94" ht="15" spans="1:8">
      <c r="A94" s="49">
        <v>93</v>
      </c>
      <c r="B94" s="50" t="s">
        <v>349</v>
      </c>
      <c r="C94" s="50" t="s">
        <v>461</v>
      </c>
      <c r="D94" s="50" t="s">
        <v>355</v>
      </c>
      <c r="E94" s="50" t="s">
        <v>356</v>
      </c>
      <c r="F94" s="50" t="s">
        <v>357</v>
      </c>
      <c r="G94" s="50">
        <v>88.54</v>
      </c>
      <c r="H94" s="50" t="s">
        <v>353</v>
      </c>
    </row>
    <row r="95" ht="15" spans="1:8">
      <c r="A95" s="49">
        <v>94</v>
      </c>
      <c r="B95" s="50" t="s">
        <v>349</v>
      </c>
      <c r="C95" s="50" t="s">
        <v>462</v>
      </c>
      <c r="D95" s="50" t="s">
        <v>355</v>
      </c>
      <c r="E95" s="50" t="s">
        <v>158</v>
      </c>
      <c r="F95" s="50" t="s">
        <v>357</v>
      </c>
      <c r="G95" s="50">
        <v>88.68</v>
      </c>
      <c r="H95" s="50" t="s">
        <v>353</v>
      </c>
    </row>
    <row r="96" ht="15" spans="1:8">
      <c r="A96" s="49">
        <v>95</v>
      </c>
      <c r="B96" s="50" t="s">
        <v>349</v>
      </c>
      <c r="C96" s="50" t="s">
        <v>463</v>
      </c>
      <c r="D96" s="50" t="s">
        <v>355</v>
      </c>
      <c r="E96" s="50" t="s">
        <v>206</v>
      </c>
      <c r="F96" s="50" t="s">
        <v>360</v>
      </c>
      <c r="G96" s="50">
        <v>89.98</v>
      </c>
      <c r="H96" s="50" t="s">
        <v>353</v>
      </c>
    </row>
    <row r="97" ht="15" spans="1:8">
      <c r="A97" s="49">
        <v>96</v>
      </c>
      <c r="B97" s="50" t="s">
        <v>349</v>
      </c>
      <c r="C97" s="50" t="s">
        <v>464</v>
      </c>
      <c r="D97" s="50" t="s">
        <v>355</v>
      </c>
      <c r="E97" s="50" t="s">
        <v>356</v>
      </c>
      <c r="F97" s="50" t="s">
        <v>357</v>
      </c>
      <c r="G97" s="50">
        <v>88.54</v>
      </c>
      <c r="H97" s="50" t="s">
        <v>353</v>
      </c>
    </row>
    <row r="98" ht="15" spans="1:8">
      <c r="A98" s="49">
        <v>97</v>
      </c>
      <c r="B98" s="50" t="s">
        <v>349</v>
      </c>
      <c r="C98" s="50" t="s">
        <v>465</v>
      </c>
      <c r="D98" s="50" t="s">
        <v>355</v>
      </c>
      <c r="E98" s="50" t="s">
        <v>158</v>
      </c>
      <c r="F98" s="50" t="s">
        <v>357</v>
      </c>
      <c r="G98" s="50">
        <v>88.68</v>
      </c>
      <c r="H98" s="50" t="s">
        <v>353</v>
      </c>
    </row>
    <row r="99" ht="15" spans="1:8">
      <c r="A99" s="49">
        <v>98</v>
      </c>
      <c r="B99" s="50" t="s">
        <v>349</v>
      </c>
      <c r="C99" s="50" t="s">
        <v>466</v>
      </c>
      <c r="D99" s="50" t="s">
        <v>355</v>
      </c>
      <c r="E99" s="50" t="s">
        <v>206</v>
      </c>
      <c r="F99" s="50" t="s">
        <v>360</v>
      </c>
      <c r="G99" s="50">
        <v>89.98</v>
      </c>
      <c r="H99" s="50" t="s">
        <v>353</v>
      </c>
    </row>
    <row r="100" ht="15" spans="1:8">
      <c r="A100" s="49">
        <v>99</v>
      </c>
      <c r="B100" s="50" t="s">
        <v>349</v>
      </c>
      <c r="C100" s="50" t="s">
        <v>467</v>
      </c>
      <c r="D100" s="50" t="s">
        <v>355</v>
      </c>
      <c r="E100" s="50" t="s">
        <v>356</v>
      </c>
      <c r="F100" s="50" t="s">
        <v>357</v>
      </c>
      <c r="G100" s="50">
        <v>88.54</v>
      </c>
      <c r="H100" s="50" t="s">
        <v>353</v>
      </c>
    </row>
    <row r="101" ht="15" spans="1:8">
      <c r="A101" s="49">
        <v>100</v>
      </c>
      <c r="B101" s="50" t="s">
        <v>349</v>
      </c>
      <c r="C101" s="50" t="s">
        <v>468</v>
      </c>
      <c r="D101" s="50" t="s">
        <v>355</v>
      </c>
      <c r="E101" s="50" t="s">
        <v>158</v>
      </c>
      <c r="F101" s="50" t="s">
        <v>357</v>
      </c>
      <c r="G101" s="50">
        <v>88.68</v>
      </c>
      <c r="H101" s="50" t="s">
        <v>353</v>
      </c>
    </row>
    <row r="102" ht="15" spans="1:8">
      <c r="A102" s="49">
        <v>101</v>
      </c>
      <c r="B102" s="50" t="s">
        <v>349</v>
      </c>
      <c r="C102" s="50" t="s">
        <v>469</v>
      </c>
      <c r="D102" s="50" t="s">
        <v>355</v>
      </c>
      <c r="E102" s="50" t="s">
        <v>206</v>
      </c>
      <c r="F102" s="50" t="s">
        <v>360</v>
      </c>
      <c r="G102" s="50">
        <v>89.98</v>
      </c>
      <c r="H102" s="50" t="s">
        <v>353</v>
      </c>
    </row>
    <row r="103" ht="15" spans="1:8">
      <c r="A103" s="49">
        <v>102</v>
      </c>
      <c r="B103" s="50" t="s">
        <v>349</v>
      </c>
      <c r="C103" s="50" t="s">
        <v>470</v>
      </c>
      <c r="D103" s="50" t="s">
        <v>355</v>
      </c>
      <c r="E103" s="50" t="s">
        <v>356</v>
      </c>
      <c r="F103" s="50" t="s">
        <v>357</v>
      </c>
      <c r="G103" s="50">
        <v>88.54</v>
      </c>
      <c r="H103" s="50" t="s">
        <v>353</v>
      </c>
    </row>
    <row r="104" ht="15" spans="1:8">
      <c r="A104" s="49">
        <v>103</v>
      </c>
      <c r="B104" s="50" t="s">
        <v>349</v>
      </c>
      <c r="C104" s="50" t="s">
        <v>471</v>
      </c>
      <c r="D104" s="50" t="s">
        <v>355</v>
      </c>
      <c r="E104" s="50" t="s">
        <v>158</v>
      </c>
      <c r="F104" s="50" t="s">
        <v>357</v>
      </c>
      <c r="G104" s="50">
        <v>88.68</v>
      </c>
      <c r="H104" s="50" t="s">
        <v>353</v>
      </c>
    </row>
    <row r="105" ht="15" spans="1:8">
      <c r="A105" s="49">
        <v>104</v>
      </c>
      <c r="B105" s="50" t="s">
        <v>349</v>
      </c>
      <c r="C105" s="50" t="s">
        <v>472</v>
      </c>
      <c r="D105" s="50" t="s">
        <v>351</v>
      </c>
      <c r="E105" s="50" t="s">
        <v>265</v>
      </c>
      <c r="F105" s="50" t="s">
        <v>357</v>
      </c>
      <c r="G105" s="50">
        <v>74.42</v>
      </c>
      <c r="H105" s="50" t="s">
        <v>353</v>
      </c>
    </row>
    <row r="106" ht="15" spans="1:8">
      <c r="A106" s="49">
        <v>105</v>
      </c>
      <c r="B106" s="50" t="s">
        <v>349</v>
      </c>
      <c r="C106" s="50" t="s">
        <v>473</v>
      </c>
      <c r="D106" s="50" t="s">
        <v>355</v>
      </c>
      <c r="E106" s="50" t="s">
        <v>356</v>
      </c>
      <c r="F106" s="50" t="s">
        <v>357</v>
      </c>
      <c r="G106" s="50">
        <v>88.68</v>
      </c>
      <c r="H106" s="50" t="s">
        <v>353</v>
      </c>
    </row>
    <row r="107" ht="15" spans="1:8">
      <c r="A107" s="49">
        <v>106</v>
      </c>
      <c r="B107" s="50" t="s">
        <v>349</v>
      </c>
      <c r="C107" s="50" t="s">
        <v>474</v>
      </c>
      <c r="D107" s="50" t="s">
        <v>355</v>
      </c>
      <c r="E107" s="50" t="s">
        <v>158</v>
      </c>
      <c r="F107" s="50" t="s">
        <v>357</v>
      </c>
      <c r="G107" s="50">
        <v>88.54</v>
      </c>
      <c r="H107" s="50" t="s">
        <v>353</v>
      </c>
    </row>
    <row r="108" ht="15" spans="1:8">
      <c r="A108" s="49">
        <v>107</v>
      </c>
      <c r="B108" s="50" t="s">
        <v>349</v>
      </c>
      <c r="C108" s="50" t="s">
        <v>475</v>
      </c>
      <c r="D108" s="50" t="s">
        <v>351</v>
      </c>
      <c r="E108" s="50" t="s">
        <v>269</v>
      </c>
      <c r="F108" s="50" t="s">
        <v>358</v>
      </c>
      <c r="G108" s="50">
        <v>69.4</v>
      </c>
      <c r="H108" s="50" t="s">
        <v>353</v>
      </c>
    </row>
    <row r="109" ht="15" spans="1:8">
      <c r="A109" s="49">
        <v>108</v>
      </c>
      <c r="B109" s="50" t="s">
        <v>349</v>
      </c>
      <c r="C109" s="50" t="s">
        <v>476</v>
      </c>
      <c r="D109" s="50" t="s">
        <v>355</v>
      </c>
      <c r="E109" s="50" t="s">
        <v>271</v>
      </c>
      <c r="F109" s="50" t="s">
        <v>358</v>
      </c>
      <c r="G109" s="50">
        <v>87.45</v>
      </c>
      <c r="H109" s="50" t="s">
        <v>353</v>
      </c>
    </row>
    <row r="110" ht="15" spans="1:8">
      <c r="A110" s="49">
        <v>109</v>
      </c>
      <c r="B110" s="50" t="s">
        <v>349</v>
      </c>
      <c r="C110" s="50" t="s">
        <v>477</v>
      </c>
      <c r="D110" s="50" t="s">
        <v>355</v>
      </c>
      <c r="E110" s="50" t="s">
        <v>356</v>
      </c>
      <c r="F110" s="50" t="s">
        <v>357</v>
      </c>
      <c r="G110" s="50">
        <v>88.68</v>
      </c>
      <c r="H110" s="50" t="s">
        <v>353</v>
      </c>
    </row>
    <row r="111" ht="15" spans="1:8">
      <c r="A111" s="49">
        <v>110</v>
      </c>
      <c r="B111" s="50" t="s">
        <v>349</v>
      </c>
      <c r="C111" s="50" t="s">
        <v>478</v>
      </c>
      <c r="D111" s="50" t="s">
        <v>355</v>
      </c>
      <c r="E111" s="50" t="s">
        <v>158</v>
      </c>
      <c r="F111" s="50" t="s">
        <v>357</v>
      </c>
      <c r="G111" s="50">
        <v>88.54</v>
      </c>
      <c r="H111" s="50" t="s">
        <v>353</v>
      </c>
    </row>
    <row r="112" ht="15" spans="1:8">
      <c r="A112" s="49">
        <v>111</v>
      </c>
      <c r="B112" s="50" t="s">
        <v>349</v>
      </c>
      <c r="C112" s="50" t="s">
        <v>479</v>
      </c>
      <c r="D112" s="50" t="s">
        <v>355</v>
      </c>
      <c r="E112" s="50" t="s">
        <v>275</v>
      </c>
      <c r="F112" s="50" t="s">
        <v>358</v>
      </c>
      <c r="G112" s="50">
        <v>89.5</v>
      </c>
      <c r="H112" s="50" t="s">
        <v>353</v>
      </c>
    </row>
    <row r="113" ht="15" spans="1:8">
      <c r="A113" s="49">
        <v>112</v>
      </c>
      <c r="B113" s="50" t="s">
        <v>349</v>
      </c>
      <c r="C113" s="50" t="s">
        <v>480</v>
      </c>
      <c r="D113" s="50" t="s">
        <v>355</v>
      </c>
      <c r="E113" s="50" t="s">
        <v>271</v>
      </c>
      <c r="F113" s="50" t="s">
        <v>358</v>
      </c>
      <c r="G113" s="50">
        <v>87.45</v>
      </c>
      <c r="H113" s="50" t="s">
        <v>353</v>
      </c>
    </row>
    <row r="114" ht="15" spans="1:8">
      <c r="A114" s="49">
        <v>113</v>
      </c>
      <c r="B114" s="50" t="s">
        <v>349</v>
      </c>
      <c r="C114" s="50" t="s">
        <v>481</v>
      </c>
      <c r="D114" s="50" t="s">
        <v>355</v>
      </c>
      <c r="E114" s="50" t="s">
        <v>356</v>
      </c>
      <c r="F114" s="50" t="s">
        <v>357</v>
      </c>
      <c r="G114" s="50">
        <v>88.68</v>
      </c>
      <c r="H114" s="50" t="s">
        <v>353</v>
      </c>
    </row>
    <row r="115" ht="15" spans="1:8">
      <c r="A115" s="49">
        <v>114</v>
      </c>
      <c r="B115" s="50" t="s">
        <v>349</v>
      </c>
      <c r="C115" s="50" t="s">
        <v>482</v>
      </c>
      <c r="D115" s="50" t="s">
        <v>355</v>
      </c>
      <c r="E115" s="50" t="s">
        <v>158</v>
      </c>
      <c r="F115" s="50" t="s">
        <v>357</v>
      </c>
      <c r="G115" s="50">
        <v>88.54</v>
      </c>
      <c r="H115" s="50" t="s">
        <v>353</v>
      </c>
    </row>
    <row r="116" ht="15" spans="1:8">
      <c r="A116" s="49">
        <v>115</v>
      </c>
      <c r="B116" s="50" t="s">
        <v>349</v>
      </c>
      <c r="C116" s="50" t="s">
        <v>483</v>
      </c>
      <c r="D116" s="50" t="s">
        <v>355</v>
      </c>
      <c r="E116" s="50" t="s">
        <v>275</v>
      </c>
      <c r="F116" s="50" t="s">
        <v>358</v>
      </c>
      <c r="G116" s="50">
        <v>89.5</v>
      </c>
      <c r="H116" s="50" t="s">
        <v>353</v>
      </c>
    </row>
    <row r="117" ht="15" spans="1:8">
      <c r="A117" s="49">
        <v>116</v>
      </c>
      <c r="B117" s="50" t="s">
        <v>349</v>
      </c>
      <c r="C117" s="50" t="s">
        <v>484</v>
      </c>
      <c r="D117" s="50" t="s">
        <v>355</v>
      </c>
      <c r="E117" s="50" t="s">
        <v>271</v>
      </c>
      <c r="F117" s="50" t="s">
        <v>358</v>
      </c>
      <c r="G117" s="50">
        <v>87.45</v>
      </c>
      <c r="H117" s="50" t="s">
        <v>353</v>
      </c>
    </row>
    <row r="118" ht="15" spans="1:8">
      <c r="A118" s="49">
        <v>117</v>
      </c>
      <c r="B118" s="50" t="s">
        <v>349</v>
      </c>
      <c r="C118" s="50" t="s">
        <v>485</v>
      </c>
      <c r="D118" s="50" t="s">
        <v>355</v>
      </c>
      <c r="E118" s="50" t="s">
        <v>356</v>
      </c>
      <c r="F118" s="50" t="s">
        <v>357</v>
      </c>
      <c r="G118" s="50">
        <v>88.68</v>
      </c>
      <c r="H118" s="50" t="s">
        <v>353</v>
      </c>
    </row>
    <row r="119" ht="15" spans="1:8">
      <c r="A119" s="49">
        <v>118</v>
      </c>
      <c r="B119" s="50" t="s">
        <v>349</v>
      </c>
      <c r="C119" s="50" t="s">
        <v>486</v>
      </c>
      <c r="D119" s="50" t="s">
        <v>355</v>
      </c>
      <c r="E119" s="50" t="s">
        <v>158</v>
      </c>
      <c r="F119" s="50" t="s">
        <v>357</v>
      </c>
      <c r="G119" s="50">
        <v>88.54</v>
      </c>
      <c r="H119" s="50" t="s">
        <v>353</v>
      </c>
    </row>
    <row r="120" ht="15" spans="1:8">
      <c r="A120" s="49">
        <v>119</v>
      </c>
      <c r="B120" s="50" t="s">
        <v>349</v>
      </c>
      <c r="C120" s="50" t="s">
        <v>487</v>
      </c>
      <c r="D120" s="50" t="s">
        <v>355</v>
      </c>
      <c r="E120" s="50" t="s">
        <v>275</v>
      </c>
      <c r="F120" s="50" t="s">
        <v>358</v>
      </c>
      <c r="G120" s="50">
        <v>89.5</v>
      </c>
      <c r="H120" s="50" t="s">
        <v>353</v>
      </c>
    </row>
    <row r="121" ht="15" spans="1:8">
      <c r="A121" s="49">
        <v>120</v>
      </c>
      <c r="B121" s="50" t="s">
        <v>349</v>
      </c>
      <c r="C121" s="50" t="s">
        <v>488</v>
      </c>
      <c r="D121" s="50" t="s">
        <v>355</v>
      </c>
      <c r="E121" s="50" t="s">
        <v>271</v>
      </c>
      <c r="F121" s="50" t="s">
        <v>358</v>
      </c>
      <c r="G121" s="50">
        <v>87.45</v>
      </c>
      <c r="H121" s="50" t="s">
        <v>353</v>
      </c>
    </row>
    <row r="122" ht="15" spans="1:8">
      <c r="A122" s="49">
        <v>121</v>
      </c>
      <c r="B122" s="50" t="s">
        <v>349</v>
      </c>
      <c r="C122" s="50" t="s">
        <v>489</v>
      </c>
      <c r="D122" s="50" t="s">
        <v>355</v>
      </c>
      <c r="E122" s="50" t="s">
        <v>356</v>
      </c>
      <c r="F122" s="50" t="s">
        <v>357</v>
      </c>
      <c r="G122" s="50">
        <v>88.68</v>
      </c>
      <c r="H122" s="50" t="s">
        <v>353</v>
      </c>
    </row>
    <row r="123" ht="15" spans="1:8">
      <c r="A123" s="49">
        <v>122</v>
      </c>
      <c r="B123" s="50" t="s">
        <v>349</v>
      </c>
      <c r="C123" s="50" t="s">
        <v>490</v>
      </c>
      <c r="D123" s="50" t="s">
        <v>355</v>
      </c>
      <c r="E123" s="50" t="s">
        <v>158</v>
      </c>
      <c r="F123" s="50" t="s">
        <v>357</v>
      </c>
      <c r="G123" s="50">
        <v>88.54</v>
      </c>
      <c r="H123" s="50" t="s">
        <v>353</v>
      </c>
    </row>
    <row r="124" ht="15" spans="1:8">
      <c r="A124" s="49">
        <v>123</v>
      </c>
      <c r="B124" s="50" t="s">
        <v>349</v>
      </c>
      <c r="C124" s="50" t="s">
        <v>491</v>
      </c>
      <c r="D124" s="50" t="s">
        <v>355</v>
      </c>
      <c r="E124" s="50" t="s">
        <v>275</v>
      </c>
      <c r="F124" s="50" t="s">
        <v>358</v>
      </c>
      <c r="G124" s="50">
        <v>89.5</v>
      </c>
      <c r="H124" s="50" t="s">
        <v>353</v>
      </c>
    </row>
    <row r="125" ht="15" spans="1:8">
      <c r="A125" s="49">
        <v>124</v>
      </c>
      <c r="B125" s="50" t="s">
        <v>349</v>
      </c>
      <c r="C125" s="50" t="s">
        <v>492</v>
      </c>
      <c r="D125" s="50" t="s">
        <v>355</v>
      </c>
      <c r="E125" s="50" t="s">
        <v>271</v>
      </c>
      <c r="F125" s="50" t="s">
        <v>358</v>
      </c>
      <c r="G125" s="50">
        <v>87.45</v>
      </c>
      <c r="H125" s="50" t="s">
        <v>353</v>
      </c>
    </row>
    <row r="126" ht="15" spans="1:8">
      <c r="A126" s="49">
        <v>125</v>
      </c>
      <c r="B126" s="50" t="s">
        <v>349</v>
      </c>
      <c r="C126" s="50" t="s">
        <v>493</v>
      </c>
      <c r="D126" s="50" t="s">
        <v>355</v>
      </c>
      <c r="E126" s="50" t="s">
        <v>356</v>
      </c>
      <c r="F126" s="50" t="s">
        <v>357</v>
      </c>
      <c r="G126" s="50">
        <v>88.68</v>
      </c>
      <c r="H126" s="50" t="s">
        <v>353</v>
      </c>
    </row>
    <row r="127" ht="15" spans="1:8">
      <c r="A127" s="49">
        <v>126</v>
      </c>
      <c r="B127" s="50" t="s">
        <v>349</v>
      </c>
      <c r="C127" s="50" t="s">
        <v>494</v>
      </c>
      <c r="D127" s="50" t="s">
        <v>355</v>
      </c>
      <c r="E127" s="50" t="s">
        <v>158</v>
      </c>
      <c r="F127" s="50" t="s">
        <v>357</v>
      </c>
      <c r="G127" s="50">
        <v>88.54</v>
      </c>
      <c r="H127" s="50" t="s">
        <v>353</v>
      </c>
    </row>
    <row r="128" ht="15" spans="1:8">
      <c r="A128" s="49">
        <v>127</v>
      </c>
      <c r="B128" s="50" t="s">
        <v>349</v>
      </c>
      <c r="C128" s="50" t="s">
        <v>495</v>
      </c>
      <c r="D128" s="50" t="s">
        <v>355</v>
      </c>
      <c r="E128" s="50" t="s">
        <v>275</v>
      </c>
      <c r="F128" s="50" t="s">
        <v>358</v>
      </c>
      <c r="G128" s="50">
        <v>89.5</v>
      </c>
      <c r="H128" s="50" t="s">
        <v>353</v>
      </c>
    </row>
    <row r="129" ht="15" spans="1:8">
      <c r="A129" s="49">
        <v>128</v>
      </c>
      <c r="B129" s="50" t="s">
        <v>349</v>
      </c>
      <c r="C129" s="50" t="s">
        <v>496</v>
      </c>
      <c r="D129" s="50" t="s">
        <v>355</v>
      </c>
      <c r="E129" s="50" t="s">
        <v>271</v>
      </c>
      <c r="F129" s="50" t="s">
        <v>358</v>
      </c>
      <c r="G129" s="50">
        <v>87.45</v>
      </c>
      <c r="H129" s="50" t="s">
        <v>353</v>
      </c>
    </row>
    <row r="130" ht="15" spans="1:8">
      <c r="A130" s="49">
        <v>129</v>
      </c>
      <c r="B130" s="50" t="s">
        <v>349</v>
      </c>
      <c r="C130" s="50" t="s">
        <v>497</v>
      </c>
      <c r="D130" s="50" t="s">
        <v>355</v>
      </c>
      <c r="E130" s="50" t="s">
        <v>356</v>
      </c>
      <c r="F130" s="50" t="s">
        <v>357</v>
      </c>
      <c r="G130" s="50">
        <v>88.68</v>
      </c>
      <c r="H130" s="50" t="s">
        <v>353</v>
      </c>
    </row>
    <row r="131" ht="15" spans="1:8">
      <c r="A131" s="49">
        <v>130</v>
      </c>
      <c r="B131" s="50" t="s">
        <v>349</v>
      </c>
      <c r="C131" s="50" t="s">
        <v>498</v>
      </c>
      <c r="D131" s="50" t="s">
        <v>355</v>
      </c>
      <c r="E131" s="50" t="s">
        <v>158</v>
      </c>
      <c r="F131" s="50" t="s">
        <v>357</v>
      </c>
      <c r="G131" s="50">
        <v>88.54</v>
      </c>
      <c r="H131" s="50" t="s">
        <v>353</v>
      </c>
    </row>
    <row r="132" ht="15" spans="1:8">
      <c r="A132" s="49">
        <v>131</v>
      </c>
      <c r="B132" s="50" t="s">
        <v>349</v>
      </c>
      <c r="C132" s="50" t="s">
        <v>499</v>
      </c>
      <c r="D132" s="50" t="s">
        <v>355</v>
      </c>
      <c r="E132" s="50" t="s">
        <v>275</v>
      </c>
      <c r="F132" s="50" t="s">
        <v>358</v>
      </c>
      <c r="G132" s="50">
        <v>89.5</v>
      </c>
      <c r="H132" s="50" t="s">
        <v>353</v>
      </c>
    </row>
    <row r="133" ht="15" spans="1:8">
      <c r="A133" s="49">
        <v>132</v>
      </c>
      <c r="B133" s="50" t="s">
        <v>349</v>
      </c>
      <c r="C133" s="50" t="s">
        <v>500</v>
      </c>
      <c r="D133" s="50" t="s">
        <v>355</v>
      </c>
      <c r="E133" s="50" t="s">
        <v>271</v>
      </c>
      <c r="F133" s="50" t="s">
        <v>358</v>
      </c>
      <c r="G133" s="50">
        <v>87.45</v>
      </c>
      <c r="H133" s="50" t="s">
        <v>353</v>
      </c>
    </row>
    <row r="134" ht="15" spans="1:8">
      <c r="A134" s="49">
        <v>133</v>
      </c>
      <c r="B134" s="50" t="s">
        <v>349</v>
      </c>
      <c r="C134" s="50" t="s">
        <v>501</v>
      </c>
      <c r="D134" s="50" t="s">
        <v>355</v>
      </c>
      <c r="E134" s="50" t="s">
        <v>356</v>
      </c>
      <c r="F134" s="50" t="s">
        <v>357</v>
      </c>
      <c r="G134" s="50">
        <v>88.68</v>
      </c>
      <c r="H134" s="50" t="s">
        <v>353</v>
      </c>
    </row>
    <row r="135" ht="15" spans="1:8">
      <c r="A135" s="49">
        <v>134</v>
      </c>
      <c r="B135" s="50" t="s">
        <v>349</v>
      </c>
      <c r="C135" s="50" t="s">
        <v>502</v>
      </c>
      <c r="D135" s="50" t="s">
        <v>355</v>
      </c>
      <c r="E135" s="50" t="s">
        <v>158</v>
      </c>
      <c r="F135" s="50" t="s">
        <v>357</v>
      </c>
      <c r="G135" s="50">
        <v>88.54</v>
      </c>
      <c r="H135" s="50" t="s">
        <v>353</v>
      </c>
    </row>
    <row r="136" ht="15" spans="1:8">
      <c r="A136" s="49">
        <v>135</v>
      </c>
      <c r="B136" s="50" t="s">
        <v>349</v>
      </c>
      <c r="C136" s="50" t="s">
        <v>503</v>
      </c>
      <c r="D136" s="50" t="s">
        <v>355</v>
      </c>
      <c r="E136" s="50" t="s">
        <v>275</v>
      </c>
      <c r="F136" s="50" t="s">
        <v>358</v>
      </c>
      <c r="G136" s="50">
        <v>89.5</v>
      </c>
      <c r="H136" s="50" t="s">
        <v>353</v>
      </c>
    </row>
    <row r="137" ht="15" spans="1:8">
      <c r="A137" s="49">
        <v>136</v>
      </c>
      <c r="B137" s="50" t="s">
        <v>349</v>
      </c>
      <c r="C137" s="50" t="s">
        <v>504</v>
      </c>
      <c r="D137" s="50" t="s">
        <v>355</v>
      </c>
      <c r="E137" s="50" t="s">
        <v>271</v>
      </c>
      <c r="F137" s="50" t="s">
        <v>358</v>
      </c>
      <c r="G137" s="50">
        <v>87.45</v>
      </c>
      <c r="H137" s="50" t="s">
        <v>353</v>
      </c>
    </row>
    <row r="138" ht="15" spans="1:8">
      <c r="A138" s="49">
        <v>137</v>
      </c>
      <c r="B138" s="50" t="s">
        <v>349</v>
      </c>
      <c r="C138" s="50" t="s">
        <v>505</v>
      </c>
      <c r="D138" s="50" t="s">
        <v>355</v>
      </c>
      <c r="E138" s="50" t="s">
        <v>356</v>
      </c>
      <c r="F138" s="50" t="s">
        <v>357</v>
      </c>
      <c r="G138" s="50">
        <v>88.68</v>
      </c>
      <c r="H138" s="50" t="s">
        <v>353</v>
      </c>
    </row>
    <row r="139" ht="15" spans="1:8">
      <c r="A139" s="49">
        <v>138</v>
      </c>
      <c r="B139" s="50" t="s">
        <v>349</v>
      </c>
      <c r="C139" s="50" t="s">
        <v>506</v>
      </c>
      <c r="D139" s="50" t="s">
        <v>355</v>
      </c>
      <c r="E139" s="50" t="s">
        <v>158</v>
      </c>
      <c r="F139" s="50" t="s">
        <v>357</v>
      </c>
      <c r="G139" s="50">
        <v>88.54</v>
      </c>
      <c r="H139" s="50" t="s">
        <v>353</v>
      </c>
    </row>
    <row r="140" ht="15" spans="1:8">
      <c r="A140" s="49">
        <v>139</v>
      </c>
      <c r="B140" s="50" t="s">
        <v>349</v>
      </c>
      <c r="C140" s="50" t="s">
        <v>507</v>
      </c>
      <c r="D140" s="50" t="s">
        <v>355</v>
      </c>
      <c r="E140" s="50" t="s">
        <v>275</v>
      </c>
      <c r="F140" s="50" t="s">
        <v>358</v>
      </c>
      <c r="G140" s="50">
        <v>89.5</v>
      </c>
      <c r="H140" s="50" t="s">
        <v>353</v>
      </c>
    </row>
    <row r="141" ht="15" spans="1:8">
      <c r="A141" s="49">
        <v>140</v>
      </c>
      <c r="B141" s="50" t="s">
        <v>349</v>
      </c>
      <c r="C141" s="50" t="s">
        <v>508</v>
      </c>
      <c r="D141" s="50" t="s">
        <v>355</v>
      </c>
      <c r="E141" s="50" t="s">
        <v>271</v>
      </c>
      <c r="F141" s="50" t="s">
        <v>358</v>
      </c>
      <c r="G141" s="50">
        <v>87.45</v>
      </c>
      <c r="H141" s="50" t="s">
        <v>353</v>
      </c>
    </row>
    <row r="142" ht="15" spans="1:8">
      <c r="A142" s="49">
        <v>141</v>
      </c>
      <c r="B142" s="50" t="s">
        <v>349</v>
      </c>
      <c r="C142" s="50" t="s">
        <v>509</v>
      </c>
      <c r="D142" s="50" t="s">
        <v>355</v>
      </c>
      <c r="E142" s="50" t="s">
        <v>356</v>
      </c>
      <c r="F142" s="50" t="s">
        <v>357</v>
      </c>
      <c r="G142" s="50">
        <v>88.68</v>
      </c>
      <c r="H142" s="50" t="s">
        <v>353</v>
      </c>
    </row>
    <row r="143" ht="15" spans="1:8">
      <c r="A143" s="49">
        <v>142</v>
      </c>
      <c r="B143" s="50" t="s">
        <v>349</v>
      </c>
      <c r="C143" s="50" t="s">
        <v>510</v>
      </c>
      <c r="D143" s="50" t="s">
        <v>355</v>
      </c>
      <c r="E143" s="50" t="s">
        <v>158</v>
      </c>
      <c r="F143" s="50" t="s">
        <v>357</v>
      </c>
      <c r="G143" s="50">
        <v>88.54</v>
      </c>
      <c r="H143" s="50" t="s">
        <v>353</v>
      </c>
    </row>
    <row r="144" ht="15" spans="1:8">
      <c r="A144" s="49">
        <v>143</v>
      </c>
      <c r="B144" s="50" t="s">
        <v>349</v>
      </c>
      <c r="C144" s="50" t="s">
        <v>511</v>
      </c>
      <c r="D144" s="50" t="s">
        <v>355</v>
      </c>
      <c r="E144" s="50" t="s">
        <v>275</v>
      </c>
      <c r="F144" s="50" t="s">
        <v>358</v>
      </c>
      <c r="G144" s="50">
        <v>89.5</v>
      </c>
      <c r="H144" s="50" t="s">
        <v>353</v>
      </c>
    </row>
    <row r="145" ht="15" spans="1:8">
      <c r="A145" s="49">
        <v>144</v>
      </c>
      <c r="B145" s="50" t="s">
        <v>349</v>
      </c>
      <c r="C145" s="50" t="s">
        <v>512</v>
      </c>
      <c r="D145" s="50" t="s">
        <v>355</v>
      </c>
      <c r="E145" s="50" t="s">
        <v>271</v>
      </c>
      <c r="F145" s="50" t="s">
        <v>358</v>
      </c>
      <c r="G145" s="50">
        <v>87.45</v>
      </c>
      <c r="H145" s="50" t="s">
        <v>353</v>
      </c>
    </row>
    <row r="146" ht="15" spans="1:8">
      <c r="A146" s="49">
        <v>145</v>
      </c>
      <c r="B146" s="50" t="s">
        <v>349</v>
      </c>
      <c r="C146" s="50" t="s">
        <v>513</v>
      </c>
      <c r="D146" s="50" t="s">
        <v>355</v>
      </c>
      <c r="E146" s="50" t="s">
        <v>356</v>
      </c>
      <c r="F146" s="50" t="s">
        <v>357</v>
      </c>
      <c r="G146" s="50">
        <v>88.68</v>
      </c>
      <c r="H146" s="50" t="s">
        <v>353</v>
      </c>
    </row>
    <row r="147" ht="15" spans="1:8">
      <c r="A147" s="49">
        <v>146</v>
      </c>
      <c r="B147" s="50" t="s">
        <v>349</v>
      </c>
      <c r="C147" s="50" t="s">
        <v>514</v>
      </c>
      <c r="D147" s="50" t="s">
        <v>355</v>
      </c>
      <c r="E147" s="50" t="s">
        <v>158</v>
      </c>
      <c r="F147" s="50" t="s">
        <v>357</v>
      </c>
      <c r="G147" s="50">
        <v>88.54</v>
      </c>
      <c r="H147" s="50" t="s">
        <v>353</v>
      </c>
    </row>
    <row r="148" ht="15" spans="1:8">
      <c r="A148" s="49">
        <v>147</v>
      </c>
      <c r="B148" s="50" t="s">
        <v>349</v>
      </c>
      <c r="C148" s="50" t="s">
        <v>515</v>
      </c>
      <c r="D148" s="50" t="s">
        <v>355</v>
      </c>
      <c r="E148" s="50" t="s">
        <v>275</v>
      </c>
      <c r="F148" s="50" t="s">
        <v>358</v>
      </c>
      <c r="G148" s="50">
        <v>89.5</v>
      </c>
      <c r="H148" s="50" t="s">
        <v>353</v>
      </c>
    </row>
    <row r="149" ht="15" spans="1:8">
      <c r="A149" s="49">
        <v>148</v>
      </c>
      <c r="B149" s="50" t="s">
        <v>349</v>
      </c>
      <c r="C149" s="50" t="s">
        <v>516</v>
      </c>
      <c r="D149" s="50" t="s">
        <v>355</v>
      </c>
      <c r="E149" s="50" t="s">
        <v>271</v>
      </c>
      <c r="F149" s="50" t="s">
        <v>358</v>
      </c>
      <c r="G149" s="50">
        <v>87.45</v>
      </c>
      <c r="H149" s="50" t="s">
        <v>353</v>
      </c>
    </row>
    <row r="150" ht="15" spans="1:8">
      <c r="A150" s="49">
        <v>149</v>
      </c>
      <c r="B150" s="50" t="s">
        <v>349</v>
      </c>
      <c r="C150" s="50" t="s">
        <v>517</v>
      </c>
      <c r="D150" s="50" t="s">
        <v>355</v>
      </c>
      <c r="E150" s="50" t="s">
        <v>356</v>
      </c>
      <c r="F150" s="50" t="s">
        <v>357</v>
      </c>
      <c r="G150" s="50">
        <v>88.68</v>
      </c>
      <c r="H150" s="50" t="s">
        <v>353</v>
      </c>
    </row>
    <row r="151" ht="15" spans="1:8">
      <c r="A151" s="49">
        <v>150</v>
      </c>
      <c r="B151" s="50" t="s">
        <v>349</v>
      </c>
      <c r="C151" s="50" t="s">
        <v>518</v>
      </c>
      <c r="D151" s="50" t="s">
        <v>355</v>
      </c>
      <c r="E151" s="50" t="s">
        <v>158</v>
      </c>
      <c r="F151" s="50" t="s">
        <v>357</v>
      </c>
      <c r="G151" s="50">
        <v>88.54</v>
      </c>
      <c r="H151" s="50" t="s">
        <v>353</v>
      </c>
    </row>
    <row r="152" ht="15" spans="1:8">
      <c r="A152" s="49">
        <v>151</v>
      </c>
      <c r="B152" s="50" t="s">
        <v>349</v>
      </c>
      <c r="C152" s="50" t="s">
        <v>519</v>
      </c>
      <c r="D152" s="50" t="s">
        <v>355</v>
      </c>
      <c r="E152" s="50" t="s">
        <v>275</v>
      </c>
      <c r="F152" s="50" t="s">
        <v>358</v>
      </c>
      <c r="G152" s="50">
        <v>89.5</v>
      </c>
      <c r="H152" s="50" t="s">
        <v>353</v>
      </c>
    </row>
    <row r="153" ht="15" spans="1:8">
      <c r="A153" s="49">
        <v>152</v>
      </c>
      <c r="B153" s="50" t="s">
        <v>349</v>
      </c>
      <c r="C153" s="50" t="s">
        <v>520</v>
      </c>
      <c r="D153" s="50" t="s">
        <v>355</v>
      </c>
      <c r="E153" s="50" t="s">
        <v>271</v>
      </c>
      <c r="F153" s="50" t="s">
        <v>358</v>
      </c>
      <c r="G153" s="50">
        <v>87.45</v>
      </c>
      <c r="H153" s="50" t="s">
        <v>353</v>
      </c>
    </row>
    <row r="154" ht="15" spans="1:8">
      <c r="A154" s="49">
        <v>153</v>
      </c>
      <c r="B154" s="50" t="s">
        <v>349</v>
      </c>
      <c r="C154" s="50" t="s">
        <v>521</v>
      </c>
      <c r="D154" s="50" t="s">
        <v>355</v>
      </c>
      <c r="E154" s="50" t="s">
        <v>356</v>
      </c>
      <c r="F154" s="50" t="s">
        <v>357</v>
      </c>
      <c r="G154" s="50">
        <v>88.68</v>
      </c>
      <c r="H154" s="50" t="s">
        <v>353</v>
      </c>
    </row>
    <row r="155" ht="15" spans="1:8">
      <c r="A155" s="49">
        <v>154</v>
      </c>
      <c r="B155" s="50" t="s">
        <v>349</v>
      </c>
      <c r="C155" s="50" t="s">
        <v>522</v>
      </c>
      <c r="D155" s="50" t="s">
        <v>355</v>
      </c>
      <c r="E155" s="50" t="s">
        <v>158</v>
      </c>
      <c r="F155" s="50" t="s">
        <v>357</v>
      </c>
      <c r="G155" s="50">
        <v>88.54</v>
      </c>
      <c r="H155" s="50" t="s">
        <v>353</v>
      </c>
    </row>
    <row r="156" ht="15" spans="1:8">
      <c r="A156" s="49">
        <v>155</v>
      </c>
      <c r="B156" s="50" t="s">
        <v>349</v>
      </c>
      <c r="C156" s="50" t="s">
        <v>523</v>
      </c>
      <c r="D156" s="50" t="s">
        <v>355</v>
      </c>
      <c r="E156" s="50" t="s">
        <v>275</v>
      </c>
      <c r="F156" s="50" t="s">
        <v>358</v>
      </c>
      <c r="G156" s="50">
        <v>89.5</v>
      </c>
      <c r="H156" s="50" t="s">
        <v>353</v>
      </c>
    </row>
    <row r="157" ht="15" spans="1:8">
      <c r="A157" s="49">
        <v>156</v>
      </c>
      <c r="B157" s="50" t="s">
        <v>349</v>
      </c>
      <c r="C157" s="50" t="s">
        <v>524</v>
      </c>
      <c r="D157" s="50" t="s">
        <v>355</v>
      </c>
      <c r="E157" s="50" t="s">
        <v>271</v>
      </c>
      <c r="F157" s="50" t="s">
        <v>358</v>
      </c>
      <c r="G157" s="50">
        <v>87.45</v>
      </c>
      <c r="H157" s="50" t="s">
        <v>353</v>
      </c>
    </row>
    <row r="158" ht="15" spans="1:8">
      <c r="A158" s="49">
        <v>157</v>
      </c>
      <c r="B158" s="50" t="s">
        <v>349</v>
      </c>
      <c r="C158" s="50" t="s">
        <v>525</v>
      </c>
      <c r="D158" s="50" t="s">
        <v>355</v>
      </c>
      <c r="E158" s="50" t="s">
        <v>356</v>
      </c>
      <c r="F158" s="50" t="s">
        <v>357</v>
      </c>
      <c r="G158" s="50">
        <v>88.68</v>
      </c>
      <c r="H158" s="50" t="s">
        <v>353</v>
      </c>
    </row>
    <row r="159" ht="15" spans="1:8">
      <c r="A159" s="49">
        <v>158</v>
      </c>
      <c r="B159" s="50" t="s">
        <v>349</v>
      </c>
      <c r="C159" s="50" t="s">
        <v>526</v>
      </c>
      <c r="D159" s="50" t="s">
        <v>355</v>
      </c>
      <c r="E159" s="50" t="s">
        <v>158</v>
      </c>
      <c r="F159" s="50" t="s">
        <v>357</v>
      </c>
      <c r="G159" s="50">
        <v>88.54</v>
      </c>
      <c r="H159" s="50" t="s">
        <v>353</v>
      </c>
    </row>
    <row r="160" ht="15" spans="1:8">
      <c r="A160" s="49">
        <v>159</v>
      </c>
      <c r="B160" s="50" t="s">
        <v>349</v>
      </c>
      <c r="C160" s="50" t="s">
        <v>527</v>
      </c>
      <c r="D160" s="50" t="s">
        <v>355</v>
      </c>
      <c r="E160" s="50" t="s">
        <v>275</v>
      </c>
      <c r="F160" s="50" t="s">
        <v>358</v>
      </c>
      <c r="G160" s="50">
        <v>89.5</v>
      </c>
      <c r="H160" s="50" t="s">
        <v>353</v>
      </c>
    </row>
    <row r="161" ht="15" spans="1:8">
      <c r="A161" s="49">
        <v>160</v>
      </c>
      <c r="B161" s="50" t="s">
        <v>349</v>
      </c>
      <c r="C161" s="50" t="s">
        <v>528</v>
      </c>
      <c r="D161" s="50" t="s">
        <v>355</v>
      </c>
      <c r="E161" s="50" t="s">
        <v>271</v>
      </c>
      <c r="F161" s="50" t="s">
        <v>358</v>
      </c>
      <c r="G161" s="50">
        <v>87.45</v>
      </c>
      <c r="H161" s="50" t="s">
        <v>353</v>
      </c>
    </row>
    <row r="162" ht="15" spans="1:8">
      <c r="A162" s="49">
        <v>161</v>
      </c>
      <c r="B162" s="50" t="s">
        <v>349</v>
      </c>
      <c r="C162" s="50" t="s">
        <v>529</v>
      </c>
      <c r="D162" s="50" t="s">
        <v>355</v>
      </c>
      <c r="E162" s="50" t="s">
        <v>356</v>
      </c>
      <c r="F162" s="50" t="s">
        <v>357</v>
      </c>
      <c r="G162" s="50">
        <v>88.68</v>
      </c>
      <c r="H162" s="50" t="s">
        <v>353</v>
      </c>
    </row>
    <row r="163" ht="15" spans="1:8">
      <c r="A163" s="49">
        <v>162</v>
      </c>
      <c r="B163" s="50" t="s">
        <v>349</v>
      </c>
      <c r="C163" s="50" t="s">
        <v>530</v>
      </c>
      <c r="D163" s="50" t="s">
        <v>355</v>
      </c>
      <c r="E163" s="50" t="s">
        <v>158</v>
      </c>
      <c r="F163" s="50" t="s">
        <v>357</v>
      </c>
      <c r="G163" s="50">
        <v>88.54</v>
      </c>
      <c r="H163" s="50" t="s">
        <v>353</v>
      </c>
    </row>
    <row r="164" ht="15" spans="1:8">
      <c r="A164" s="49">
        <v>163</v>
      </c>
      <c r="B164" s="50" t="s">
        <v>349</v>
      </c>
      <c r="C164" s="50" t="s">
        <v>531</v>
      </c>
      <c r="D164" s="50" t="s">
        <v>355</v>
      </c>
      <c r="E164" s="50" t="s">
        <v>275</v>
      </c>
      <c r="F164" s="50" t="s">
        <v>358</v>
      </c>
      <c r="G164" s="50">
        <v>89.5</v>
      </c>
      <c r="H164" s="50" t="s">
        <v>353</v>
      </c>
    </row>
    <row r="165" ht="15" spans="1:8">
      <c r="A165" s="49">
        <v>164</v>
      </c>
      <c r="B165" s="50" t="s">
        <v>349</v>
      </c>
      <c r="C165" s="50" t="s">
        <v>532</v>
      </c>
      <c r="D165" s="50" t="s">
        <v>355</v>
      </c>
      <c r="E165" s="50" t="s">
        <v>271</v>
      </c>
      <c r="F165" s="50" t="s">
        <v>358</v>
      </c>
      <c r="G165" s="50">
        <v>87.45</v>
      </c>
      <c r="H165" s="50" t="s">
        <v>353</v>
      </c>
    </row>
    <row r="166" ht="15" spans="1:8">
      <c r="A166" s="49">
        <v>165</v>
      </c>
      <c r="B166" s="50" t="s">
        <v>349</v>
      </c>
      <c r="C166" s="50" t="s">
        <v>533</v>
      </c>
      <c r="D166" s="50" t="s">
        <v>355</v>
      </c>
      <c r="E166" s="50" t="s">
        <v>356</v>
      </c>
      <c r="F166" s="50" t="s">
        <v>357</v>
      </c>
      <c r="G166" s="50">
        <v>88.68</v>
      </c>
      <c r="H166" s="50" t="s">
        <v>353</v>
      </c>
    </row>
    <row r="167" ht="15" spans="1:8">
      <c r="A167" s="49">
        <v>166</v>
      </c>
      <c r="B167" s="50" t="s">
        <v>349</v>
      </c>
      <c r="C167" s="50" t="s">
        <v>534</v>
      </c>
      <c r="D167" s="50" t="s">
        <v>355</v>
      </c>
      <c r="E167" s="50" t="s">
        <v>158</v>
      </c>
      <c r="F167" s="50" t="s">
        <v>357</v>
      </c>
      <c r="G167" s="50">
        <v>88.54</v>
      </c>
      <c r="H167" s="50" t="s">
        <v>353</v>
      </c>
    </row>
    <row r="168" ht="15" spans="1:8">
      <c r="A168" s="49">
        <v>167</v>
      </c>
      <c r="B168" s="50" t="s">
        <v>349</v>
      </c>
      <c r="C168" s="50" t="s">
        <v>535</v>
      </c>
      <c r="D168" s="50" t="s">
        <v>355</v>
      </c>
      <c r="E168" s="50" t="s">
        <v>275</v>
      </c>
      <c r="F168" s="50" t="s">
        <v>358</v>
      </c>
      <c r="G168" s="50">
        <v>89.5</v>
      </c>
      <c r="H168" s="50" t="s">
        <v>353</v>
      </c>
    </row>
    <row r="169" ht="15" spans="1:8">
      <c r="A169" s="49">
        <v>168</v>
      </c>
      <c r="B169" s="50" t="s">
        <v>349</v>
      </c>
      <c r="C169" s="50" t="s">
        <v>536</v>
      </c>
      <c r="D169" s="50" t="s">
        <v>355</v>
      </c>
      <c r="E169" s="50" t="s">
        <v>271</v>
      </c>
      <c r="F169" s="50" t="s">
        <v>358</v>
      </c>
      <c r="G169" s="50">
        <v>87.45</v>
      </c>
      <c r="H169" s="50" t="s">
        <v>353</v>
      </c>
    </row>
    <row r="170" ht="15" spans="1:8">
      <c r="A170" s="49">
        <v>169</v>
      </c>
      <c r="B170" s="50" t="s">
        <v>349</v>
      </c>
      <c r="C170" s="50" t="s">
        <v>537</v>
      </c>
      <c r="D170" s="50" t="s">
        <v>355</v>
      </c>
      <c r="E170" s="50" t="s">
        <v>356</v>
      </c>
      <c r="F170" s="50" t="s">
        <v>357</v>
      </c>
      <c r="G170" s="50">
        <v>88.68</v>
      </c>
      <c r="H170" s="50" t="s">
        <v>353</v>
      </c>
    </row>
    <row r="171" ht="15" spans="1:8">
      <c r="A171" s="49">
        <v>170</v>
      </c>
      <c r="B171" s="50" t="s">
        <v>349</v>
      </c>
      <c r="C171" s="50" t="s">
        <v>538</v>
      </c>
      <c r="D171" s="50" t="s">
        <v>355</v>
      </c>
      <c r="E171" s="50" t="s">
        <v>158</v>
      </c>
      <c r="F171" s="50" t="s">
        <v>357</v>
      </c>
      <c r="G171" s="50">
        <v>88.54</v>
      </c>
      <c r="H171" s="50" t="s">
        <v>353</v>
      </c>
    </row>
    <row r="172" ht="15" spans="1:8">
      <c r="A172" s="49">
        <v>171</v>
      </c>
      <c r="B172" s="50" t="s">
        <v>349</v>
      </c>
      <c r="C172" s="50" t="s">
        <v>539</v>
      </c>
      <c r="D172" s="50" t="s">
        <v>355</v>
      </c>
      <c r="E172" s="50" t="s">
        <v>275</v>
      </c>
      <c r="F172" s="50" t="s">
        <v>358</v>
      </c>
      <c r="G172" s="50">
        <v>89.5</v>
      </c>
      <c r="H172" s="50" t="s">
        <v>353</v>
      </c>
    </row>
    <row r="173" ht="15" spans="1:8">
      <c r="A173" s="49" t="s">
        <v>379</v>
      </c>
      <c r="B173" s="50"/>
      <c r="C173" s="50"/>
      <c r="D173" s="50"/>
      <c r="E173" s="50"/>
      <c r="F173" s="50"/>
      <c r="G173" s="50">
        <f>SUM(G2:G172)</f>
        <v>15101</v>
      </c>
      <c r="H173" s="50"/>
    </row>
  </sheetData>
  <autoFilter ref="A1:H173">
    <extLst/>
  </autoFilter>
  <mergeCells count="2">
    <mergeCell ref="K2:K11"/>
    <mergeCell ref="P2:P1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T36"/>
  <sheetViews>
    <sheetView workbookViewId="0">
      <selection activeCell="L17" sqref="L17"/>
    </sheetView>
  </sheetViews>
  <sheetFormatPr defaultColWidth="10" defaultRowHeight="14.25"/>
  <cols>
    <col min="1" max="1" width="5.125" style="43" customWidth="1"/>
    <col min="2" max="2" width="22.25" style="43" customWidth="1"/>
    <col min="3" max="3" width="9.5" style="43" customWidth="1"/>
    <col min="4" max="4" width="11.25" style="43" customWidth="1"/>
    <col min="5" max="5" width="11.5" style="43" customWidth="1"/>
    <col min="6" max="16348" width="10" style="43"/>
    <col min="16349" max="16384" width="10" style="44"/>
  </cols>
  <sheetData>
    <row r="1" spans="1:14">
      <c r="A1" s="43" t="s">
        <v>88</v>
      </c>
      <c r="B1" s="43" t="s">
        <v>540</v>
      </c>
      <c r="C1" s="45">
        <v>44378.3333333333</v>
      </c>
      <c r="D1" s="45">
        <v>44348.3333333333</v>
      </c>
      <c r="E1" s="45">
        <v>44317.3333333333</v>
      </c>
      <c r="F1" s="45">
        <v>44287.3333333333</v>
      </c>
      <c r="G1" s="45">
        <v>44256.3333333333</v>
      </c>
      <c r="H1" s="45">
        <v>44228.3333333333</v>
      </c>
      <c r="I1" s="45">
        <v>44197.3333333333</v>
      </c>
      <c r="J1" s="45">
        <v>44166.3333333333</v>
      </c>
      <c r="K1" s="45">
        <v>44136.3333333333</v>
      </c>
      <c r="L1" s="45">
        <v>44105.3333333333</v>
      </c>
      <c r="M1" s="45">
        <v>44075.3333333333</v>
      </c>
      <c r="N1" s="45">
        <v>44044.3333333333</v>
      </c>
    </row>
    <row r="2" spans="3:14">
      <c r="C2" s="43" t="s">
        <v>541</v>
      </c>
      <c r="D2" s="43" t="s">
        <v>541</v>
      </c>
      <c r="E2" s="43" t="s">
        <v>541</v>
      </c>
      <c r="F2" s="43" t="s">
        <v>541</v>
      </c>
      <c r="G2" s="43" t="s">
        <v>541</v>
      </c>
      <c r="H2" s="43" t="s">
        <v>541</v>
      </c>
      <c r="I2" s="43" t="s">
        <v>541</v>
      </c>
      <c r="J2" s="43" t="s">
        <v>541</v>
      </c>
      <c r="K2" s="43" t="s">
        <v>541</v>
      </c>
      <c r="L2" s="43" t="s">
        <v>541</v>
      </c>
      <c r="M2" s="43" t="s">
        <v>541</v>
      </c>
      <c r="N2" s="43" t="s">
        <v>541</v>
      </c>
    </row>
    <row r="3" spans="1:14">
      <c r="A3" s="43">
        <v>1</v>
      </c>
      <c r="B3" s="43" t="s">
        <v>542</v>
      </c>
      <c r="C3" s="43" t="s">
        <v>543</v>
      </c>
      <c r="D3" s="43" t="s">
        <v>543</v>
      </c>
      <c r="E3" s="43" t="s">
        <v>543</v>
      </c>
      <c r="F3" s="43">
        <v>45.83</v>
      </c>
      <c r="G3" s="43">
        <v>41.17</v>
      </c>
      <c r="H3" s="43">
        <v>41.38</v>
      </c>
      <c r="I3" s="43">
        <v>40.4</v>
      </c>
      <c r="J3" s="43">
        <v>44.24</v>
      </c>
      <c r="K3" s="43">
        <v>42.4</v>
      </c>
      <c r="L3" s="43">
        <v>43.26</v>
      </c>
      <c r="M3" s="43">
        <v>43.61</v>
      </c>
      <c r="N3" s="43">
        <v>41.72</v>
      </c>
    </row>
    <row r="4" spans="1:14">
      <c r="A4" s="43">
        <v>2</v>
      </c>
      <c r="B4" s="43" t="s">
        <v>544</v>
      </c>
      <c r="C4" s="43" t="s">
        <v>543</v>
      </c>
      <c r="D4" s="43" t="s">
        <v>543</v>
      </c>
      <c r="E4" s="43" t="s">
        <v>543</v>
      </c>
      <c r="F4" s="43" t="s">
        <v>543</v>
      </c>
      <c r="G4" s="43" t="s">
        <v>543</v>
      </c>
      <c r="H4" s="43" t="s">
        <v>543</v>
      </c>
      <c r="I4" s="43">
        <v>40.63</v>
      </c>
      <c r="J4" s="43" t="s">
        <v>543</v>
      </c>
      <c r="K4" s="43">
        <v>45.1</v>
      </c>
      <c r="L4" s="43" t="s">
        <v>543</v>
      </c>
      <c r="M4" s="43">
        <v>65.91</v>
      </c>
      <c r="N4" s="43" t="s">
        <v>543</v>
      </c>
    </row>
    <row r="5" spans="1:14">
      <c r="A5" s="43">
        <v>3</v>
      </c>
      <c r="B5" s="43" t="s">
        <v>545</v>
      </c>
      <c r="C5" s="43" t="s">
        <v>543</v>
      </c>
      <c r="D5" s="43" t="s">
        <v>543</v>
      </c>
      <c r="E5" s="43">
        <v>47.19</v>
      </c>
      <c r="F5" s="43" t="s">
        <v>543</v>
      </c>
      <c r="G5" s="43">
        <v>49.17</v>
      </c>
      <c r="H5" s="43" t="s">
        <v>543</v>
      </c>
      <c r="I5" s="43">
        <v>42.4</v>
      </c>
      <c r="J5" s="43" t="s">
        <v>543</v>
      </c>
      <c r="K5" s="43">
        <v>46.8</v>
      </c>
      <c r="L5" s="43">
        <v>46.14</v>
      </c>
      <c r="M5" s="43">
        <v>44.35</v>
      </c>
      <c r="N5" s="43">
        <v>46.08</v>
      </c>
    </row>
    <row r="6" spans="1:14">
      <c r="A6" s="43">
        <v>4</v>
      </c>
      <c r="B6" s="43" t="s">
        <v>546</v>
      </c>
      <c r="C6" s="43" t="s">
        <v>543</v>
      </c>
      <c r="D6" s="43">
        <v>50.21</v>
      </c>
      <c r="E6" s="43">
        <v>45.38</v>
      </c>
      <c r="F6" s="43">
        <v>45.32</v>
      </c>
      <c r="G6" s="43">
        <v>45.79</v>
      </c>
      <c r="H6" s="43">
        <v>43.58</v>
      </c>
      <c r="I6" s="43">
        <v>42.92</v>
      </c>
      <c r="J6" s="43">
        <v>43.73</v>
      </c>
      <c r="K6" s="43">
        <v>46.15</v>
      </c>
      <c r="L6" s="43">
        <v>46.64</v>
      </c>
      <c r="M6" s="43">
        <v>46.69</v>
      </c>
      <c r="N6" s="43">
        <v>51.86</v>
      </c>
    </row>
    <row r="7" spans="1:14">
      <c r="A7" s="43">
        <v>5</v>
      </c>
      <c r="B7" s="43" t="s">
        <v>547</v>
      </c>
      <c r="C7" s="43">
        <v>47.3</v>
      </c>
      <c r="D7" s="43" t="s">
        <v>543</v>
      </c>
      <c r="E7" s="43">
        <v>46.36</v>
      </c>
      <c r="F7" s="43">
        <v>44.18</v>
      </c>
      <c r="G7" s="43">
        <v>43.54</v>
      </c>
      <c r="H7" s="43">
        <v>44.34</v>
      </c>
      <c r="I7" s="43">
        <v>43</v>
      </c>
      <c r="J7" s="43">
        <v>41.7</v>
      </c>
      <c r="K7" s="43">
        <v>43.6</v>
      </c>
      <c r="L7" s="43">
        <v>46.71</v>
      </c>
      <c r="M7" s="43">
        <v>44.49</v>
      </c>
      <c r="N7" s="43">
        <v>42.99</v>
      </c>
    </row>
    <row r="8" spans="1:14">
      <c r="A8" s="43">
        <v>6</v>
      </c>
      <c r="B8" s="43" t="s">
        <v>548</v>
      </c>
      <c r="C8" s="43" t="s">
        <v>543</v>
      </c>
      <c r="D8" s="43" t="s">
        <v>543</v>
      </c>
      <c r="E8" s="43" t="s">
        <v>543</v>
      </c>
      <c r="F8" s="43" t="s">
        <v>543</v>
      </c>
      <c r="G8" s="43">
        <v>56.19</v>
      </c>
      <c r="H8" s="43">
        <v>50.1</v>
      </c>
      <c r="I8" s="43">
        <v>43.61</v>
      </c>
      <c r="J8" s="43" t="s">
        <v>543</v>
      </c>
      <c r="K8" s="43" t="s">
        <v>543</v>
      </c>
      <c r="L8" s="43" t="s">
        <v>543</v>
      </c>
      <c r="M8" s="43">
        <v>45.97</v>
      </c>
      <c r="N8" s="43" t="s">
        <v>543</v>
      </c>
    </row>
    <row r="9" spans="1:14">
      <c r="A9" s="43">
        <v>7</v>
      </c>
      <c r="B9" s="43" t="s">
        <v>549</v>
      </c>
      <c r="C9" s="43">
        <v>49.16</v>
      </c>
      <c r="D9" s="43" t="s">
        <v>543</v>
      </c>
      <c r="E9" s="43">
        <v>46.82</v>
      </c>
      <c r="F9" s="43">
        <v>45.74</v>
      </c>
      <c r="G9" s="43">
        <v>47.48</v>
      </c>
      <c r="H9" s="43">
        <v>46.23</v>
      </c>
      <c r="I9" s="43">
        <v>43.93</v>
      </c>
      <c r="J9" s="43">
        <v>44.22</v>
      </c>
      <c r="K9" s="43">
        <v>43.2</v>
      </c>
      <c r="L9" s="43">
        <v>52.1</v>
      </c>
      <c r="M9" s="43">
        <v>46.35</v>
      </c>
      <c r="N9" s="43">
        <v>45.05</v>
      </c>
    </row>
    <row r="10" spans="1:14">
      <c r="A10" s="43">
        <v>8</v>
      </c>
      <c r="B10" s="43" t="s">
        <v>550</v>
      </c>
      <c r="C10" s="43" t="s">
        <v>543</v>
      </c>
      <c r="D10" s="43">
        <v>50.56</v>
      </c>
      <c r="E10" s="43">
        <v>48.32</v>
      </c>
      <c r="F10" s="43">
        <v>47.82</v>
      </c>
      <c r="G10" s="43">
        <v>46.22</v>
      </c>
      <c r="H10" s="43">
        <v>45.74</v>
      </c>
      <c r="I10" s="43">
        <v>44.31</v>
      </c>
      <c r="J10" s="43">
        <v>44.03</v>
      </c>
      <c r="K10" s="43">
        <v>46.92</v>
      </c>
      <c r="L10" s="43">
        <v>48.18</v>
      </c>
      <c r="M10" s="43">
        <v>47.44</v>
      </c>
      <c r="N10" s="43">
        <v>46.91</v>
      </c>
    </row>
    <row r="11" spans="1:14">
      <c r="A11" s="43">
        <v>9</v>
      </c>
      <c r="B11" s="43" t="s">
        <v>551</v>
      </c>
      <c r="C11" s="43">
        <v>51.84</v>
      </c>
      <c r="D11" s="43" t="s">
        <v>543</v>
      </c>
      <c r="E11" s="43">
        <v>45.74</v>
      </c>
      <c r="F11" s="43">
        <v>43.26</v>
      </c>
      <c r="G11" s="43">
        <v>43.93</v>
      </c>
      <c r="H11" s="43">
        <v>45.36</v>
      </c>
      <c r="I11" s="43">
        <v>44.36</v>
      </c>
      <c r="J11" s="43">
        <v>51.83</v>
      </c>
      <c r="K11" s="43">
        <v>45.79</v>
      </c>
      <c r="L11" s="43">
        <v>48.62</v>
      </c>
      <c r="M11" s="43">
        <v>46.93</v>
      </c>
      <c r="N11" s="43">
        <v>41.64</v>
      </c>
    </row>
    <row r="12" spans="1:14">
      <c r="A12" s="43">
        <v>10</v>
      </c>
      <c r="B12" s="43" t="s">
        <v>552</v>
      </c>
      <c r="C12" s="43" t="s">
        <v>543</v>
      </c>
      <c r="D12" s="43" t="s">
        <v>543</v>
      </c>
      <c r="E12" s="43">
        <v>47.25</v>
      </c>
      <c r="F12" s="43">
        <v>46.18</v>
      </c>
      <c r="G12" s="43">
        <v>45.56</v>
      </c>
      <c r="H12" s="43">
        <v>46.28</v>
      </c>
      <c r="I12" s="43">
        <v>44.46</v>
      </c>
      <c r="J12" s="43">
        <v>42.12</v>
      </c>
      <c r="K12" s="43">
        <v>44.76</v>
      </c>
      <c r="L12" s="43">
        <v>44.55</v>
      </c>
      <c r="M12" s="43">
        <v>48.07</v>
      </c>
      <c r="N12" s="43">
        <v>45.78</v>
      </c>
    </row>
    <row r="13" spans="1:14">
      <c r="A13" s="43">
        <v>11</v>
      </c>
      <c r="B13" s="43" t="s">
        <v>553</v>
      </c>
      <c r="C13" s="43" t="s">
        <v>543</v>
      </c>
      <c r="D13" s="43" t="s">
        <v>543</v>
      </c>
      <c r="E13" s="43">
        <v>48.13</v>
      </c>
      <c r="F13" s="43">
        <v>46.09</v>
      </c>
      <c r="G13" s="43">
        <v>46.54</v>
      </c>
      <c r="H13" s="43">
        <v>45.91</v>
      </c>
      <c r="I13" s="43">
        <v>44.58</v>
      </c>
      <c r="J13" s="43">
        <v>45.38</v>
      </c>
      <c r="K13" s="43">
        <v>45.56</v>
      </c>
      <c r="L13" s="43">
        <v>45.26</v>
      </c>
      <c r="M13" s="43">
        <v>48.02</v>
      </c>
      <c r="N13" s="43">
        <v>46.97</v>
      </c>
    </row>
    <row r="14" spans="1:14">
      <c r="A14" s="43">
        <v>12</v>
      </c>
      <c r="B14" s="43" t="s">
        <v>554</v>
      </c>
      <c r="C14" s="43" t="s">
        <v>543</v>
      </c>
      <c r="D14" s="43" t="s">
        <v>543</v>
      </c>
      <c r="E14" s="43">
        <v>52.05</v>
      </c>
      <c r="F14" s="43">
        <v>52.32</v>
      </c>
      <c r="G14" s="43">
        <v>51.44</v>
      </c>
      <c r="H14" s="43">
        <v>48.48</v>
      </c>
      <c r="I14" s="43">
        <v>44.83</v>
      </c>
      <c r="J14" s="43">
        <v>49.85</v>
      </c>
      <c r="K14" s="43">
        <v>48.01</v>
      </c>
      <c r="L14" s="43">
        <v>50.35</v>
      </c>
      <c r="M14" s="43">
        <v>48.63</v>
      </c>
      <c r="N14" s="43">
        <v>49.52</v>
      </c>
    </row>
    <row r="15" spans="1:14">
      <c r="A15" s="43">
        <v>13</v>
      </c>
      <c r="B15" s="43" t="s">
        <v>555</v>
      </c>
      <c r="C15" s="43" t="s">
        <v>543</v>
      </c>
      <c r="D15" s="43" t="s">
        <v>543</v>
      </c>
      <c r="E15" s="43" t="s">
        <v>543</v>
      </c>
      <c r="F15" s="43">
        <v>51.86</v>
      </c>
      <c r="G15" s="43">
        <v>50.28</v>
      </c>
      <c r="H15" s="43" t="s">
        <v>543</v>
      </c>
      <c r="I15" s="43">
        <v>45.08</v>
      </c>
      <c r="J15" s="43" t="s">
        <v>543</v>
      </c>
      <c r="K15" s="43" t="s">
        <v>543</v>
      </c>
      <c r="L15" s="43" t="s">
        <v>543</v>
      </c>
      <c r="M15" s="43" t="s">
        <v>543</v>
      </c>
      <c r="N15" s="43" t="s">
        <v>543</v>
      </c>
    </row>
    <row r="16" spans="1:14">
      <c r="A16" s="43">
        <v>14</v>
      </c>
      <c r="B16" s="43" t="s">
        <v>556</v>
      </c>
      <c r="C16" s="43" t="s">
        <v>543</v>
      </c>
      <c r="D16" s="43" t="s">
        <v>543</v>
      </c>
      <c r="E16" s="43">
        <v>51.09</v>
      </c>
      <c r="F16" s="43">
        <v>47.7</v>
      </c>
      <c r="G16" s="43">
        <v>45.44</v>
      </c>
      <c r="H16" s="43">
        <v>45.92</v>
      </c>
      <c r="I16" s="43">
        <v>45.38</v>
      </c>
      <c r="J16" s="43">
        <v>47.02</v>
      </c>
      <c r="K16" s="43">
        <v>45.55</v>
      </c>
      <c r="L16" s="43">
        <v>46.58</v>
      </c>
      <c r="M16" s="43">
        <v>49.42</v>
      </c>
      <c r="N16" s="43">
        <v>48.33</v>
      </c>
    </row>
    <row r="17" spans="1:14">
      <c r="A17" s="43">
        <v>15</v>
      </c>
      <c r="B17" s="43" t="s">
        <v>557</v>
      </c>
      <c r="C17" s="43" t="s">
        <v>543</v>
      </c>
      <c r="D17" s="43" t="s">
        <v>543</v>
      </c>
      <c r="E17" s="43">
        <v>51.48</v>
      </c>
      <c r="F17" s="43">
        <v>53.76</v>
      </c>
      <c r="G17" s="43">
        <v>48.34</v>
      </c>
      <c r="H17" s="43">
        <v>47.95</v>
      </c>
      <c r="I17" s="43">
        <v>46.74</v>
      </c>
      <c r="J17" s="43">
        <v>47.6</v>
      </c>
      <c r="K17" s="43">
        <v>50.58</v>
      </c>
      <c r="L17" s="43">
        <v>53.22</v>
      </c>
      <c r="M17" s="43">
        <v>52.43</v>
      </c>
      <c r="N17" s="43">
        <v>48.75</v>
      </c>
    </row>
    <row r="18" spans="1:14">
      <c r="A18" s="43">
        <v>16</v>
      </c>
      <c r="B18" s="43" t="s">
        <v>558</v>
      </c>
      <c r="C18" s="43" t="s">
        <v>543</v>
      </c>
      <c r="D18" s="43">
        <v>51.97</v>
      </c>
      <c r="E18" s="43">
        <v>53.3</v>
      </c>
      <c r="F18" s="43">
        <v>51.65</v>
      </c>
      <c r="G18" s="43">
        <v>50.61</v>
      </c>
      <c r="H18" s="43">
        <v>49.04</v>
      </c>
      <c r="I18" s="43">
        <v>46.74</v>
      </c>
      <c r="J18" s="43">
        <v>48.44</v>
      </c>
      <c r="K18" s="43">
        <v>47.34</v>
      </c>
      <c r="L18" s="43">
        <v>48.8</v>
      </c>
      <c r="M18" s="43">
        <v>48.82</v>
      </c>
      <c r="N18" s="43">
        <v>52.66</v>
      </c>
    </row>
    <row r="19" spans="1:14">
      <c r="A19" s="43">
        <v>17</v>
      </c>
      <c r="B19" s="43" t="s">
        <v>559</v>
      </c>
      <c r="C19" s="43" t="s">
        <v>543</v>
      </c>
      <c r="D19" s="43" t="s">
        <v>543</v>
      </c>
      <c r="E19" s="43">
        <v>51.23</v>
      </c>
      <c r="F19" s="43">
        <v>48.34</v>
      </c>
      <c r="G19" s="43">
        <v>49.5</v>
      </c>
      <c r="H19" s="43">
        <v>48.79</v>
      </c>
      <c r="I19" s="43">
        <v>47.63</v>
      </c>
      <c r="J19" s="43">
        <v>51.46</v>
      </c>
      <c r="K19" s="43">
        <v>50.67</v>
      </c>
      <c r="L19" s="43">
        <v>53.22</v>
      </c>
      <c r="M19" s="43">
        <v>51.52</v>
      </c>
      <c r="N19" s="43">
        <v>52.25</v>
      </c>
    </row>
    <row r="20" spans="1:14">
      <c r="A20" s="43">
        <v>18</v>
      </c>
      <c r="B20" s="43" t="s">
        <v>560</v>
      </c>
      <c r="C20" s="43" t="s">
        <v>543</v>
      </c>
      <c r="D20" s="43" t="s">
        <v>543</v>
      </c>
      <c r="E20" s="43" t="s">
        <v>543</v>
      </c>
      <c r="F20" s="43">
        <v>48.45</v>
      </c>
      <c r="G20" s="43">
        <v>51.11</v>
      </c>
      <c r="H20" s="43" t="s">
        <v>543</v>
      </c>
      <c r="I20" s="43">
        <v>47.86</v>
      </c>
      <c r="J20" s="43" t="s">
        <v>543</v>
      </c>
      <c r="K20" s="43" t="s">
        <v>543</v>
      </c>
      <c r="L20" s="43" t="s">
        <v>543</v>
      </c>
      <c r="M20" s="43">
        <v>48.97</v>
      </c>
      <c r="N20" s="43" t="s">
        <v>543</v>
      </c>
    </row>
    <row r="21" spans="1:14">
      <c r="A21" s="43">
        <v>19</v>
      </c>
      <c r="B21" s="43" t="s">
        <v>561</v>
      </c>
      <c r="C21" s="43" t="s">
        <v>543</v>
      </c>
      <c r="D21" s="43" t="s">
        <v>543</v>
      </c>
      <c r="E21" s="43" t="s">
        <v>543</v>
      </c>
      <c r="F21" s="43" t="s">
        <v>543</v>
      </c>
      <c r="G21" s="43" t="s">
        <v>543</v>
      </c>
      <c r="H21" s="43" t="s">
        <v>543</v>
      </c>
      <c r="I21" s="43">
        <v>48.12</v>
      </c>
      <c r="J21" s="43" t="s">
        <v>543</v>
      </c>
      <c r="K21" s="43" t="s">
        <v>543</v>
      </c>
      <c r="L21" s="43" t="s">
        <v>543</v>
      </c>
      <c r="M21" s="43" t="s">
        <v>543</v>
      </c>
      <c r="N21" s="43" t="s">
        <v>543</v>
      </c>
    </row>
    <row r="22" s="41" customFormat="1" spans="1:16348">
      <c r="A22" s="46">
        <v>20</v>
      </c>
      <c r="B22" s="46" t="s">
        <v>562</v>
      </c>
      <c r="C22" s="46">
        <v>54.81</v>
      </c>
      <c r="D22" s="46">
        <v>55.84</v>
      </c>
      <c r="E22" s="46">
        <v>53.49</v>
      </c>
      <c r="F22" s="46">
        <v>54.32</v>
      </c>
      <c r="G22" s="46">
        <v>53.09</v>
      </c>
      <c r="H22" s="46">
        <v>53.26</v>
      </c>
      <c r="I22" s="46">
        <v>48.53</v>
      </c>
      <c r="J22" s="46">
        <v>49.87</v>
      </c>
      <c r="K22" s="46">
        <v>51.46</v>
      </c>
      <c r="L22" s="46">
        <v>51.58</v>
      </c>
      <c r="M22" s="46">
        <v>53.66</v>
      </c>
      <c r="N22" s="46">
        <v>54.98</v>
      </c>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E22" s="46"/>
      <c r="KF22" s="46"/>
      <c r="KG22" s="46"/>
      <c r="KH22" s="46"/>
      <c r="KI22" s="46"/>
      <c r="KJ22" s="46"/>
      <c r="KK22" s="46"/>
      <c r="KL22" s="46"/>
      <c r="KM22" s="46"/>
      <c r="KN22" s="46"/>
      <c r="KO22" s="46"/>
      <c r="KP22" s="46"/>
      <c r="KQ22" s="46"/>
      <c r="KR22" s="46"/>
      <c r="KS22" s="46"/>
      <c r="KT22" s="46"/>
      <c r="KU22" s="46"/>
      <c r="KV22" s="46"/>
      <c r="KW22" s="46"/>
      <c r="KX22" s="46"/>
      <c r="KY22" s="46"/>
      <c r="KZ22" s="46"/>
      <c r="LA22" s="46"/>
      <c r="LB22" s="46"/>
      <c r="LC22" s="46"/>
      <c r="LD22" s="46"/>
      <c r="LE22" s="46"/>
      <c r="LF22" s="46"/>
      <c r="LG22" s="46"/>
      <c r="LH22" s="46"/>
      <c r="LI22" s="46"/>
      <c r="LJ22" s="46"/>
      <c r="LK22" s="46"/>
      <c r="LL22" s="46"/>
      <c r="LM22" s="46"/>
      <c r="LN22" s="46"/>
      <c r="LO22" s="46"/>
      <c r="LP22" s="46"/>
      <c r="LQ22" s="46"/>
      <c r="LR22" s="46"/>
      <c r="LS22" s="46"/>
      <c r="LT22" s="46"/>
      <c r="LU22" s="46"/>
      <c r="LV22" s="46"/>
      <c r="LW22" s="46"/>
      <c r="LX22" s="46"/>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6"/>
      <c r="NQ22" s="46"/>
      <c r="NR22" s="46"/>
      <c r="NS22" s="46"/>
      <c r="NT22" s="46"/>
      <c r="NU22" s="46"/>
      <c r="NV22" s="46"/>
      <c r="NW22" s="46"/>
      <c r="NX22" s="46"/>
      <c r="NY22" s="46"/>
      <c r="NZ22" s="46"/>
      <c r="OA22" s="46"/>
      <c r="OB22" s="46"/>
      <c r="OC22" s="46"/>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46"/>
      <c r="PS22" s="46"/>
      <c r="PT22" s="46"/>
      <c r="PU22" s="46"/>
      <c r="PV22" s="46"/>
      <c r="PW22" s="46"/>
      <c r="PX22" s="46"/>
      <c r="PY22" s="46"/>
      <c r="PZ22" s="46"/>
      <c r="QA22" s="46"/>
      <c r="QB22" s="46"/>
      <c r="QC22" s="46"/>
      <c r="QD22" s="46"/>
      <c r="QE22" s="46"/>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6"/>
      <c r="SH22" s="46"/>
      <c r="SI22" s="46"/>
      <c r="SJ22" s="46"/>
      <c r="SK22" s="46"/>
      <c r="SL22" s="46"/>
      <c r="SM22" s="46"/>
      <c r="SN22" s="46"/>
      <c r="SO22" s="46"/>
      <c r="SP22" s="46"/>
      <c r="SQ22" s="46"/>
      <c r="SR22" s="46"/>
      <c r="SS22" s="46"/>
      <c r="ST22" s="46"/>
      <c r="SU22" s="46"/>
      <c r="SV22" s="46"/>
      <c r="SW22" s="46"/>
      <c r="SX22" s="46"/>
      <c r="SY22" s="46"/>
      <c r="SZ22" s="46"/>
      <c r="TA22" s="46"/>
      <c r="TB22" s="46"/>
      <c r="TC22" s="46"/>
      <c r="TD22" s="46"/>
      <c r="TE22" s="46"/>
      <c r="TF22" s="46"/>
      <c r="TG22" s="46"/>
      <c r="TH22" s="46"/>
      <c r="TI22" s="46"/>
      <c r="TJ22" s="46"/>
      <c r="TK22" s="46"/>
      <c r="TL22" s="46"/>
      <c r="TM22" s="46"/>
      <c r="TN22" s="46"/>
      <c r="TO22" s="46"/>
      <c r="TP22" s="46"/>
      <c r="TQ22" s="46"/>
      <c r="TR22" s="46"/>
      <c r="TS22" s="46"/>
      <c r="TT22" s="46"/>
      <c r="TU22" s="46"/>
      <c r="TV22" s="46"/>
      <c r="TW22" s="46"/>
      <c r="TX22" s="46"/>
      <c r="TY22" s="46"/>
      <c r="TZ22" s="46"/>
      <c r="UA22" s="46"/>
      <c r="UB22" s="46"/>
      <c r="UC22" s="46"/>
      <c r="UD22" s="46"/>
      <c r="UE22" s="46"/>
      <c r="UF22" s="46"/>
      <c r="UG22" s="46"/>
      <c r="UH22" s="46"/>
      <c r="UI22" s="46"/>
      <c r="UJ22" s="46"/>
      <c r="UK22" s="46"/>
      <c r="UL22" s="46"/>
      <c r="UM22" s="46"/>
      <c r="UN22" s="46"/>
      <c r="UO22" s="46"/>
      <c r="UP22" s="46"/>
      <c r="UQ22" s="46"/>
      <c r="UR22" s="46"/>
      <c r="US22" s="46"/>
      <c r="UT22" s="46"/>
      <c r="UU22" s="46"/>
      <c r="UV22" s="46"/>
      <c r="UW22" s="46"/>
      <c r="UX22" s="46"/>
      <c r="UY22" s="46"/>
      <c r="UZ22" s="46"/>
      <c r="VA22" s="46"/>
      <c r="VB22" s="46"/>
      <c r="VC22" s="46"/>
      <c r="VD22" s="46"/>
      <c r="VE22" s="46"/>
      <c r="VF22" s="46"/>
      <c r="VG22" s="46"/>
      <c r="VH22" s="46"/>
      <c r="VI22" s="46"/>
      <c r="VJ22" s="46"/>
      <c r="VK22" s="46"/>
      <c r="VL22" s="46"/>
      <c r="VM22" s="46"/>
      <c r="VN22" s="46"/>
      <c r="VO22" s="46"/>
      <c r="VP22" s="46"/>
      <c r="VQ22" s="46"/>
      <c r="VR22" s="46"/>
      <c r="VS22" s="46"/>
      <c r="VT22" s="46"/>
      <c r="VU22" s="46"/>
      <c r="VV22" s="46"/>
      <c r="VW22" s="46"/>
      <c r="VX22" s="46"/>
      <c r="VY22" s="46"/>
      <c r="VZ22" s="46"/>
      <c r="WA22" s="46"/>
      <c r="WB22" s="46"/>
      <c r="WC22" s="46"/>
      <c r="WD22" s="46"/>
      <c r="WE22" s="46"/>
      <c r="WF22" s="46"/>
      <c r="WG22" s="46"/>
      <c r="WH22" s="46"/>
      <c r="WI22" s="46"/>
      <c r="WJ22" s="46"/>
      <c r="WK22" s="46"/>
      <c r="WL22" s="46"/>
      <c r="WM22" s="46"/>
      <c r="WN22" s="46"/>
      <c r="WO22" s="46"/>
      <c r="WP22" s="46"/>
      <c r="WQ22" s="46"/>
      <c r="WR22" s="46"/>
      <c r="WS22" s="46"/>
      <c r="WT22" s="46"/>
      <c r="WU22" s="46"/>
      <c r="WV22" s="46"/>
      <c r="WW22" s="46"/>
      <c r="WX22" s="46"/>
      <c r="WY22" s="46"/>
      <c r="WZ22" s="46"/>
      <c r="XA22" s="46"/>
      <c r="XB22" s="46"/>
      <c r="XC22" s="46"/>
      <c r="XD22" s="46"/>
      <c r="XE22" s="46"/>
      <c r="XF22" s="46"/>
      <c r="XG22" s="46"/>
      <c r="XH22" s="46"/>
      <c r="XI22" s="46"/>
      <c r="XJ22" s="46"/>
      <c r="XK22" s="46"/>
      <c r="XL22" s="46"/>
      <c r="XM22" s="46"/>
      <c r="XN22" s="46"/>
      <c r="XO22" s="46"/>
      <c r="XP22" s="46"/>
      <c r="XQ22" s="46"/>
      <c r="XR22" s="46"/>
      <c r="XS22" s="46"/>
      <c r="XT22" s="46"/>
      <c r="XU22" s="46"/>
      <c r="XV22" s="46"/>
      <c r="XW22" s="46"/>
      <c r="XX22" s="46"/>
      <c r="XY22" s="46"/>
      <c r="XZ22" s="46"/>
      <c r="YA22" s="46"/>
      <c r="YB22" s="46"/>
      <c r="YC22" s="46"/>
      <c r="YD22" s="46"/>
      <c r="YE22" s="46"/>
      <c r="YF22" s="46"/>
      <c r="YG22" s="46"/>
      <c r="YH22" s="46"/>
      <c r="YI22" s="46"/>
      <c r="YJ22" s="46"/>
      <c r="YK22" s="46"/>
      <c r="YL22" s="46"/>
      <c r="YM22" s="46"/>
      <c r="YN22" s="46"/>
      <c r="YO22" s="46"/>
      <c r="YP22" s="46"/>
      <c r="YQ22" s="46"/>
      <c r="YR22" s="46"/>
      <c r="YS22" s="46"/>
      <c r="YT22" s="46"/>
      <c r="YU22" s="46"/>
      <c r="YV22" s="46"/>
      <c r="YW22" s="46"/>
      <c r="YX22" s="46"/>
      <c r="YY22" s="46"/>
      <c r="YZ22" s="46"/>
      <c r="ZA22" s="46"/>
      <c r="ZB22" s="46"/>
      <c r="ZC22" s="46"/>
      <c r="ZD22" s="46"/>
      <c r="ZE22" s="46"/>
      <c r="ZF22" s="46"/>
      <c r="ZG22" s="46"/>
      <c r="ZH22" s="46"/>
      <c r="ZI22" s="46"/>
      <c r="ZJ22" s="46"/>
      <c r="ZK22" s="46"/>
      <c r="ZL22" s="46"/>
      <c r="ZM22" s="46"/>
      <c r="ZN22" s="46"/>
      <c r="ZO22" s="46"/>
      <c r="ZP22" s="46"/>
      <c r="ZQ22" s="46"/>
      <c r="ZR22" s="46"/>
      <c r="ZS22" s="46"/>
      <c r="ZT22" s="46"/>
      <c r="ZU22" s="46"/>
      <c r="ZV22" s="46"/>
      <c r="ZW22" s="46"/>
      <c r="ZX22" s="46"/>
      <c r="ZY22" s="46"/>
      <c r="ZZ22" s="46"/>
      <c r="AAA22" s="46"/>
      <c r="AAB22" s="46"/>
      <c r="AAC22" s="46"/>
      <c r="AAD22" s="46"/>
      <c r="AAE22" s="46"/>
      <c r="AAF22" s="46"/>
      <c r="AAG22" s="46"/>
      <c r="AAH22" s="46"/>
      <c r="AAI22" s="46"/>
      <c r="AAJ22" s="46"/>
      <c r="AAK22" s="46"/>
      <c r="AAL22" s="46"/>
      <c r="AAM22" s="46"/>
      <c r="AAN22" s="46"/>
      <c r="AAO22" s="46"/>
      <c r="AAP22" s="46"/>
      <c r="AAQ22" s="46"/>
      <c r="AAR22" s="46"/>
      <c r="AAS22" s="46"/>
      <c r="AAT22" s="46"/>
      <c r="AAU22" s="46"/>
      <c r="AAV22" s="46"/>
      <c r="AAW22" s="46"/>
      <c r="AAX22" s="46"/>
      <c r="AAY22" s="46"/>
      <c r="AAZ22" s="46"/>
      <c r="ABA22" s="46"/>
      <c r="ABB22" s="46"/>
      <c r="ABC22" s="46"/>
      <c r="ABD22" s="46"/>
      <c r="ABE22" s="46"/>
      <c r="ABF22" s="46"/>
      <c r="ABG22" s="46"/>
      <c r="ABH22" s="46"/>
      <c r="ABI22" s="46"/>
      <c r="ABJ22" s="46"/>
      <c r="ABK22" s="46"/>
      <c r="ABL22" s="46"/>
      <c r="ABM22" s="46"/>
      <c r="ABN22" s="46"/>
      <c r="ABO22" s="46"/>
      <c r="ABP22" s="46"/>
      <c r="ABQ22" s="46"/>
      <c r="ABR22" s="46"/>
      <c r="ABS22" s="46"/>
      <c r="ABT22" s="46"/>
      <c r="ABU22" s="46"/>
      <c r="ABV22" s="46"/>
      <c r="ABW22" s="46"/>
      <c r="ABX22" s="46"/>
      <c r="ABY22" s="46"/>
      <c r="ABZ22" s="46"/>
      <c r="ACA22" s="46"/>
      <c r="ACB22" s="46"/>
      <c r="ACC22" s="46"/>
      <c r="ACD22" s="46"/>
      <c r="ACE22" s="46"/>
      <c r="ACF22" s="46"/>
      <c r="ACG22" s="46"/>
      <c r="ACH22" s="46"/>
      <c r="ACI22" s="46"/>
      <c r="ACJ22" s="46"/>
      <c r="ACK22" s="46"/>
      <c r="ACL22" s="46"/>
      <c r="ACM22" s="46"/>
      <c r="ACN22" s="46"/>
      <c r="ACO22" s="46"/>
      <c r="ACP22" s="46"/>
      <c r="ACQ22" s="46"/>
      <c r="ACR22" s="46"/>
      <c r="ACS22" s="46"/>
      <c r="ACT22" s="46"/>
      <c r="ACU22" s="46"/>
      <c r="ACV22" s="46"/>
      <c r="ACW22" s="46"/>
      <c r="ACX22" s="46"/>
      <c r="ACY22" s="46"/>
      <c r="ACZ22" s="46"/>
      <c r="ADA22" s="46"/>
      <c r="ADB22" s="46"/>
      <c r="ADC22" s="46"/>
      <c r="ADD22" s="46"/>
      <c r="ADE22" s="46"/>
      <c r="ADF22" s="46"/>
      <c r="ADG22" s="46"/>
      <c r="ADH22" s="46"/>
      <c r="ADI22" s="46"/>
      <c r="ADJ22" s="46"/>
      <c r="ADK22" s="46"/>
      <c r="ADL22" s="46"/>
      <c r="ADM22" s="46"/>
      <c r="ADN22" s="46"/>
      <c r="ADO22" s="46"/>
      <c r="ADP22" s="46"/>
      <c r="ADQ22" s="46"/>
      <c r="ADR22" s="46"/>
      <c r="ADS22" s="46"/>
      <c r="ADT22" s="46"/>
      <c r="ADU22" s="46"/>
      <c r="ADV22" s="46"/>
      <c r="ADW22" s="46"/>
      <c r="ADX22" s="46"/>
      <c r="ADY22" s="46"/>
      <c r="ADZ22" s="46"/>
      <c r="AEA22" s="46"/>
      <c r="AEB22" s="46"/>
      <c r="AEC22" s="46"/>
      <c r="AED22" s="46"/>
      <c r="AEE22" s="46"/>
      <c r="AEF22" s="46"/>
      <c r="AEG22" s="46"/>
      <c r="AEH22" s="46"/>
      <c r="AEI22" s="46"/>
      <c r="AEJ22" s="46"/>
      <c r="AEK22" s="46"/>
      <c r="AEL22" s="46"/>
      <c r="AEM22" s="46"/>
      <c r="AEN22" s="46"/>
      <c r="AEO22" s="46"/>
      <c r="AEP22" s="46"/>
      <c r="AEQ22" s="46"/>
      <c r="AER22" s="46"/>
      <c r="AES22" s="46"/>
      <c r="AET22" s="46"/>
      <c r="AEU22" s="46"/>
      <c r="AEV22" s="46"/>
      <c r="AEW22" s="46"/>
      <c r="AEX22" s="46"/>
      <c r="AEY22" s="46"/>
      <c r="AEZ22" s="46"/>
      <c r="AFA22" s="46"/>
      <c r="AFB22" s="46"/>
      <c r="AFC22" s="46"/>
      <c r="AFD22" s="46"/>
      <c r="AFE22" s="46"/>
      <c r="AFF22" s="46"/>
      <c r="AFG22" s="46"/>
      <c r="AFH22" s="46"/>
      <c r="AFI22" s="46"/>
      <c r="AFJ22" s="46"/>
      <c r="AFK22" s="46"/>
      <c r="AFL22" s="46"/>
      <c r="AFM22" s="46"/>
      <c r="AFN22" s="46"/>
      <c r="AFO22" s="46"/>
      <c r="AFP22" s="46"/>
      <c r="AFQ22" s="46"/>
      <c r="AFR22" s="46"/>
      <c r="AFS22" s="46"/>
      <c r="AFT22" s="46"/>
      <c r="AFU22" s="46"/>
      <c r="AFV22" s="46"/>
      <c r="AFW22" s="46"/>
      <c r="AFX22" s="46"/>
      <c r="AFY22" s="46"/>
      <c r="AFZ22" s="46"/>
      <c r="AGA22" s="46"/>
      <c r="AGB22" s="46"/>
      <c r="AGC22" s="46"/>
      <c r="AGD22" s="46"/>
      <c r="AGE22" s="46"/>
      <c r="AGF22" s="46"/>
      <c r="AGG22" s="46"/>
      <c r="AGH22" s="46"/>
      <c r="AGI22" s="46"/>
      <c r="AGJ22" s="46"/>
      <c r="AGK22" s="46"/>
      <c r="AGL22" s="46"/>
      <c r="AGM22" s="46"/>
      <c r="AGN22" s="46"/>
      <c r="AGO22" s="46"/>
      <c r="AGP22" s="46"/>
      <c r="AGQ22" s="46"/>
      <c r="AGR22" s="46"/>
      <c r="AGS22" s="46"/>
      <c r="AGT22" s="46"/>
      <c r="AGU22" s="46"/>
      <c r="AGV22" s="46"/>
      <c r="AGW22" s="46"/>
      <c r="AGX22" s="46"/>
      <c r="AGY22" s="46"/>
      <c r="AGZ22" s="46"/>
      <c r="AHA22" s="46"/>
      <c r="AHB22" s="46"/>
      <c r="AHC22" s="46"/>
      <c r="AHD22" s="46"/>
      <c r="AHE22" s="46"/>
      <c r="AHF22" s="46"/>
      <c r="AHG22" s="46"/>
      <c r="AHH22" s="46"/>
      <c r="AHI22" s="46"/>
      <c r="AHJ22" s="46"/>
      <c r="AHK22" s="46"/>
      <c r="AHL22" s="46"/>
      <c r="AHM22" s="46"/>
      <c r="AHN22" s="46"/>
      <c r="AHO22" s="46"/>
      <c r="AHP22" s="46"/>
      <c r="AHQ22" s="46"/>
      <c r="AHR22" s="46"/>
      <c r="AHS22" s="46"/>
      <c r="AHT22" s="46"/>
      <c r="AHU22" s="46"/>
      <c r="AHV22" s="46"/>
      <c r="AHW22" s="46"/>
      <c r="AHX22" s="46"/>
      <c r="AHY22" s="46"/>
      <c r="AHZ22" s="46"/>
      <c r="AIA22" s="46"/>
      <c r="AIB22" s="46"/>
      <c r="AIC22" s="46"/>
      <c r="AID22" s="46"/>
      <c r="AIE22" s="46"/>
      <c r="AIF22" s="46"/>
      <c r="AIG22" s="46"/>
      <c r="AIH22" s="46"/>
      <c r="AII22" s="46"/>
      <c r="AIJ22" s="46"/>
      <c r="AIK22" s="46"/>
      <c r="AIL22" s="46"/>
      <c r="AIM22" s="46"/>
      <c r="AIN22" s="46"/>
      <c r="AIO22" s="46"/>
      <c r="AIP22" s="46"/>
      <c r="AIQ22" s="46"/>
      <c r="AIR22" s="46"/>
      <c r="AIS22" s="46"/>
      <c r="AIT22" s="46"/>
      <c r="AIU22" s="46"/>
      <c r="AIV22" s="46"/>
      <c r="AIW22" s="46"/>
      <c r="AIX22" s="46"/>
      <c r="AIY22" s="46"/>
      <c r="AIZ22" s="46"/>
      <c r="AJA22" s="46"/>
      <c r="AJB22" s="46"/>
      <c r="AJC22" s="46"/>
      <c r="AJD22" s="46"/>
      <c r="AJE22" s="46"/>
      <c r="AJF22" s="46"/>
      <c r="AJG22" s="46"/>
      <c r="AJH22" s="46"/>
      <c r="AJI22" s="46"/>
      <c r="AJJ22" s="46"/>
      <c r="AJK22" s="46"/>
      <c r="AJL22" s="46"/>
      <c r="AJM22" s="46"/>
      <c r="AJN22" s="46"/>
      <c r="AJO22" s="46"/>
      <c r="AJP22" s="46"/>
      <c r="AJQ22" s="46"/>
      <c r="AJR22" s="46"/>
      <c r="AJS22" s="46"/>
      <c r="AJT22" s="46"/>
      <c r="AJU22" s="46"/>
      <c r="AJV22" s="46"/>
      <c r="AJW22" s="46"/>
      <c r="AJX22" s="46"/>
      <c r="AJY22" s="46"/>
      <c r="AJZ22" s="46"/>
      <c r="AKA22" s="46"/>
      <c r="AKB22" s="46"/>
      <c r="AKC22" s="46"/>
      <c r="AKD22" s="46"/>
      <c r="AKE22" s="46"/>
      <c r="AKF22" s="46"/>
      <c r="AKG22" s="46"/>
      <c r="AKH22" s="46"/>
      <c r="AKI22" s="46"/>
      <c r="AKJ22" s="46"/>
      <c r="AKK22" s="46"/>
      <c r="AKL22" s="46"/>
      <c r="AKM22" s="46"/>
      <c r="AKN22" s="46"/>
      <c r="AKO22" s="46"/>
      <c r="AKP22" s="46"/>
      <c r="AKQ22" s="46"/>
      <c r="AKR22" s="46"/>
      <c r="AKS22" s="46"/>
      <c r="AKT22" s="46"/>
      <c r="AKU22" s="46"/>
      <c r="AKV22" s="46"/>
      <c r="AKW22" s="46"/>
      <c r="AKX22" s="46"/>
      <c r="AKY22" s="46"/>
      <c r="AKZ22" s="46"/>
      <c r="ALA22" s="46"/>
      <c r="ALB22" s="46"/>
      <c r="ALC22" s="46"/>
      <c r="ALD22" s="46"/>
      <c r="ALE22" s="46"/>
      <c r="ALF22" s="46"/>
      <c r="ALG22" s="46"/>
      <c r="ALH22" s="46"/>
      <c r="ALI22" s="46"/>
      <c r="ALJ22" s="46"/>
      <c r="ALK22" s="46"/>
      <c r="ALL22" s="46"/>
      <c r="ALM22" s="46"/>
      <c r="ALN22" s="46"/>
      <c r="ALO22" s="46"/>
      <c r="ALP22" s="46"/>
      <c r="ALQ22" s="46"/>
      <c r="ALR22" s="46"/>
      <c r="ALS22" s="46"/>
      <c r="ALT22" s="46"/>
      <c r="ALU22" s="46"/>
      <c r="ALV22" s="46"/>
      <c r="ALW22" s="46"/>
      <c r="ALX22" s="46"/>
      <c r="ALY22" s="46"/>
      <c r="ALZ22" s="46"/>
      <c r="AMA22" s="46"/>
      <c r="AMB22" s="46"/>
      <c r="AMC22" s="46"/>
      <c r="AMD22" s="46"/>
      <c r="AME22" s="46"/>
      <c r="AMF22" s="46"/>
      <c r="AMG22" s="46"/>
      <c r="AMH22" s="46"/>
      <c r="AMI22" s="46"/>
      <c r="AMJ22" s="46"/>
      <c r="AMK22" s="46"/>
      <c r="AML22" s="46"/>
      <c r="AMM22" s="46"/>
      <c r="AMN22" s="46"/>
      <c r="AMO22" s="46"/>
      <c r="AMP22" s="46"/>
      <c r="AMQ22" s="46"/>
      <c r="AMR22" s="46"/>
      <c r="AMS22" s="46"/>
      <c r="AMT22" s="46"/>
      <c r="AMU22" s="46"/>
      <c r="AMV22" s="46"/>
      <c r="AMW22" s="46"/>
      <c r="AMX22" s="46"/>
      <c r="AMY22" s="46"/>
      <c r="AMZ22" s="46"/>
      <c r="ANA22" s="46"/>
      <c r="ANB22" s="46"/>
      <c r="ANC22" s="46"/>
      <c r="AND22" s="46"/>
      <c r="ANE22" s="46"/>
      <c r="ANF22" s="46"/>
      <c r="ANG22" s="46"/>
      <c r="ANH22" s="46"/>
      <c r="ANI22" s="46"/>
      <c r="ANJ22" s="46"/>
      <c r="ANK22" s="46"/>
      <c r="ANL22" s="46"/>
      <c r="ANM22" s="46"/>
      <c r="ANN22" s="46"/>
      <c r="ANO22" s="46"/>
      <c r="ANP22" s="46"/>
      <c r="ANQ22" s="46"/>
      <c r="ANR22" s="46"/>
      <c r="ANS22" s="46"/>
      <c r="ANT22" s="46"/>
      <c r="ANU22" s="46"/>
      <c r="ANV22" s="46"/>
      <c r="ANW22" s="46"/>
      <c r="ANX22" s="46"/>
      <c r="ANY22" s="46"/>
      <c r="ANZ22" s="46"/>
      <c r="AOA22" s="46"/>
      <c r="AOB22" s="46"/>
      <c r="AOC22" s="46"/>
      <c r="AOD22" s="46"/>
      <c r="AOE22" s="46"/>
      <c r="AOF22" s="46"/>
      <c r="AOG22" s="46"/>
      <c r="AOH22" s="46"/>
      <c r="AOI22" s="46"/>
      <c r="AOJ22" s="46"/>
      <c r="AOK22" s="46"/>
      <c r="AOL22" s="46"/>
      <c r="AOM22" s="46"/>
      <c r="AON22" s="46"/>
      <c r="AOO22" s="46"/>
      <c r="AOP22" s="46"/>
      <c r="AOQ22" s="46"/>
      <c r="AOR22" s="46"/>
      <c r="AOS22" s="46"/>
      <c r="AOT22" s="46"/>
      <c r="AOU22" s="46"/>
      <c r="AOV22" s="46"/>
      <c r="AOW22" s="46"/>
      <c r="AOX22" s="46"/>
      <c r="AOY22" s="46"/>
      <c r="AOZ22" s="46"/>
      <c r="APA22" s="46"/>
      <c r="APB22" s="46"/>
      <c r="APC22" s="46"/>
      <c r="APD22" s="46"/>
      <c r="APE22" s="46"/>
      <c r="APF22" s="46"/>
      <c r="APG22" s="46"/>
      <c r="APH22" s="46"/>
      <c r="API22" s="46"/>
      <c r="APJ22" s="46"/>
      <c r="APK22" s="46"/>
      <c r="APL22" s="46"/>
      <c r="APM22" s="46"/>
      <c r="APN22" s="46"/>
      <c r="APO22" s="46"/>
      <c r="APP22" s="46"/>
      <c r="APQ22" s="46"/>
      <c r="APR22" s="46"/>
      <c r="APS22" s="46"/>
      <c r="APT22" s="46"/>
      <c r="APU22" s="46"/>
      <c r="APV22" s="46"/>
      <c r="APW22" s="46"/>
      <c r="APX22" s="46"/>
      <c r="APY22" s="46"/>
      <c r="APZ22" s="46"/>
      <c r="AQA22" s="46"/>
      <c r="AQB22" s="46"/>
      <c r="AQC22" s="46"/>
      <c r="AQD22" s="46"/>
      <c r="AQE22" s="46"/>
      <c r="AQF22" s="46"/>
      <c r="AQG22" s="46"/>
      <c r="AQH22" s="46"/>
      <c r="AQI22" s="46"/>
      <c r="AQJ22" s="46"/>
      <c r="AQK22" s="46"/>
      <c r="AQL22" s="46"/>
      <c r="AQM22" s="46"/>
      <c r="AQN22" s="46"/>
      <c r="AQO22" s="46"/>
      <c r="AQP22" s="46"/>
      <c r="AQQ22" s="46"/>
      <c r="AQR22" s="46"/>
      <c r="AQS22" s="46"/>
      <c r="AQT22" s="46"/>
      <c r="AQU22" s="46"/>
      <c r="AQV22" s="46"/>
      <c r="AQW22" s="46"/>
      <c r="AQX22" s="46"/>
      <c r="AQY22" s="46"/>
      <c r="AQZ22" s="46"/>
      <c r="ARA22" s="46"/>
      <c r="ARB22" s="46"/>
      <c r="ARC22" s="46"/>
      <c r="ARD22" s="46"/>
      <c r="ARE22" s="46"/>
      <c r="ARF22" s="46"/>
      <c r="ARG22" s="46"/>
      <c r="ARH22" s="46"/>
      <c r="ARI22" s="46"/>
      <c r="ARJ22" s="46"/>
      <c r="ARK22" s="46"/>
      <c r="ARL22" s="46"/>
      <c r="ARM22" s="46"/>
      <c r="ARN22" s="46"/>
      <c r="ARO22" s="46"/>
      <c r="ARP22" s="46"/>
      <c r="ARQ22" s="46"/>
      <c r="ARR22" s="46"/>
      <c r="ARS22" s="46"/>
      <c r="ART22" s="46"/>
      <c r="ARU22" s="46"/>
      <c r="ARV22" s="46"/>
      <c r="ARW22" s="46"/>
      <c r="ARX22" s="46"/>
      <c r="ARY22" s="46"/>
      <c r="ARZ22" s="46"/>
      <c r="ASA22" s="46"/>
      <c r="ASB22" s="46"/>
      <c r="ASC22" s="46"/>
      <c r="ASD22" s="46"/>
      <c r="ASE22" s="46"/>
      <c r="ASF22" s="46"/>
      <c r="ASG22" s="46"/>
      <c r="ASH22" s="46"/>
      <c r="ASI22" s="46"/>
      <c r="ASJ22" s="46"/>
      <c r="ASK22" s="46"/>
      <c r="ASL22" s="46"/>
      <c r="ASM22" s="46"/>
      <c r="ASN22" s="46"/>
      <c r="ASO22" s="46"/>
      <c r="ASP22" s="46"/>
      <c r="ASQ22" s="46"/>
      <c r="ASR22" s="46"/>
      <c r="ASS22" s="46"/>
      <c r="AST22" s="46"/>
      <c r="ASU22" s="46"/>
      <c r="ASV22" s="46"/>
      <c r="ASW22" s="46"/>
      <c r="ASX22" s="46"/>
      <c r="ASY22" s="46"/>
      <c r="ASZ22" s="46"/>
      <c r="ATA22" s="46"/>
      <c r="ATB22" s="46"/>
      <c r="ATC22" s="46"/>
      <c r="ATD22" s="46"/>
      <c r="ATE22" s="46"/>
      <c r="ATF22" s="46"/>
      <c r="ATG22" s="46"/>
      <c r="ATH22" s="46"/>
      <c r="ATI22" s="46"/>
      <c r="ATJ22" s="46"/>
      <c r="ATK22" s="46"/>
      <c r="ATL22" s="46"/>
      <c r="ATM22" s="46"/>
      <c r="ATN22" s="46"/>
      <c r="ATO22" s="46"/>
      <c r="ATP22" s="46"/>
      <c r="ATQ22" s="46"/>
      <c r="ATR22" s="46"/>
      <c r="ATS22" s="46"/>
      <c r="ATT22" s="46"/>
      <c r="ATU22" s="46"/>
      <c r="ATV22" s="46"/>
      <c r="ATW22" s="46"/>
      <c r="ATX22" s="46"/>
      <c r="ATY22" s="46"/>
      <c r="ATZ22" s="46"/>
      <c r="AUA22" s="46"/>
      <c r="AUB22" s="46"/>
      <c r="AUC22" s="46"/>
      <c r="AUD22" s="46"/>
      <c r="AUE22" s="46"/>
      <c r="AUF22" s="46"/>
      <c r="AUG22" s="46"/>
      <c r="AUH22" s="46"/>
      <c r="AUI22" s="46"/>
      <c r="AUJ22" s="46"/>
      <c r="AUK22" s="46"/>
      <c r="AUL22" s="46"/>
      <c r="AUM22" s="46"/>
      <c r="AUN22" s="46"/>
      <c r="AUO22" s="46"/>
      <c r="AUP22" s="46"/>
      <c r="AUQ22" s="46"/>
      <c r="AUR22" s="46"/>
      <c r="AUS22" s="46"/>
      <c r="AUT22" s="46"/>
      <c r="AUU22" s="46"/>
      <c r="AUV22" s="46"/>
      <c r="AUW22" s="46"/>
      <c r="AUX22" s="46"/>
      <c r="AUY22" s="46"/>
      <c r="AUZ22" s="46"/>
      <c r="AVA22" s="46"/>
      <c r="AVB22" s="46"/>
      <c r="AVC22" s="46"/>
      <c r="AVD22" s="46"/>
      <c r="AVE22" s="46"/>
      <c r="AVF22" s="46"/>
      <c r="AVG22" s="46"/>
      <c r="AVH22" s="46"/>
      <c r="AVI22" s="46"/>
      <c r="AVJ22" s="46"/>
      <c r="AVK22" s="46"/>
      <c r="AVL22" s="46"/>
      <c r="AVM22" s="46"/>
      <c r="AVN22" s="46"/>
      <c r="AVO22" s="46"/>
      <c r="AVP22" s="46"/>
      <c r="AVQ22" s="46"/>
      <c r="AVR22" s="46"/>
      <c r="AVS22" s="46"/>
      <c r="AVT22" s="46"/>
      <c r="AVU22" s="46"/>
      <c r="AVV22" s="46"/>
      <c r="AVW22" s="46"/>
      <c r="AVX22" s="46"/>
      <c r="AVY22" s="46"/>
      <c r="AVZ22" s="46"/>
      <c r="AWA22" s="46"/>
      <c r="AWB22" s="46"/>
      <c r="AWC22" s="46"/>
      <c r="AWD22" s="46"/>
      <c r="AWE22" s="46"/>
      <c r="AWF22" s="46"/>
      <c r="AWG22" s="46"/>
      <c r="AWH22" s="46"/>
      <c r="AWI22" s="46"/>
      <c r="AWJ22" s="46"/>
      <c r="AWK22" s="46"/>
      <c r="AWL22" s="46"/>
      <c r="AWM22" s="46"/>
      <c r="AWN22" s="46"/>
      <c r="AWO22" s="46"/>
      <c r="AWP22" s="46"/>
      <c r="AWQ22" s="46"/>
      <c r="AWR22" s="46"/>
      <c r="AWS22" s="46"/>
      <c r="AWT22" s="46"/>
      <c r="AWU22" s="46"/>
      <c r="AWV22" s="46"/>
      <c r="AWW22" s="46"/>
      <c r="AWX22" s="46"/>
      <c r="AWY22" s="46"/>
      <c r="AWZ22" s="46"/>
      <c r="AXA22" s="46"/>
      <c r="AXB22" s="46"/>
      <c r="AXC22" s="46"/>
      <c r="AXD22" s="46"/>
      <c r="AXE22" s="46"/>
      <c r="AXF22" s="46"/>
      <c r="AXG22" s="46"/>
      <c r="AXH22" s="46"/>
      <c r="AXI22" s="46"/>
      <c r="AXJ22" s="46"/>
      <c r="AXK22" s="46"/>
      <c r="AXL22" s="46"/>
      <c r="AXM22" s="46"/>
      <c r="AXN22" s="46"/>
      <c r="AXO22" s="46"/>
      <c r="AXP22" s="46"/>
      <c r="AXQ22" s="46"/>
      <c r="AXR22" s="46"/>
      <c r="AXS22" s="46"/>
      <c r="AXT22" s="46"/>
      <c r="AXU22" s="46"/>
      <c r="AXV22" s="46"/>
      <c r="AXW22" s="46"/>
      <c r="AXX22" s="46"/>
      <c r="AXY22" s="46"/>
      <c r="AXZ22" s="46"/>
      <c r="AYA22" s="46"/>
      <c r="AYB22" s="46"/>
      <c r="AYC22" s="46"/>
      <c r="AYD22" s="46"/>
      <c r="AYE22" s="46"/>
      <c r="AYF22" s="46"/>
      <c r="AYG22" s="46"/>
      <c r="AYH22" s="46"/>
      <c r="AYI22" s="46"/>
      <c r="AYJ22" s="46"/>
      <c r="AYK22" s="46"/>
      <c r="AYL22" s="46"/>
      <c r="AYM22" s="46"/>
      <c r="AYN22" s="46"/>
      <c r="AYO22" s="46"/>
      <c r="AYP22" s="46"/>
      <c r="AYQ22" s="46"/>
      <c r="AYR22" s="46"/>
      <c r="AYS22" s="46"/>
      <c r="AYT22" s="46"/>
      <c r="AYU22" s="46"/>
      <c r="AYV22" s="46"/>
      <c r="AYW22" s="46"/>
      <c r="AYX22" s="46"/>
      <c r="AYY22" s="46"/>
      <c r="AYZ22" s="46"/>
      <c r="AZA22" s="46"/>
      <c r="AZB22" s="46"/>
      <c r="AZC22" s="46"/>
      <c r="AZD22" s="46"/>
      <c r="AZE22" s="46"/>
      <c r="AZF22" s="46"/>
      <c r="AZG22" s="46"/>
      <c r="AZH22" s="46"/>
      <c r="AZI22" s="46"/>
      <c r="AZJ22" s="46"/>
      <c r="AZK22" s="46"/>
      <c r="AZL22" s="46"/>
      <c r="AZM22" s="46"/>
      <c r="AZN22" s="46"/>
      <c r="AZO22" s="46"/>
      <c r="AZP22" s="46"/>
      <c r="AZQ22" s="46"/>
      <c r="AZR22" s="46"/>
      <c r="AZS22" s="46"/>
      <c r="AZT22" s="46"/>
      <c r="AZU22" s="46"/>
      <c r="AZV22" s="46"/>
      <c r="AZW22" s="46"/>
      <c r="AZX22" s="46"/>
      <c r="AZY22" s="46"/>
      <c r="AZZ22" s="46"/>
      <c r="BAA22" s="46"/>
      <c r="BAB22" s="46"/>
      <c r="BAC22" s="46"/>
      <c r="BAD22" s="46"/>
      <c r="BAE22" s="46"/>
      <c r="BAF22" s="46"/>
      <c r="BAG22" s="46"/>
      <c r="BAH22" s="46"/>
      <c r="BAI22" s="46"/>
      <c r="BAJ22" s="46"/>
      <c r="BAK22" s="46"/>
      <c r="BAL22" s="46"/>
      <c r="BAM22" s="46"/>
      <c r="BAN22" s="46"/>
      <c r="BAO22" s="46"/>
      <c r="BAP22" s="46"/>
      <c r="BAQ22" s="46"/>
      <c r="BAR22" s="46"/>
      <c r="BAS22" s="46"/>
      <c r="BAT22" s="46"/>
      <c r="BAU22" s="46"/>
      <c r="BAV22" s="46"/>
      <c r="BAW22" s="46"/>
      <c r="BAX22" s="46"/>
      <c r="BAY22" s="46"/>
      <c r="BAZ22" s="46"/>
      <c r="BBA22" s="46"/>
      <c r="BBB22" s="46"/>
      <c r="BBC22" s="46"/>
      <c r="BBD22" s="46"/>
      <c r="BBE22" s="46"/>
      <c r="BBF22" s="46"/>
      <c r="BBG22" s="46"/>
      <c r="BBH22" s="46"/>
      <c r="BBI22" s="46"/>
      <c r="BBJ22" s="46"/>
      <c r="BBK22" s="46"/>
      <c r="BBL22" s="46"/>
      <c r="BBM22" s="46"/>
      <c r="BBN22" s="46"/>
      <c r="BBO22" s="46"/>
      <c r="BBP22" s="46"/>
      <c r="BBQ22" s="46"/>
      <c r="BBR22" s="46"/>
      <c r="BBS22" s="46"/>
      <c r="BBT22" s="46"/>
      <c r="BBU22" s="46"/>
      <c r="BBV22" s="46"/>
      <c r="BBW22" s="46"/>
      <c r="BBX22" s="46"/>
      <c r="BBY22" s="46"/>
      <c r="BBZ22" s="46"/>
      <c r="BCA22" s="46"/>
      <c r="BCB22" s="46"/>
      <c r="BCC22" s="46"/>
      <c r="BCD22" s="46"/>
      <c r="BCE22" s="46"/>
      <c r="BCF22" s="46"/>
      <c r="BCG22" s="46"/>
      <c r="BCH22" s="46"/>
      <c r="BCI22" s="46"/>
      <c r="BCJ22" s="46"/>
      <c r="BCK22" s="46"/>
      <c r="BCL22" s="46"/>
      <c r="BCM22" s="46"/>
      <c r="BCN22" s="46"/>
      <c r="BCO22" s="46"/>
      <c r="BCP22" s="46"/>
      <c r="BCQ22" s="46"/>
      <c r="BCR22" s="46"/>
      <c r="BCS22" s="46"/>
      <c r="BCT22" s="46"/>
      <c r="BCU22" s="46"/>
      <c r="BCV22" s="46"/>
      <c r="BCW22" s="46"/>
      <c r="BCX22" s="46"/>
      <c r="BCY22" s="46"/>
      <c r="BCZ22" s="46"/>
      <c r="BDA22" s="46"/>
      <c r="BDB22" s="46"/>
      <c r="BDC22" s="46"/>
      <c r="BDD22" s="46"/>
      <c r="BDE22" s="46"/>
      <c r="BDF22" s="46"/>
      <c r="BDG22" s="46"/>
      <c r="BDH22" s="46"/>
      <c r="BDI22" s="46"/>
      <c r="BDJ22" s="46"/>
      <c r="BDK22" s="46"/>
      <c r="BDL22" s="46"/>
      <c r="BDM22" s="46"/>
      <c r="BDN22" s="46"/>
      <c r="BDO22" s="46"/>
      <c r="BDP22" s="46"/>
      <c r="BDQ22" s="46"/>
      <c r="BDR22" s="46"/>
      <c r="BDS22" s="46"/>
      <c r="BDT22" s="46"/>
      <c r="BDU22" s="46"/>
      <c r="BDV22" s="46"/>
      <c r="BDW22" s="46"/>
      <c r="BDX22" s="46"/>
      <c r="BDY22" s="46"/>
      <c r="BDZ22" s="46"/>
      <c r="BEA22" s="46"/>
      <c r="BEB22" s="46"/>
      <c r="BEC22" s="46"/>
      <c r="BED22" s="46"/>
      <c r="BEE22" s="46"/>
      <c r="BEF22" s="46"/>
      <c r="BEG22" s="46"/>
      <c r="BEH22" s="46"/>
      <c r="BEI22" s="46"/>
      <c r="BEJ22" s="46"/>
      <c r="BEK22" s="46"/>
      <c r="BEL22" s="46"/>
      <c r="BEM22" s="46"/>
      <c r="BEN22" s="46"/>
      <c r="BEO22" s="46"/>
      <c r="BEP22" s="46"/>
      <c r="BEQ22" s="46"/>
      <c r="BER22" s="46"/>
      <c r="BES22" s="46"/>
      <c r="BET22" s="46"/>
      <c r="BEU22" s="46"/>
      <c r="BEV22" s="46"/>
      <c r="BEW22" s="46"/>
      <c r="BEX22" s="46"/>
      <c r="BEY22" s="46"/>
      <c r="BEZ22" s="46"/>
      <c r="BFA22" s="46"/>
      <c r="BFB22" s="46"/>
      <c r="BFC22" s="46"/>
      <c r="BFD22" s="46"/>
      <c r="BFE22" s="46"/>
      <c r="BFF22" s="46"/>
      <c r="BFG22" s="46"/>
      <c r="BFH22" s="46"/>
      <c r="BFI22" s="46"/>
      <c r="BFJ22" s="46"/>
      <c r="BFK22" s="46"/>
      <c r="BFL22" s="46"/>
      <c r="BFM22" s="46"/>
      <c r="BFN22" s="46"/>
      <c r="BFO22" s="46"/>
      <c r="BFP22" s="46"/>
      <c r="BFQ22" s="46"/>
      <c r="BFR22" s="46"/>
      <c r="BFS22" s="46"/>
      <c r="BFT22" s="46"/>
      <c r="BFU22" s="46"/>
      <c r="BFV22" s="46"/>
      <c r="BFW22" s="46"/>
      <c r="BFX22" s="46"/>
      <c r="BFY22" s="46"/>
      <c r="BFZ22" s="46"/>
      <c r="BGA22" s="46"/>
      <c r="BGB22" s="46"/>
      <c r="BGC22" s="46"/>
      <c r="BGD22" s="46"/>
      <c r="BGE22" s="46"/>
      <c r="BGF22" s="46"/>
      <c r="BGG22" s="46"/>
      <c r="BGH22" s="46"/>
      <c r="BGI22" s="46"/>
      <c r="BGJ22" s="46"/>
      <c r="BGK22" s="46"/>
      <c r="BGL22" s="46"/>
      <c r="BGM22" s="46"/>
      <c r="BGN22" s="46"/>
      <c r="BGO22" s="46"/>
      <c r="BGP22" s="46"/>
      <c r="BGQ22" s="46"/>
      <c r="BGR22" s="46"/>
      <c r="BGS22" s="46"/>
      <c r="BGT22" s="46"/>
      <c r="BGU22" s="46"/>
      <c r="BGV22" s="46"/>
      <c r="BGW22" s="46"/>
      <c r="BGX22" s="46"/>
      <c r="BGY22" s="46"/>
      <c r="BGZ22" s="46"/>
      <c r="BHA22" s="46"/>
      <c r="BHB22" s="46"/>
      <c r="BHC22" s="46"/>
      <c r="BHD22" s="46"/>
      <c r="BHE22" s="46"/>
      <c r="BHF22" s="46"/>
      <c r="BHG22" s="46"/>
      <c r="BHH22" s="46"/>
      <c r="BHI22" s="46"/>
      <c r="BHJ22" s="46"/>
      <c r="BHK22" s="46"/>
      <c r="BHL22" s="46"/>
      <c r="BHM22" s="46"/>
      <c r="BHN22" s="46"/>
      <c r="BHO22" s="46"/>
      <c r="BHP22" s="46"/>
      <c r="BHQ22" s="46"/>
      <c r="BHR22" s="46"/>
      <c r="BHS22" s="46"/>
      <c r="BHT22" s="46"/>
      <c r="BHU22" s="46"/>
      <c r="BHV22" s="46"/>
      <c r="BHW22" s="46"/>
      <c r="BHX22" s="46"/>
      <c r="BHY22" s="46"/>
      <c r="BHZ22" s="46"/>
      <c r="BIA22" s="46"/>
      <c r="BIB22" s="46"/>
      <c r="BIC22" s="46"/>
      <c r="BID22" s="46"/>
      <c r="BIE22" s="46"/>
      <c r="BIF22" s="46"/>
      <c r="BIG22" s="46"/>
      <c r="BIH22" s="46"/>
      <c r="BII22" s="46"/>
      <c r="BIJ22" s="46"/>
      <c r="BIK22" s="46"/>
      <c r="BIL22" s="46"/>
      <c r="BIM22" s="46"/>
      <c r="BIN22" s="46"/>
      <c r="BIO22" s="46"/>
      <c r="BIP22" s="46"/>
      <c r="BIQ22" s="46"/>
      <c r="BIR22" s="46"/>
      <c r="BIS22" s="46"/>
      <c r="BIT22" s="46"/>
      <c r="BIU22" s="46"/>
      <c r="BIV22" s="46"/>
      <c r="BIW22" s="46"/>
      <c r="BIX22" s="46"/>
      <c r="BIY22" s="46"/>
      <c r="BIZ22" s="46"/>
      <c r="BJA22" s="46"/>
      <c r="BJB22" s="46"/>
      <c r="BJC22" s="46"/>
      <c r="BJD22" s="46"/>
      <c r="BJE22" s="46"/>
      <c r="BJF22" s="46"/>
      <c r="BJG22" s="46"/>
      <c r="BJH22" s="46"/>
      <c r="BJI22" s="46"/>
      <c r="BJJ22" s="46"/>
      <c r="BJK22" s="46"/>
      <c r="BJL22" s="46"/>
      <c r="BJM22" s="46"/>
      <c r="BJN22" s="46"/>
      <c r="BJO22" s="46"/>
      <c r="BJP22" s="46"/>
      <c r="BJQ22" s="46"/>
      <c r="BJR22" s="46"/>
      <c r="BJS22" s="46"/>
      <c r="BJT22" s="46"/>
      <c r="BJU22" s="46"/>
      <c r="BJV22" s="46"/>
      <c r="BJW22" s="46"/>
      <c r="BJX22" s="46"/>
      <c r="BJY22" s="46"/>
      <c r="BJZ22" s="46"/>
      <c r="BKA22" s="46"/>
      <c r="BKB22" s="46"/>
      <c r="BKC22" s="46"/>
      <c r="BKD22" s="46"/>
      <c r="BKE22" s="46"/>
      <c r="BKF22" s="46"/>
      <c r="BKG22" s="46"/>
      <c r="BKH22" s="46"/>
      <c r="BKI22" s="46"/>
      <c r="BKJ22" s="46"/>
      <c r="BKK22" s="46"/>
      <c r="BKL22" s="46"/>
      <c r="BKM22" s="46"/>
      <c r="BKN22" s="46"/>
      <c r="BKO22" s="46"/>
      <c r="BKP22" s="46"/>
      <c r="BKQ22" s="46"/>
      <c r="BKR22" s="46"/>
      <c r="BKS22" s="46"/>
      <c r="BKT22" s="46"/>
      <c r="BKU22" s="46"/>
      <c r="BKV22" s="46"/>
      <c r="BKW22" s="46"/>
      <c r="BKX22" s="46"/>
      <c r="BKY22" s="46"/>
      <c r="BKZ22" s="46"/>
      <c r="BLA22" s="46"/>
      <c r="BLB22" s="46"/>
      <c r="BLC22" s="46"/>
      <c r="BLD22" s="46"/>
      <c r="BLE22" s="46"/>
      <c r="BLF22" s="46"/>
      <c r="BLG22" s="46"/>
      <c r="BLH22" s="46"/>
      <c r="BLI22" s="46"/>
      <c r="BLJ22" s="46"/>
      <c r="BLK22" s="46"/>
      <c r="BLL22" s="46"/>
      <c r="BLM22" s="46"/>
      <c r="BLN22" s="46"/>
      <c r="BLO22" s="46"/>
      <c r="BLP22" s="46"/>
      <c r="BLQ22" s="46"/>
      <c r="BLR22" s="46"/>
      <c r="BLS22" s="46"/>
      <c r="BLT22" s="46"/>
      <c r="BLU22" s="46"/>
      <c r="BLV22" s="46"/>
      <c r="BLW22" s="46"/>
      <c r="BLX22" s="46"/>
      <c r="BLY22" s="46"/>
      <c r="BLZ22" s="46"/>
      <c r="BMA22" s="46"/>
      <c r="BMB22" s="46"/>
      <c r="BMC22" s="46"/>
      <c r="BMD22" s="46"/>
      <c r="BME22" s="46"/>
      <c r="BMF22" s="46"/>
      <c r="BMG22" s="46"/>
      <c r="BMH22" s="46"/>
      <c r="BMI22" s="46"/>
      <c r="BMJ22" s="46"/>
      <c r="BMK22" s="46"/>
      <c r="BML22" s="46"/>
      <c r="BMM22" s="46"/>
      <c r="BMN22" s="46"/>
      <c r="BMO22" s="46"/>
      <c r="BMP22" s="46"/>
      <c r="BMQ22" s="46"/>
      <c r="BMR22" s="46"/>
      <c r="BMS22" s="46"/>
      <c r="BMT22" s="46"/>
      <c r="BMU22" s="46"/>
      <c r="BMV22" s="46"/>
      <c r="BMW22" s="46"/>
      <c r="BMX22" s="46"/>
      <c r="BMY22" s="46"/>
      <c r="BMZ22" s="46"/>
      <c r="BNA22" s="46"/>
      <c r="BNB22" s="46"/>
      <c r="BNC22" s="46"/>
      <c r="BND22" s="46"/>
      <c r="BNE22" s="46"/>
      <c r="BNF22" s="46"/>
      <c r="BNG22" s="46"/>
      <c r="BNH22" s="46"/>
      <c r="BNI22" s="46"/>
      <c r="BNJ22" s="46"/>
      <c r="BNK22" s="46"/>
      <c r="BNL22" s="46"/>
      <c r="BNM22" s="46"/>
      <c r="BNN22" s="46"/>
      <c r="BNO22" s="46"/>
      <c r="BNP22" s="46"/>
      <c r="BNQ22" s="46"/>
      <c r="BNR22" s="46"/>
      <c r="BNS22" s="46"/>
      <c r="BNT22" s="46"/>
      <c r="BNU22" s="46"/>
      <c r="BNV22" s="46"/>
      <c r="BNW22" s="46"/>
      <c r="BNX22" s="46"/>
      <c r="BNY22" s="46"/>
      <c r="BNZ22" s="46"/>
      <c r="BOA22" s="46"/>
      <c r="BOB22" s="46"/>
      <c r="BOC22" s="46"/>
      <c r="BOD22" s="46"/>
      <c r="BOE22" s="46"/>
      <c r="BOF22" s="46"/>
      <c r="BOG22" s="46"/>
      <c r="BOH22" s="46"/>
      <c r="BOI22" s="46"/>
      <c r="BOJ22" s="46"/>
      <c r="BOK22" s="46"/>
      <c r="BOL22" s="46"/>
      <c r="BOM22" s="46"/>
      <c r="BON22" s="46"/>
      <c r="BOO22" s="46"/>
      <c r="BOP22" s="46"/>
      <c r="BOQ22" s="46"/>
      <c r="BOR22" s="46"/>
      <c r="BOS22" s="46"/>
      <c r="BOT22" s="46"/>
      <c r="BOU22" s="46"/>
      <c r="BOV22" s="46"/>
      <c r="BOW22" s="46"/>
      <c r="BOX22" s="46"/>
      <c r="BOY22" s="46"/>
      <c r="BOZ22" s="46"/>
      <c r="BPA22" s="46"/>
      <c r="BPB22" s="46"/>
      <c r="BPC22" s="46"/>
      <c r="BPD22" s="46"/>
      <c r="BPE22" s="46"/>
      <c r="BPF22" s="46"/>
      <c r="BPG22" s="46"/>
      <c r="BPH22" s="46"/>
      <c r="BPI22" s="46"/>
      <c r="BPJ22" s="46"/>
      <c r="BPK22" s="46"/>
      <c r="BPL22" s="46"/>
      <c r="BPM22" s="46"/>
      <c r="BPN22" s="46"/>
      <c r="BPO22" s="46"/>
      <c r="BPP22" s="46"/>
      <c r="BPQ22" s="46"/>
      <c r="BPR22" s="46"/>
      <c r="BPS22" s="46"/>
      <c r="BPT22" s="46"/>
      <c r="BPU22" s="46"/>
      <c r="BPV22" s="46"/>
      <c r="BPW22" s="46"/>
      <c r="BPX22" s="46"/>
      <c r="BPY22" s="46"/>
      <c r="BPZ22" s="46"/>
      <c r="BQA22" s="46"/>
      <c r="BQB22" s="46"/>
      <c r="BQC22" s="46"/>
      <c r="BQD22" s="46"/>
      <c r="BQE22" s="46"/>
      <c r="BQF22" s="46"/>
      <c r="BQG22" s="46"/>
      <c r="BQH22" s="46"/>
      <c r="BQI22" s="46"/>
      <c r="BQJ22" s="46"/>
      <c r="BQK22" s="46"/>
      <c r="BQL22" s="46"/>
      <c r="BQM22" s="46"/>
      <c r="BQN22" s="46"/>
      <c r="BQO22" s="46"/>
      <c r="BQP22" s="46"/>
      <c r="BQQ22" s="46"/>
      <c r="BQR22" s="46"/>
      <c r="BQS22" s="46"/>
      <c r="BQT22" s="46"/>
      <c r="BQU22" s="46"/>
      <c r="BQV22" s="46"/>
      <c r="BQW22" s="46"/>
      <c r="BQX22" s="46"/>
      <c r="BQY22" s="46"/>
      <c r="BQZ22" s="46"/>
      <c r="BRA22" s="46"/>
      <c r="BRB22" s="46"/>
      <c r="BRC22" s="46"/>
      <c r="BRD22" s="46"/>
      <c r="BRE22" s="46"/>
      <c r="BRF22" s="46"/>
      <c r="BRG22" s="46"/>
      <c r="BRH22" s="46"/>
      <c r="BRI22" s="46"/>
      <c r="BRJ22" s="46"/>
      <c r="BRK22" s="46"/>
      <c r="BRL22" s="46"/>
      <c r="BRM22" s="46"/>
      <c r="BRN22" s="46"/>
      <c r="BRO22" s="46"/>
      <c r="BRP22" s="46"/>
      <c r="BRQ22" s="46"/>
      <c r="BRR22" s="46"/>
      <c r="BRS22" s="46"/>
      <c r="BRT22" s="46"/>
      <c r="BRU22" s="46"/>
      <c r="BRV22" s="46"/>
      <c r="BRW22" s="46"/>
      <c r="BRX22" s="46"/>
      <c r="BRY22" s="46"/>
      <c r="BRZ22" s="46"/>
      <c r="BSA22" s="46"/>
      <c r="BSB22" s="46"/>
      <c r="BSC22" s="46"/>
      <c r="BSD22" s="46"/>
      <c r="BSE22" s="46"/>
      <c r="BSF22" s="46"/>
      <c r="BSG22" s="46"/>
      <c r="BSH22" s="46"/>
      <c r="BSI22" s="46"/>
      <c r="BSJ22" s="46"/>
      <c r="BSK22" s="46"/>
      <c r="BSL22" s="46"/>
      <c r="BSM22" s="46"/>
      <c r="BSN22" s="46"/>
      <c r="BSO22" s="46"/>
      <c r="BSP22" s="46"/>
      <c r="BSQ22" s="46"/>
      <c r="BSR22" s="46"/>
      <c r="BSS22" s="46"/>
      <c r="BST22" s="46"/>
      <c r="BSU22" s="46"/>
      <c r="BSV22" s="46"/>
      <c r="BSW22" s="46"/>
      <c r="BSX22" s="46"/>
      <c r="BSY22" s="46"/>
      <c r="BSZ22" s="46"/>
      <c r="BTA22" s="46"/>
      <c r="BTB22" s="46"/>
      <c r="BTC22" s="46"/>
      <c r="BTD22" s="46"/>
      <c r="BTE22" s="46"/>
      <c r="BTF22" s="46"/>
      <c r="BTG22" s="46"/>
      <c r="BTH22" s="46"/>
      <c r="BTI22" s="46"/>
      <c r="BTJ22" s="46"/>
      <c r="BTK22" s="46"/>
      <c r="BTL22" s="46"/>
      <c r="BTM22" s="46"/>
      <c r="BTN22" s="46"/>
      <c r="BTO22" s="46"/>
      <c r="BTP22" s="46"/>
      <c r="BTQ22" s="46"/>
      <c r="BTR22" s="46"/>
      <c r="BTS22" s="46"/>
      <c r="BTT22" s="46"/>
      <c r="BTU22" s="46"/>
      <c r="BTV22" s="46"/>
      <c r="BTW22" s="46"/>
      <c r="BTX22" s="46"/>
      <c r="BTY22" s="46"/>
      <c r="BTZ22" s="46"/>
      <c r="BUA22" s="46"/>
      <c r="BUB22" s="46"/>
      <c r="BUC22" s="46"/>
      <c r="BUD22" s="46"/>
      <c r="BUE22" s="46"/>
      <c r="BUF22" s="46"/>
      <c r="BUG22" s="46"/>
      <c r="BUH22" s="46"/>
      <c r="BUI22" s="46"/>
      <c r="BUJ22" s="46"/>
      <c r="BUK22" s="46"/>
      <c r="BUL22" s="46"/>
      <c r="BUM22" s="46"/>
      <c r="BUN22" s="46"/>
      <c r="BUO22" s="46"/>
      <c r="BUP22" s="46"/>
      <c r="BUQ22" s="46"/>
      <c r="BUR22" s="46"/>
      <c r="BUS22" s="46"/>
      <c r="BUT22" s="46"/>
      <c r="BUU22" s="46"/>
      <c r="BUV22" s="46"/>
      <c r="BUW22" s="46"/>
      <c r="BUX22" s="46"/>
      <c r="BUY22" s="46"/>
      <c r="BUZ22" s="46"/>
      <c r="BVA22" s="46"/>
      <c r="BVB22" s="46"/>
      <c r="BVC22" s="46"/>
      <c r="BVD22" s="46"/>
      <c r="BVE22" s="46"/>
      <c r="BVF22" s="46"/>
      <c r="BVG22" s="46"/>
      <c r="BVH22" s="46"/>
      <c r="BVI22" s="46"/>
      <c r="BVJ22" s="46"/>
      <c r="BVK22" s="46"/>
      <c r="BVL22" s="46"/>
      <c r="BVM22" s="46"/>
      <c r="BVN22" s="46"/>
      <c r="BVO22" s="46"/>
      <c r="BVP22" s="46"/>
      <c r="BVQ22" s="46"/>
      <c r="BVR22" s="46"/>
      <c r="BVS22" s="46"/>
      <c r="BVT22" s="46"/>
      <c r="BVU22" s="46"/>
      <c r="BVV22" s="46"/>
      <c r="BVW22" s="46"/>
      <c r="BVX22" s="46"/>
      <c r="BVY22" s="46"/>
      <c r="BVZ22" s="46"/>
      <c r="BWA22" s="46"/>
      <c r="BWB22" s="46"/>
      <c r="BWC22" s="46"/>
      <c r="BWD22" s="46"/>
      <c r="BWE22" s="46"/>
      <c r="BWF22" s="46"/>
      <c r="BWG22" s="46"/>
      <c r="BWH22" s="46"/>
      <c r="BWI22" s="46"/>
      <c r="BWJ22" s="46"/>
      <c r="BWK22" s="46"/>
      <c r="BWL22" s="46"/>
      <c r="BWM22" s="46"/>
      <c r="BWN22" s="46"/>
      <c r="BWO22" s="46"/>
      <c r="BWP22" s="46"/>
      <c r="BWQ22" s="46"/>
      <c r="BWR22" s="46"/>
      <c r="BWS22" s="46"/>
      <c r="BWT22" s="46"/>
      <c r="BWU22" s="46"/>
      <c r="BWV22" s="46"/>
      <c r="BWW22" s="46"/>
      <c r="BWX22" s="46"/>
      <c r="BWY22" s="46"/>
      <c r="BWZ22" s="46"/>
      <c r="BXA22" s="46"/>
      <c r="BXB22" s="46"/>
      <c r="BXC22" s="46"/>
      <c r="BXD22" s="46"/>
      <c r="BXE22" s="46"/>
      <c r="BXF22" s="46"/>
      <c r="BXG22" s="46"/>
      <c r="BXH22" s="46"/>
      <c r="BXI22" s="46"/>
      <c r="BXJ22" s="46"/>
      <c r="BXK22" s="46"/>
      <c r="BXL22" s="46"/>
      <c r="BXM22" s="46"/>
      <c r="BXN22" s="46"/>
      <c r="BXO22" s="46"/>
      <c r="BXP22" s="46"/>
      <c r="BXQ22" s="46"/>
      <c r="BXR22" s="46"/>
      <c r="BXS22" s="46"/>
      <c r="BXT22" s="46"/>
      <c r="BXU22" s="46"/>
      <c r="BXV22" s="46"/>
      <c r="BXW22" s="46"/>
      <c r="BXX22" s="46"/>
      <c r="BXY22" s="46"/>
      <c r="BXZ22" s="46"/>
      <c r="BYA22" s="46"/>
      <c r="BYB22" s="46"/>
      <c r="BYC22" s="46"/>
      <c r="BYD22" s="46"/>
      <c r="BYE22" s="46"/>
      <c r="BYF22" s="46"/>
      <c r="BYG22" s="46"/>
      <c r="BYH22" s="46"/>
      <c r="BYI22" s="46"/>
      <c r="BYJ22" s="46"/>
      <c r="BYK22" s="46"/>
      <c r="BYL22" s="46"/>
      <c r="BYM22" s="46"/>
      <c r="BYN22" s="46"/>
      <c r="BYO22" s="46"/>
      <c r="BYP22" s="46"/>
      <c r="BYQ22" s="46"/>
      <c r="BYR22" s="46"/>
      <c r="BYS22" s="46"/>
      <c r="BYT22" s="46"/>
      <c r="BYU22" s="46"/>
      <c r="BYV22" s="46"/>
      <c r="BYW22" s="46"/>
      <c r="BYX22" s="46"/>
      <c r="BYY22" s="46"/>
      <c r="BYZ22" s="46"/>
      <c r="BZA22" s="46"/>
      <c r="BZB22" s="46"/>
      <c r="BZC22" s="46"/>
      <c r="BZD22" s="46"/>
      <c r="BZE22" s="46"/>
      <c r="BZF22" s="46"/>
      <c r="BZG22" s="46"/>
      <c r="BZH22" s="46"/>
      <c r="BZI22" s="46"/>
      <c r="BZJ22" s="46"/>
      <c r="BZK22" s="46"/>
      <c r="BZL22" s="46"/>
      <c r="BZM22" s="46"/>
      <c r="BZN22" s="46"/>
      <c r="BZO22" s="46"/>
      <c r="BZP22" s="46"/>
      <c r="BZQ22" s="46"/>
      <c r="BZR22" s="46"/>
      <c r="BZS22" s="46"/>
      <c r="BZT22" s="46"/>
      <c r="BZU22" s="46"/>
      <c r="BZV22" s="46"/>
      <c r="BZW22" s="46"/>
      <c r="BZX22" s="46"/>
      <c r="BZY22" s="46"/>
      <c r="BZZ22" s="46"/>
      <c r="CAA22" s="46"/>
      <c r="CAB22" s="46"/>
      <c r="CAC22" s="46"/>
      <c r="CAD22" s="46"/>
      <c r="CAE22" s="46"/>
      <c r="CAF22" s="46"/>
      <c r="CAG22" s="46"/>
      <c r="CAH22" s="46"/>
      <c r="CAI22" s="46"/>
      <c r="CAJ22" s="46"/>
      <c r="CAK22" s="46"/>
      <c r="CAL22" s="46"/>
      <c r="CAM22" s="46"/>
      <c r="CAN22" s="46"/>
      <c r="CAO22" s="46"/>
      <c r="CAP22" s="46"/>
      <c r="CAQ22" s="46"/>
      <c r="CAR22" s="46"/>
      <c r="CAS22" s="46"/>
      <c r="CAT22" s="46"/>
      <c r="CAU22" s="46"/>
      <c r="CAV22" s="46"/>
      <c r="CAW22" s="46"/>
      <c r="CAX22" s="46"/>
      <c r="CAY22" s="46"/>
      <c r="CAZ22" s="46"/>
      <c r="CBA22" s="46"/>
      <c r="CBB22" s="46"/>
      <c r="CBC22" s="46"/>
      <c r="CBD22" s="46"/>
      <c r="CBE22" s="46"/>
      <c r="CBF22" s="46"/>
      <c r="CBG22" s="46"/>
      <c r="CBH22" s="46"/>
      <c r="CBI22" s="46"/>
      <c r="CBJ22" s="46"/>
      <c r="CBK22" s="46"/>
      <c r="CBL22" s="46"/>
      <c r="CBM22" s="46"/>
      <c r="CBN22" s="46"/>
      <c r="CBO22" s="46"/>
      <c r="CBP22" s="46"/>
      <c r="CBQ22" s="46"/>
      <c r="CBR22" s="46"/>
      <c r="CBS22" s="46"/>
      <c r="CBT22" s="46"/>
      <c r="CBU22" s="46"/>
      <c r="CBV22" s="46"/>
      <c r="CBW22" s="46"/>
      <c r="CBX22" s="46"/>
      <c r="CBY22" s="46"/>
      <c r="CBZ22" s="46"/>
      <c r="CCA22" s="46"/>
      <c r="CCB22" s="46"/>
      <c r="CCC22" s="46"/>
      <c r="CCD22" s="46"/>
      <c r="CCE22" s="46"/>
      <c r="CCF22" s="46"/>
      <c r="CCG22" s="46"/>
      <c r="CCH22" s="46"/>
      <c r="CCI22" s="46"/>
      <c r="CCJ22" s="46"/>
      <c r="CCK22" s="46"/>
      <c r="CCL22" s="46"/>
      <c r="CCM22" s="46"/>
      <c r="CCN22" s="46"/>
      <c r="CCO22" s="46"/>
      <c r="CCP22" s="46"/>
      <c r="CCQ22" s="46"/>
      <c r="CCR22" s="46"/>
      <c r="CCS22" s="46"/>
      <c r="CCT22" s="46"/>
      <c r="CCU22" s="46"/>
      <c r="CCV22" s="46"/>
      <c r="CCW22" s="46"/>
      <c r="CCX22" s="46"/>
      <c r="CCY22" s="46"/>
      <c r="CCZ22" s="46"/>
      <c r="CDA22" s="46"/>
      <c r="CDB22" s="46"/>
      <c r="CDC22" s="46"/>
      <c r="CDD22" s="46"/>
      <c r="CDE22" s="46"/>
      <c r="CDF22" s="46"/>
      <c r="CDG22" s="46"/>
      <c r="CDH22" s="46"/>
      <c r="CDI22" s="46"/>
      <c r="CDJ22" s="46"/>
      <c r="CDK22" s="46"/>
      <c r="CDL22" s="46"/>
      <c r="CDM22" s="46"/>
      <c r="CDN22" s="46"/>
      <c r="CDO22" s="46"/>
      <c r="CDP22" s="46"/>
      <c r="CDQ22" s="46"/>
      <c r="CDR22" s="46"/>
      <c r="CDS22" s="46"/>
      <c r="CDT22" s="46"/>
      <c r="CDU22" s="46"/>
      <c r="CDV22" s="46"/>
      <c r="CDW22" s="46"/>
      <c r="CDX22" s="46"/>
      <c r="CDY22" s="46"/>
      <c r="CDZ22" s="46"/>
      <c r="CEA22" s="46"/>
      <c r="CEB22" s="46"/>
      <c r="CEC22" s="46"/>
      <c r="CED22" s="46"/>
      <c r="CEE22" s="46"/>
      <c r="CEF22" s="46"/>
      <c r="CEG22" s="46"/>
      <c r="CEH22" s="46"/>
      <c r="CEI22" s="46"/>
      <c r="CEJ22" s="46"/>
      <c r="CEK22" s="46"/>
      <c r="CEL22" s="46"/>
      <c r="CEM22" s="46"/>
      <c r="CEN22" s="46"/>
      <c r="CEO22" s="46"/>
      <c r="CEP22" s="46"/>
      <c r="CEQ22" s="46"/>
      <c r="CER22" s="46"/>
      <c r="CES22" s="46"/>
      <c r="CET22" s="46"/>
      <c r="CEU22" s="46"/>
      <c r="CEV22" s="46"/>
      <c r="CEW22" s="46"/>
      <c r="CEX22" s="46"/>
      <c r="CEY22" s="46"/>
      <c r="CEZ22" s="46"/>
      <c r="CFA22" s="46"/>
      <c r="CFB22" s="46"/>
      <c r="CFC22" s="46"/>
      <c r="CFD22" s="46"/>
      <c r="CFE22" s="46"/>
      <c r="CFF22" s="46"/>
      <c r="CFG22" s="46"/>
      <c r="CFH22" s="46"/>
      <c r="CFI22" s="46"/>
      <c r="CFJ22" s="46"/>
      <c r="CFK22" s="46"/>
      <c r="CFL22" s="46"/>
      <c r="CFM22" s="46"/>
      <c r="CFN22" s="46"/>
      <c r="CFO22" s="46"/>
      <c r="CFP22" s="46"/>
      <c r="CFQ22" s="46"/>
      <c r="CFR22" s="46"/>
      <c r="CFS22" s="46"/>
      <c r="CFT22" s="46"/>
      <c r="CFU22" s="46"/>
      <c r="CFV22" s="46"/>
      <c r="CFW22" s="46"/>
      <c r="CFX22" s="46"/>
      <c r="CFY22" s="46"/>
      <c r="CFZ22" s="46"/>
      <c r="CGA22" s="46"/>
      <c r="CGB22" s="46"/>
      <c r="CGC22" s="46"/>
      <c r="CGD22" s="46"/>
      <c r="CGE22" s="46"/>
      <c r="CGF22" s="46"/>
      <c r="CGG22" s="46"/>
      <c r="CGH22" s="46"/>
      <c r="CGI22" s="46"/>
      <c r="CGJ22" s="46"/>
      <c r="CGK22" s="46"/>
      <c r="CGL22" s="46"/>
      <c r="CGM22" s="46"/>
      <c r="CGN22" s="46"/>
      <c r="CGO22" s="46"/>
      <c r="CGP22" s="46"/>
      <c r="CGQ22" s="46"/>
      <c r="CGR22" s="46"/>
      <c r="CGS22" s="46"/>
      <c r="CGT22" s="46"/>
      <c r="CGU22" s="46"/>
      <c r="CGV22" s="46"/>
      <c r="CGW22" s="46"/>
      <c r="CGX22" s="46"/>
      <c r="CGY22" s="46"/>
      <c r="CGZ22" s="46"/>
      <c r="CHA22" s="46"/>
      <c r="CHB22" s="46"/>
      <c r="CHC22" s="46"/>
      <c r="CHD22" s="46"/>
      <c r="CHE22" s="46"/>
      <c r="CHF22" s="46"/>
      <c r="CHG22" s="46"/>
      <c r="CHH22" s="46"/>
      <c r="CHI22" s="46"/>
      <c r="CHJ22" s="46"/>
      <c r="CHK22" s="46"/>
      <c r="CHL22" s="46"/>
      <c r="CHM22" s="46"/>
      <c r="CHN22" s="46"/>
      <c r="CHO22" s="46"/>
      <c r="CHP22" s="46"/>
      <c r="CHQ22" s="46"/>
      <c r="CHR22" s="46"/>
      <c r="CHS22" s="46"/>
      <c r="CHT22" s="46"/>
      <c r="CHU22" s="46"/>
      <c r="CHV22" s="46"/>
      <c r="CHW22" s="46"/>
      <c r="CHX22" s="46"/>
      <c r="CHY22" s="46"/>
      <c r="CHZ22" s="46"/>
      <c r="CIA22" s="46"/>
      <c r="CIB22" s="46"/>
      <c r="CIC22" s="46"/>
      <c r="CID22" s="46"/>
      <c r="CIE22" s="46"/>
      <c r="CIF22" s="46"/>
      <c r="CIG22" s="46"/>
      <c r="CIH22" s="46"/>
      <c r="CII22" s="46"/>
      <c r="CIJ22" s="46"/>
      <c r="CIK22" s="46"/>
      <c r="CIL22" s="46"/>
      <c r="CIM22" s="46"/>
      <c r="CIN22" s="46"/>
      <c r="CIO22" s="46"/>
      <c r="CIP22" s="46"/>
      <c r="CIQ22" s="46"/>
      <c r="CIR22" s="46"/>
      <c r="CIS22" s="46"/>
      <c r="CIT22" s="46"/>
      <c r="CIU22" s="46"/>
      <c r="CIV22" s="46"/>
      <c r="CIW22" s="46"/>
      <c r="CIX22" s="46"/>
      <c r="CIY22" s="46"/>
      <c r="CIZ22" s="46"/>
      <c r="CJA22" s="46"/>
      <c r="CJB22" s="46"/>
      <c r="CJC22" s="46"/>
      <c r="CJD22" s="46"/>
      <c r="CJE22" s="46"/>
      <c r="CJF22" s="46"/>
      <c r="CJG22" s="46"/>
      <c r="CJH22" s="46"/>
      <c r="CJI22" s="46"/>
      <c r="CJJ22" s="46"/>
      <c r="CJK22" s="46"/>
      <c r="CJL22" s="46"/>
      <c r="CJM22" s="46"/>
      <c r="CJN22" s="46"/>
      <c r="CJO22" s="46"/>
      <c r="CJP22" s="46"/>
      <c r="CJQ22" s="46"/>
      <c r="CJR22" s="46"/>
      <c r="CJS22" s="46"/>
      <c r="CJT22" s="46"/>
      <c r="CJU22" s="46"/>
      <c r="CJV22" s="46"/>
      <c r="CJW22" s="46"/>
      <c r="CJX22" s="46"/>
      <c r="CJY22" s="46"/>
      <c r="CJZ22" s="46"/>
      <c r="CKA22" s="46"/>
      <c r="CKB22" s="46"/>
      <c r="CKC22" s="46"/>
      <c r="CKD22" s="46"/>
      <c r="CKE22" s="46"/>
      <c r="CKF22" s="46"/>
      <c r="CKG22" s="46"/>
      <c r="CKH22" s="46"/>
      <c r="CKI22" s="46"/>
      <c r="CKJ22" s="46"/>
      <c r="CKK22" s="46"/>
      <c r="CKL22" s="46"/>
      <c r="CKM22" s="46"/>
      <c r="CKN22" s="46"/>
      <c r="CKO22" s="46"/>
      <c r="CKP22" s="46"/>
      <c r="CKQ22" s="46"/>
      <c r="CKR22" s="46"/>
      <c r="CKS22" s="46"/>
      <c r="CKT22" s="46"/>
      <c r="CKU22" s="46"/>
      <c r="CKV22" s="46"/>
      <c r="CKW22" s="46"/>
      <c r="CKX22" s="46"/>
      <c r="CKY22" s="46"/>
      <c r="CKZ22" s="46"/>
      <c r="CLA22" s="46"/>
      <c r="CLB22" s="46"/>
      <c r="CLC22" s="46"/>
      <c r="CLD22" s="46"/>
      <c r="CLE22" s="46"/>
      <c r="CLF22" s="46"/>
      <c r="CLG22" s="46"/>
      <c r="CLH22" s="46"/>
      <c r="CLI22" s="46"/>
      <c r="CLJ22" s="46"/>
      <c r="CLK22" s="46"/>
      <c r="CLL22" s="46"/>
      <c r="CLM22" s="46"/>
      <c r="CLN22" s="46"/>
      <c r="CLO22" s="46"/>
      <c r="CLP22" s="46"/>
      <c r="CLQ22" s="46"/>
      <c r="CLR22" s="46"/>
      <c r="CLS22" s="46"/>
      <c r="CLT22" s="46"/>
      <c r="CLU22" s="46"/>
      <c r="CLV22" s="46"/>
      <c r="CLW22" s="46"/>
      <c r="CLX22" s="46"/>
      <c r="CLY22" s="46"/>
      <c r="CLZ22" s="46"/>
      <c r="CMA22" s="46"/>
      <c r="CMB22" s="46"/>
      <c r="CMC22" s="46"/>
      <c r="CMD22" s="46"/>
      <c r="CME22" s="46"/>
      <c r="CMF22" s="46"/>
      <c r="CMG22" s="46"/>
      <c r="CMH22" s="46"/>
      <c r="CMI22" s="46"/>
      <c r="CMJ22" s="46"/>
      <c r="CMK22" s="46"/>
      <c r="CML22" s="46"/>
      <c r="CMM22" s="46"/>
      <c r="CMN22" s="46"/>
      <c r="CMO22" s="46"/>
      <c r="CMP22" s="46"/>
      <c r="CMQ22" s="46"/>
      <c r="CMR22" s="46"/>
      <c r="CMS22" s="46"/>
      <c r="CMT22" s="46"/>
      <c r="CMU22" s="46"/>
      <c r="CMV22" s="46"/>
      <c r="CMW22" s="46"/>
      <c r="CMX22" s="46"/>
      <c r="CMY22" s="46"/>
      <c r="CMZ22" s="46"/>
      <c r="CNA22" s="46"/>
      <c r="CNB22" s="46"/>
      <c r="CNC22" s="46"/>
      <c r="CND22" s="46"/>
      <c r="CNE22" s="46"/>
      <c r="CNF22" s="46"/>
      <c r="CNG22" s="46"/>
      <c r="CNH22" s="46"/>
      <c r="CNI22" s="46"/>
      <c r="CNJ22" s="46"/>
      <c r="CNK22" s="46"/>
      <c r="CNL22" s="46"/>
      <c r="CNM22" s="46"/>
      <c r="CNN22" s="46"/>
      <c r="CNO22" s="46"/>
      <c r="CNP22" s="46"/>
      <c r="CNQ22" s="46"/>
      <c r="CNR22" s="46"/>
      <c r="CNS22" s="46"/>
      <c r="CNT22" s="46"/>
      <c r="CNU22" s="46"/>
      <c r="CNV22" s="46"/>
      <c r="CNW22" s="46"/>
      <c r="CNX22" s="46"/>
      <c r="CNY22" s="46"/>
      <c r="CNZ22" s="46"/>
      <c r="COA22" s="46"/>
      <c r="COB22" s="46"/>
      <c r="COC22" s="46"/>
      <c r="COD22" s="46"/>
      <c r="COE22" s="46"/>
      <c r="COF22" s="46"/>
      <c r="COG22" s="46"/>
      <c r="COH22" s="46"/>
      <c r="COI22" s="46"/>
      <c r="COJ22" s="46"/>
      <c r="COK22" s="46"/>
      <c r="COL22" s="46"/>
      <c r="COM22" s="46"/>
      <c r="CON22" s="46"/>
      <c r="COO22" s="46"/>
      <c r="COP22" s="46"/>
      <c r="COQ22" s="46"/>
      <c r="COR22" s="46"/>
      <c r="COS22" s="46"/>
      <c r="COT22" s="46"/>
      <c r="COU22" s="46"/>
      <c r="COV22" s="46"/>
      <c r="COW22" s="46"/>
      <c r="COX22" s="46"/>
      <c r="COY22" s="46"/>
      <c r="COZ22" s="46"/>
      <c r="CPA22" s="46"/>
      <c r="CPB22" s="46"/>
      <c r="CPC22" s="46"/>
      <c r="CPD22" s="46"/>
      <c r="CPE22" s="46"/>
      <c r="CPF22" s="46"/>
      <c r="CPG22" s="46"/>
      <c r="CPH22" s="46"/>
      <c r="CPI22" s="46"/>
      <c r="CPJ22" s="46"/>
      <c r="CPK22" s="46"/>
      <c r="CPL22" s="46"/>
      <c r="CPM22" s="46"/>
      <c r="CPN22" s="46"/>
      <c r="CPO22" s="46"/>
      <c r="CPP22" s="46"/>
      <c r="CPQ22" s="46"/>
      <c r="CPR22" s="46"/>
      <c r="CPS22" s="46"/>
      <c r="CPT22" s="46"/>
      <c r="CPU22" s="46"/>
      <c r="CPV22" s="46"/>
      <c r="CPW22" s="46"/>
      <c r="CPX22" s="46"/>
      <c r="CPY22" s="46"/>
      <c r="CPZ22" s="46"/>
      <c r="CQA22" s="46"/>
      <c r="CQB22" s="46"/>
      <c r="CQC22" s="46"/>
      <c r="CQD22" s="46"/>
      <c r="CQE22" s="46"/>
      <c r="CQF22" s="46"/>
      <c r="CQG22" s="46"/>
      <c r="CQH22" s="46"/>
      <c r="CQI22" s="46"/>
      <c r="CQJ22" s="46"/>
      <c r="CQK22" s="46"/>
      <c r="CQL22" s="46"/>
      <c r="CQM22" s="46"/>
      <c r="CQN22" s="46"/>
      <c r="CQO22" s="46"/>
      <c r="CQP22" s="46"/>
      <c r="CQQ22" s="46"/>
      <c r="CQR22" s="46"/>
      <c r="CQS22" s="46"/>
      <c r="CQT22" s="46"/>
      <c r="CQU22" s="46"/>
      <c r="CQV22" s="46"/>
      <c r="CQW22" s="46"/>
      <c r="CQX22" s="46"/>
      <c r="CQY22" s="46"/>
      <c r="CQZ22" s="46"/>
      <c r="CRA22" s="46"/>
      <c r="CRB22" s="46"/>
      <c r="CRC22" s="46"/>
      <c r="CRD22" s="46"/>
      <c r="CRE22" s="46"/>
      <c r="CRF22" s="46"/>
      <c r="CRG22" s="46"/>
      <c r="CRH22" s="46"/>
      <c r="CRI22" s="46"/>
      <c r="CRJ22" s="46"/>
      <c r="CRK22" s="46"/>
      <c r="CRL22" s="46"/>
      <c r="CRM22" s="46"/>
      <c r="CRN22" s="46"/>
      <c r="CRO22" s="46"/>
      <c r="CRP22" s="46"/>
      <c r="CRQ22" s="46"/>
      <c r="CRR22" s="46"/>
      <c r="CRS22" s="46"/>
      <c r="CRT22" s="46"/>
      <c r="CRU22" s="46"/>
      <c r="CRV22" s="46"/>
      <c r="CRW22" s="46"/>
      <c r="CRX22" s="46"/>
      <c r="CRY22" s="46"/>
      <c r="CRZ22" s="46"/>
      <c r="CSA22" s="46"/>
      <c r="CSB22" s="46"/>
      <c r="CSC22" s="46"/>
      <c r="CSD22" s="46"/>
      <c r="CSE22" s="46"/>
      <c r="CSF22" s="46"/>
      <c r="CSG22" s="46"/>
      <c r="CSH22" s="46"/>
      <c r="CSI22" s="46"/>
      <c r="CSJ22" s="46"/>
      <c r="CSK22" s="46"/>
      <c r="CSL22" s="46"/>
      <c r="CSM22" s="46"/>
      <c r="CSN22" s="46"/>
      <c r="CSO22" s="46"/>
      <c r="CSP22" s="46"/>
      <c r="CSQ22" s="46"/>
      <c r="CSR22" s="46"/>
      <c r="CSS22" s="46"/>
      <c r="CST22" s="46"/>
      <c r="CSU22" s="46"/>
      <c r="CSV22" s="46"/>
      <c r="CSW22" s="46"/>
      <c r="CSX22" s="46"/>
      <c r="CSY22" s="46"/>
      <c r="CSZ22" s="46"/>
      <c r="CTA22" s="46"/>
      <c r="CTB22" s="46"/>
      <c r="CTC22" s="46"/>
      <c r="CTD22" s="46"/>
      <c r="CTE22" s="46"/>
      <c r="CTF22" s="46"/>
      <c r="CTG22" s="46"/>
      <c r="CTH22" s="46"/>
      <c r="CTI22" s="46"/>
      <c r="CTJ22" s="46"/>
      <c r="CTK22" s="46"/>
      <c r="CTL22" s="46"/>
      <c r="CTM22" s="46"/>
      <c r="CTN22" s="46"/>
      <c r="CTO22" s="46"/>
      <c r="CTP22" s="46"/>
      <c r="CTQ22" s="46"/>
      <c r="CTR22" s="46"/>
      <c r="CTS22" s="46"/>
      <c r="CTT22" s="46"/>
      <c r="CTU22" s="46"/>
      <c r="CTV22" s="46"/>
      <c r="CTW22" s="46"/>
      <c r="CTX22" s="46"/>
      <c r="CTY22" s="46"/>
      <c r="CTZ22" s="46"/>
      <c r="CUA22" s="46"/>
      <c r="CUB22" s="46"/>
      <c r="CUC22" s="46"/>
      <c r="CUD22" s="46"/>
      <c r="CUE22" s="46"/>
      <c r="CUF22" s="46"/>
      <c r="CUG22" s="46"/>
      <c r="CUH22" s="46"/>
      <c r="CUI22" s="46"/>
      <c r="CUJ22" s="46"/>
      <c r="CUK22" s="46"/>
      <c r="CUL22" s="46"/>
      <c r="CUM22" s="46"/>
      <c r="CUN22" s="46"/>
      <c r="CUO22" s="46"/>
      <c r="CUP22" s="46"/>
      <c r="CUQ22" s="46"/>
      <c r="CUR22" s="46"/>
      <c r="CUS22" s="46"/>
      <c r="CUT22" s="46"/>
      <c r="CUU22" s="46"/>
      <c r="CUV22" s="46"/>
      <c r="CUW22" s="46"/>
      <c r="CUX22" s="46"/>
      <c r="CUY22" s="46"/>
      <c r="CUZ22" s="46"/>
      <c r="CVA22" s="46"/>
      <c r="CVB22" s="46"/>
      <c r="CVC22" s="46"/>
      <c r="CVD22" s="46"/>
      <c r="CVE22" s="46"/>
      <c r="CVF22" s="46"/>
      <c r="CVG22" s="46"/>
      <c r="CVH22" s="46"/>
      <c r="CVI22" s="46"/>
      <c r="CVJ22" s="46"/>
      <c r="CVK22" s="46"/>
      <c r="CVL22" s="46"/>
      <c r="CVM22" s="46"/>
      <c r="CVN22" s="46"/>
      <c r="CVO22" s="46"/>
      <c r="CVP22" s="46"/>
      <c r="CVQ22" s="46"/>
      <c r="CVR22" s="46"/>
      <c r="CVS22" s="46"/>
      <c r="CVT22" s="46"/>
      <c r="CVU22" s="46"/>
      <c r="CVV22" s="46"/>
      <c r="CVW22" s="46"/>
      <c r="CVX22" s="46"/>
      <c r="CVY22" s="46"/>
      <c r="CVZ22" s="46"/>
      <c r="CWA22" s="46"/>
      <c r="CWB22" s="46"/>
      <c r="CWC22" s="46"/>
      <c r="CWD22" s="46"/>
      <c r="CWE22" s="46"/>
      <c r="CWF22" s="46"/>
      <c r="CWG22" s="46"/>
      <c r="CWH22" s="46"/>
      <c r="CWI22" s="46"/>
      <c r="CWJ22" s="46"/>
      <c r="CWK22" s="46"/>
      <c r="CWL22" s="46"/>
      <c r="CWM22" s="46"/>
      <c r="CWN22" s="46"/>
      <c r="CWO22" s="46"/>
      <c r="CWP22" s="46"/>
      <c r="CWQ22" s="46"/>
      <c r="CWR22" s="46"/>
      <c r="CWS22" s="46"/>
      <c r="CWT22" s="46"/>
      <c r="CWU22" s="46"/>
      <c r="CWV22" s="46"/>
      <c r="CWW22" s="46"/>
      <c r="CWX22" s="46"/>
      <c r="CWY22" s="46"/>
      <c r="CWZ22" s="46"/>
      <c r="CXA22" s="46"/>
      <c r="CXB22" s="46"/>
      <c r="CXC22" s="46"/>
      <c r="CXD22" s="46"/>
      <c r="CXE22" s="46"/>
      <c r="CXF22" s="46"/>
      <c r="CXG22" s="46"/>
      <c r="CXH22" s="46"/>
      <c r="CXI22" s="46"/>
      <c r="CXJ22" s="46"/>
      <c r="CXK22" s="46"/>
      <c r="CXL22" s="46"/>
      <c r="CXM22" s="46"/>
      <c r="CXN22" s="46"/>
      <c r="CXO22" s="46"/>
      <c r="CXP22" s="46"/>
      <c r="CXQ22" s="46"/>
      <c r="CXR22" s="46"/>
      <c r="CXS22" s="46"/>
      <c r="CXT22" s="46"/>
      <c r="CXU22" s="46"/>
      <c r="CXV22" s="46"/>
      <c r="CXW22" s="46"/>
      <c r="CXX22" s="46"/>
      <c r="CXY22" s="46"/>
      <c r="CXZ22" s="46"/>
      <c r="CYA22" s="46"/>
      <c r="CYB22" s="46"/>
      <c r="CYC22" s="46"/>
      <c r="CYD22" s="46"/>
      <c r="CYE22" s="46"/>
      <c r="CYF22" s="46"/>
      <c r="CYG22" s="46"/>
      <c r="CYH22" s="46"/>
      <c r="CYI22" s="46"/>
      <c r="CYJ22" s="46"/>
      <c r="CYK22" s="46"/>
      <c r="CYL22" s="46"/>
      <c r="CYM22" s="46"/>
      <c r="CYN22" s="46"/>
      <c r="CYO22" s="46"/>
      <c r="CYP22" s="46"/>
      <c r="CYQ22" s="46"/>
      <c r="CYR22" s="46"/>
      <c r="CYS22" s="46"/>
      <c r="CYT22" s="46"/>
      <c r="CYU22" s="46"/>
      <c r="CYV22" s="46"/>
      <c r="CYW22" s="46"/>
      <c r="CYX22" s="46"/>
      <c r="CYY22" s="46"/>
      <c r="CYZ22" s="46"/>
      <c r="CZA22" s="46"/>
      <c r="CZB22" s="46"/>
      <c r="CZC22" s="46"/>
      <c r="CZD22" s="46"/>
      <c r="CZE22" s="46"/>
      <c r="CZF22" s="46"/>
      <c r="CZG22" s="46"/>
      <c r="CZH22" s="46"/>
      <c r="CZI22" s="46"/>
      <c r="CZJ22" s="46"/>
      <c r="CZK22" s="46"/>
      <c r="CZL22" s="46"/>
      <c r="CZM22" s="46"/>
      <c r="CZN22" s="46"/>
      <c r="CZO22" s="46"/>
      <c r="CZP22" s="46"/>
      <c r="CZQ22" s="46"/>
      <c r="CZR22" s="46"/>
      <c r="CZS22" s="46"/>
      <c r="CZT22" s="46"/>
      <c r="CZU22" s="46"/>
      <c r="CZV22" s="46"/>
      <c r="CZW22" s="46"/>
      <c r="CZX22" s="46"/>
      <c r="CZY22" s="46"/>
      <c r="CZZ22" s="46"/>
      <c r="DAA22" s="46"/>
      <c r="DAB22" s="46"/>
      <c r="DAC22" s="46"/>
      <c r="DAD22" s="46"/>
      <c r="DAE22" s="46"/>
      <c r="DAF22" s="46"/>
      <c r="DAG22" s="46"/>
      <c r="DAH22" s="46"/>
      <c r="DAI22" s="46"/>
      <c r="DAJ22" s="46"/>
      <c r="DAK22" s="46"/>
      <c r="DAL22" s="46"/>
      <c r="DAM22" s="46"/>
      <c r="DAN22" s="46"/>
      <c r="DAO22" s="46"/>
      <c r="DAP22" s="46"/>
      <c r="DAQ22" s="46"/>
      <c r="DAR22" s="46"/>
      <c r="DAS22" s="46"/>
      <c r="DAT22" s="46"/>
      <c r="DAU22" s="46"/>
      <c r="DAV22" s="46"/>
      <c r="DAW22" s="46"/>
      <c r="DAX22" s="46"/>
      <c r="DAY22" s="46"/>
      <c r="DAZ22" s="46"/>
      <c r="DBA22" s="46"/>
      <c r="DBB22" s="46"/>
      <c r="DBC22" s="46"/>
      <c r="DBD22" s="46"/>
      <c r="DBE22" s="46"/>
      <c r="DBF22" s="46"/>
      <c r="DBG22" s="46"/>
      <c r="DBH22" s="46"/>
      <c r="DBI22" s="46"/>
      <c r="DBJ22" s="46"/>
      <c r="DBK22" s="46"/>
      <c r="DBL22" s="46"/>
      <c r="DBM22" s="46"/>
      <c r="DBN22" s="46"/>
      <c r="DBO22" s="46"/>
      <c r="DBP22" s="46"/>
      <c r="DBQ22" s="46"/>
      <c r="DBR22" s="46"/>
      <c r="DBS22" s="46"/>
      <c r="DBT22" s="46"/>
      <c r="DBU22" s="46"/>
      <c r="DBV22" s="46"/>
      <c r="DBW22" s="46"/>
      <c r="DBX22" s="46"/>
      <c r="DBY22" s="46"/>
      <c r="DBZ22" s="46"/>
      <c r="DCA22" s="46"/>
      <c r="DCB22" s="46"/>
      <c r="DCC22" s="46"/>
      <c r="DCD22" s="46"/>
      <c r="DCE22" s="46"/>
      <c r="DCF22" s="46"/>
      <c r="DCG22" s="46"/>
      <c r="DCH22" s="46"/>
      <c r="DCI22" s="46"/>
      <c r="DCJ22" s="46"/>
      <c r="DCK22" s="46"/>
      <c r="DCL22" s="46"/>
      <c r="DCM22" s="46"/>
      <c r="DCN22" s="46"/>
      <c r="DCO22" s="46"/>
      <c r="DCP22" s="46"/>
      <c r="DCQ22" s="46"/>
      <c r="DCR22" s="46"/>
      <c r="DCS22" s="46"/>
      <c r="DCT22" s="46"/>
      <c r="DCU22" s="46"/>
      <c r="DCV22" s="46"/>
      <c r="DCW22" s="46"/>
      <c r="DCX22" s="46"/>
      <c r="DCY22" s="46"/>
      <c r="DCZ22" s="46"/>
      <c r="DDA22" s="46"/>
      <c r="DDB22" s="46"/>
      <c r="DDC22" s="46"/>
      <c r="DDD22" s="46"/>
      <c r="DDE22" s="46"/>
      <c r="DDF22" s="46"/>
      <c r="DDG22" s="46"/>
      <c r="DDH22" s="46"/>
      <c r="DDI22" s="46"/>
      <c r="DDJ22" s="46"/>
      <c r="DDK22" s="46"/>
      <c r="DDL22" s="46"/>
      <c r="DDM22" s="46"/>
      <c r="DDN22" s="46"/>
      <c r="DDO22" s="46"/>
      <c r="DDP22" s="46"/>
      <c r="DDQ22" s="46"/>
      <c r="DDR22" s="46"/>
      <c r="DDS22" s="46"/>
      <c r="DDT22" s="46"/>
      <c r="DDU22" s="46"/>
      <c r="DDV22" s="46"/>
      <c r="DDW22" s="46"/>
      <c r="DDX22" s="46"/>
      <c r="DDY22" s="46"/>
      <c r="DDZ22" s="46"/>
      <c r="DEA22" s="46"/>
      <c r="DEB22" s="46"/>
      <c r="DEC22" s="46"/>
      <c r="DED22" s="46"/>
      <c r="DEE22" s="46"/>
      <c r="DEF22" s="46"/>
      <c r="DEG22" s="46"/>
      <c r="DEH22" s="46"/>
      <c r="DEI22" s="46"/>
      <c r="DEJ22" s="46"/>
      <c r="DEK22" s="46"/>
      <c r="DEL22" s="46"/>
      <c r="DEM22" s="46"/>
      <c r="DEN22" s="46"/>
      <c r="DEO22" s="46"/>
      <c r="DEP22" s="46"/>
      <c r="DEQ22" s="46"/>
      <c r="DER22" s="46"/>
      <c r="DES22" s="46"/>
      <c r="DET22" s="46"/>
      <c r="DEU22" s="46"/>
      <c r="DEV22" s="46"/>
      <c r="DEW22" s="46"/>
      <c r="DEX22" s="46"/>
      <c r="DEY22" s="46"/>
      <c r="DEZ22" s="46"/>
      <c r="DFA22" s="46"/>
      <c r="DFB22" s="46"/>
      <c r="DFC22" s="46"/>
      <c r="DFD22" s="46"/>
      <c r="DFE22" s="46"/>
      <c r="DFF22" s="46"/>
      <c r="DFG22" s="46"/>
      <c r="DFH22" s="46"/>
      <c r="DFI22" s="46"/>
      <c r="DFJ22" s="46"/>
      <c r="DFK22" s="46"/>
      <c r="DFL22" s="46"/>
      <c r="DFM22" s="46"/>
      <c r="DFN22" s="46"/>
      <c r="DFO22" s="46"/>
      <c r="DFP22" s="46"/>
      <c r="DFQ22" s="46"/>
      <c r="DFR22" s="46"/>
      <c r="DFS22" s="46"/>
      <c r="DFT22" s="46"/>
      <c r="DFU22" s="46"/>
      <c r="DFV22" s="46"/>
      <c r="DFW22" s="46"/>
      <c r="DFX22" s="46"/>
      <c r="DFY22" s="46"/>
      <c r="DFZ22" s="46"/>
      <c r="DGA22" s="46"/>
      <c r="DGB22" s="46"/>
      <c r="DGC22" s="46"/>
      <c r="DGD22" s="46"/>
      <c r="DGE22" s="46"/>
      <c r="DGF22" s="46"/>
      <c r="DGG22" s="46"/>
      <c r="DGH22" s="46"/>
      <c r="DGI22" s="46"/>
      <c r="DGJ22" s="46"/>
      <c r="DGK22" s="46"/>
      <c r="DGL22" s="46"/>
      <c r="DGM22" s="46"/>
      <c r="DGN22" s="46"/>
      <c r="DGO22" s="46"/>
      <c r="DGP22" s="46"/>
      <c r="DGQ22" s="46"/>
      <c r="DGR22" s="46"/>
      <c r="DGS22" s="46"/>
      <c r="DGT22" s="46"/>
      <c r="DGU22" s="46"/>
      <c r="DGV22" s="46"/>
      <c r="DGW22" s="46"/>
      <c r="DGX22" s="46"/>
      <c r="DGY22" s="46"/>
      <c r="DGZ22" s="46"/>
      <c r="DHA22" s="46"/>
      <c r="DHB22" s="46"/>
      <c r="DHC22" s="46"/>
      <c r="DHD22" s="46"/>
      <c r="DHE22" s="46"/>
      <c r="DHF22" s="46"/>
      <c r="DHG22" s="46"/>
      <c r="DHH22" s="46"/>
      <c r="DHI22" s="46"/>
      <c r="DHJ22" s="46"/>
      <c r="DHK22" s="46"/>
      <c r="DHL22" s="46"/>
      <c r="DHM22" s="46"/>
      <c r="DHN22" s="46"/>
      <c r="DHO22" s="46"/>
      <c r="DHP22" s="46"/>
      <c r="DHQ22" s="46"/>
      <c r="DHR22" s="46"/>
      <c r="DHS22" s="46"/>
      <c r="DHT22" s="46"/>
      <c r="DHU22" s="46"/>
      <c r="DHV22" s="46"/>
      <c r="DHW22" s="46"/>
      <c r="DHX22" s="46"/>
      <c r="DHY22" s="46"/>
      <c r="DHZ22" s="46"/>
      <c r="DIA22" s="46"/>
      <c r="DIB22" s="46"/>
      <c r="DIC22" s="46"/>
      <c r="DID22" s="46"/>
      <c r="DIE22" s="46"/>
      <c r="DIF22" s="46"/>
      <c r="DIG22" s="46"/>
      <c r="DIH22" s="46"/>
      <c r="DII22" s="46"/>
      <c r="DIJ22" s="46"/>
      <c r="DIK22" s="46"/>
      <c r="DIL22" s="46"/>
      <c r="DIM22" s="46"/>
      <c r="DIN22" s="46"/>
      <c r="DIO22" s="46"/>
      <c r="DIP22" s="46"/>
      <c r="DIQ22" s="46"/>
      <c r="DIR22" s="46"/>
      <c r="DIS22" s="46"/>
      <c r="DIT22" s="46"/>
      <c r="DIU22" s="46"/>
      <c r="DIV22" s="46"/>
      <c r="DIW22" s="46"/>
      <c r="DIX22" s="46"/>
      <c r="DIY22" s="46"/>
      <c r="DIZ22" s="46"/>
      <c r="DJA22" s="46"/>
      <c r="DJB22" s="46"/>
      <c r="DJC22" s="46"/>
      <c r="DJD22" s="46"/>
      <c r="DJE22" s="46"/>
      <c r="DJF22" s="46"/>
      <c r="DJG22" s="46"/>
      <c r="DJH22" s="46"/>
      <c r="DJI22" s="46"/>
      <c r="DJJ22" s="46"/>
      <c r="DJK22" s="46"/>
      <c r="DJL22" s="46"/>
      <c r="DJM22" s="46"/>
      <c r="DJN22" s="46"/>
      <c r="DJO22" s="46"/>
      <c r="DJP22" s="46"/>
      <c r="DJQ22" s="46"/>
      <c r="DJR22" s="46"/>
      <c r="DJS22" s="46"/>
      <c r="DJT22" s="46"/>
      <c r="DJU22" s="46"/>
      <c r="DJV22" s="46"/>
      <c r="DJW22" s="46"/>
      <c r="DJX22" s="46"/>
      <c r="DJY22" s="46"/>
      <c r="DJZ22" s="46"/>
      <c r="DKA22" s="46"/>
      <c r="DKB22" s="46"/>
      <c r="DKC22" s="46"/>
      <c r="DKD22" s="46"/>
      <c r="DKE22" s="46"/>
      <c r="DKF22" s="46"/>
      <c r="DKG22" s="46"/>
      <c r="DKH22" s="46"/>
      <c r="DKI22" s="46"/>
      <c r="DKJ22" s="46"/>
      <c r="DKK22" s="46"/>
      <c r="DKL22" s="46"/>
      <c r="DKM22" s="46"/>
      <c r="DKN22" s="46"/>
      <c r="DKO22" s="46"/>
      <c r="DKP22" s="46"/>
      <c r="DKQ22" s="46"/>
      <c r="DKR22" s="46"/>
      <c r="DKS22" s="46"/>
      <c r="DKT22" s="46"/>
      <c r="DKU22" s="46"/>
      <c r="DKV22" s="46"/>
      <c r="DKW22" s="46"/>
      <c r="DKX22" s="46"/>
      <c r="DKY22" s="46"/>
      <c r="DKZ22" s="46"/>
      <c r="DLA22" s="46"/>
      <c r="DLB22" s="46"/>
      <c r="DLC22" s="46"/>
      <c r="DLD22" s="46"/>
      <c r="DLE22" s="46"/>
      <c r="DLF22" s="46"/>
      <c r="DLG22" s="46"/>
      <c r="DLH22" s="46"/>
      <c r="DLI22" s="46"/>
      <c r="DLJ22" s="46"/>
      <c r="DLK22" s="46"/>
      <c r="DLL22" s="46"/>
      <c r="DLM22" s="46"/>
      <c r="DLN22" s="46"/>
      <c r="DLO22" s="46"/>
      <c r="DLP22" s="46"/>
      <c r="DLQ22" s="46"/>
      <c r="DLR22" s="46"/>
      <c r="DLS22" s="46"/>
      <c r="DLT22" s="46"/>
      <c r="DLU22" s="46"/>
      <c r="DLV22" s="46"/>
      <c r="DLW22" s="46"/>
      <c r="DLX22" s="46"/>
      <c r="DLY22" s="46"/>
      <c r="DLZ22" s="46"/>
      <c r="DMA22" s="46"/>
      <c r="DMB22" s="46"/>
      <c r="DMC22" s="46"/>
      <c r="DMD22" s="46"/>
      <c r="DME22" s="46"/>
      <c r="DMF22" s="46"/>
      <c r="DMG22" s="46"/>
      <c r="DMH22" s="46"/>
      <c r="DMI22" s="46"/>
      <c r="DMJ22" s="46"/>
      <c r="DMK22" s="46"/>
      <c r="DML22" s="46"/>
      <c r="DMM22" s="46"/>
      <c r="DMN22" s="46"/>
      <c r="DMO22" s="46"/>
      <c r="DMP22" s="46"/>
      <c r="DMQ22" s="46"/>
      <c r="DMR22" s="46"/>
      <c r="DMS22" s="46"/>
      <c r="DMT22" s="46"/>
      <c r="DMU22" s="46"/>
      <c r="DMV22" s="46"/>
      <c r="DMW22" s="46"/>
      <c r="DMX22" s="46"/>
      <c r="DMY22" s="46"/>
      <c r="DMZ22" s="46"/>
      <c r="DNA22" s="46"/>
      <c r="DNB22" s="46"/>
      <c r="DNC22" s="46"/>
      <c r="DND22" s="46"/>
      <c r="DNE22" s="46"/>
      <c r="DNF22" s="46"/>
      <c r="DNG22" s="46"/>
      <c r="DNH22" s="46"/>
      <c r="DNI22" s="46"/>
      <c r="DNJ22" s="46"/>
      <c r="DNK22" s="46"/>
      <c r="DNL22" s="46"/>
      <c r="DNM22" s="46"/>
      <c r="DNN22" s="46"/>
      <c r="DNO22" s="46"/>
      <c r="DNP22" s="46"/>
      <c r="DNQ22" s="46"/>
      <c r="DNR22" s="46"/>
      <c r="DNS22" s="46"/>
      <c r="DNT22" s="46"/>
      <c r="DNU22" s="46"/>
      <c r="DNV22" s="46"/>
      <c r="DNW22" s="46"/>
      <c r="DNX22" s="46"/>
      <c r="DNY22" s="46"/>
      <c r="DNZ22" s="46"/>
      <c r="DOA22" s="46"/>
      <c r="DOB22" s="46"/>
      <c r="DOC22" s="46"/>
      <c r="DOD22" s="46"/>
      <c r="DOE22" s="46"/>
      <c r="DOF22" s="46"/>
      <c r="DOG22" s="46"/>
      <c r="DOH22" s="46"/>
      <c r="DOI22" s="46"/>
      <c r="DOJ22" s="46"/>
      <c r="DOK22" s="46"/>
      <c r="DOL22" s="46"/>
      <c r="DOM22" s="46"/>
      <c r="DON22" s="46"/>
      <c r="DOO22" s="46"/>
      <c r="DOP22" s="46"/>
      <c r="DOQ22" s="46"/>
      <c r="DOR22" s="46"/>
      <c r="DOS22" s="46"/>
      <c r="DOT22" s="46"/>
      <c r="DOU22" s="46"/>
      <c r="DOV22" s="46"/>
      <c r="DOW22" s="46"/>
      <c r="DOX22" s="46"/>
      <c r="DOY22" s="46"/>
      <c r="DOZ22" s="46"/>
      <c r="DPA22" s="46"/>
      <c r="DPB22" s="46"/>
      <c r="DPC22" s="46"/>
      <c r="DPD22" s="46"/>
      <c r="DPE22" s="46"/>
      <c r="DPF22" s="46"/>
      <c r="DPG22" s="46"/>
      <c r="DPH22" s="46"/>
      <c r="DPI22" s="46"/>
      <c r="DPJ22" s="46"/>
      <c r="DPK22" s="46"/>
      <c r="DPL22" s="46"/>
      <c r="DPM22" s="46"/>
      <c r="DPN22" s="46"/>
      <c r="DPO22" s="46"/>
      <c r="DPP22" s="46"/>
      <c r="DPQ22" s="46"/>
      <c r="DPR22" s="46"/>
      <c r="DPS22" s="46"/>
      <c r="DPT22" s="46"/>
      <c r="DPU22" s="46"/>
      <c r="DPV22" s="46"/>
      <c r="DPW22" s="46"/>
      <c r="DPX22" s="46"/>
      <c r="DPY22" s="46"/>
      <c r="DPZ22" s="46"/>
      <c r="DQA22" s="46"/>
      <c r="DQB22" s="46"/>
      <c r="DQC22" s="46"/>
      <c r="DQD22" s="46"/>
      <c r="DQE22" s="46"/>
      <c r="DQF22" s="46"/>
      <c r="DQG22" s="46"/>
      <c r="DQH22" s="46"/>
      <c r="DQI22" s="46"/>
      <c r="DQJ22" s="46"/>
      <c r="DQK22" s="46"/>
      <c r="DQL22" s="46"/>
      <c r="DQM22" s="46"/>
      <c r="DQN22" s="46"/>
      <c r="DQO22" s="46"/>
      <c r="DQP22" s="46"/>
      <c r="DQQ22" s="46"/>
      <c r="DQR22" s="46"/>
      <c r="DQS22" s="46"/>
      <c r="DQT22" s="46"/>
      <c r="DQU22" s="46"/>
      <c r="DQV22" s="46"/>
      <c r="DQW22" s="46"/>
      <c r="DQX22" s="46"/>
      <c r="DQY22" s="46"/>
      <c r="DQZ22" s="46"/>
      <c r="DRA22" s="46"/>
      <c r="DRB22" s="46"/>
      <c r="DRC22" s="46"/>
      <c r="DRD22" s="46"/>
      <c r="DRE22" s="46"/>
      <c r="DRF22" s="46"/>
      <c r="DRG22" s="46"/>
      <c r="DRH22" s="46"/>
      <c r="DRI22" s="46"/>
      <c r="DRJ22" s="46"/>
      <c r="DRK22" s="46"/>
      <c r="DRL22" s="46"/>
      <c r="DRM22" s="46"/>
      <c r="DRN22" s="46"/>
      <c r="DRO22" s="46"/>
      <c r="DRP22" s="46"/>
      <c r="DRQ22" s="46"/>
      <c r="DRR22" s="46"/>
      <c r="DRS22" s="46"/>
      <c r="DRT22" s="46"/>
      <c r="DRU22" s="46"/>
      <c r="DRV22" s="46"/>
      <c r="DRW22" s="46"/>
      <c r="DRX22" s="46"/>
      <c r="DRY22" s="46"/>
      <c r="DRZ22" s="46"/>
      <c r="DSA22" s="46"/>
      <c r="DSB22" s="46"/>
      <c r="DSC22" s="46"/>
      <c r="DSD22" s="46"/>
      <c r="DSE22" s="46"/>
      <c r="DSF22" s="46"/>
      <c r="DSG22" s="46"/>
      <c r="DSH22" s="46"/>
      <c r="DSI22" s="46"/>
      <c r="DSJ22" s="46"/>
      <c r="DSK22" s="46"/>
      <c r="DSL22" s="46"/>
      <c r="DSM22" s="46"/>
      <c r="DSN22" s="46"/>
      <c r="DSO22" s="46"/>
      <c r="DSP22" s="46"/>
      <c r="DSQ22" s="46"/>
      <c r="DSR22" s="46"/>
      <c r="DSS22" s="46"/>
      <c r="DST22" s="46"/>
      <c r="DSU22" s="46"/>
      <c r="DSV22" s="46"/>
      <c r="DSW22" s="46"/>
      <c r="DSX22" s="46"/>
      <c r="DSY22" s="46"/>
      <c r="DSZ22" s="46"/>
      <c r="DTA22" s="46"/>
      <c r="DTB22" s="46"/>
      <c r="DTC22" s="46"/>
      <c r="DTD22" s="46"/>
      <c r="DTE22" s="46"/>
      <c r="DTF22" s="46"/>
      <c r="DTG22" s="46"/>
      <c r="DTH22" s="46"/>
      <c r="DTI22" s="46"/>
      <c r="DTJ22" s="46"/>
      <c r="DTK22" s="46"/>
      <c r="DTL22" s="46"/>
      <c r="DTM22" s="46"/>
      <c r="DTN22" s="46"/>
      <c r="DTO22" s="46"/>
      <c r="DTP22" s="46"/>
      <c r="DTQ22" s="46"/>
      <c r="DTR22" s="46"/>
      <c r="DTS22" s="46"/>
      <c r="DTT22" s="46"/>
      <c r="DTU22" s="46"/>
      <c r="DTV22" s="46"/>
      <c r="DTW22" s="46"/>
      <c r="DTX22" s="46"/>
      <c r="DTY22" s="46"/>
      <c r="DTZ22" s="46"/>
      <c r="DUA22" s="46"/>
      <c r="DUB22" s="46"/>
      <c r="DUC22" s="46"/>
      <c r="DUD22" s="46"/>
      <c r="DUE22" s="46"/>
      <c r="DUF22" s="46"/>
      <c r="DUG22" s="46"/>
      <c r="DUH22" s="46"/>
      <c r="DUI22" s="46"/>
      <c r="DUJ22" s="46"/>
      <c r="DUK22" s="46"/>
      <c r="DUL22" s="46"/>
      <c r="DUM22" s="46"/>
      <c r="DUN22" s="46"/>
      <c r="DUO22" s="46"/>
      <c r="DUP22" s="46"/>
      <c r="DUQ22" s="46"/>
      <c r="DUR22" s="46"/>
      <c r="DUS22" s="46"/>
      <c r="DUT22" s="46"/>
      <c r="DUU22" s="46"/>
      <c r="DUV22" s="46"/>
      <c r="DUW22" s="46"/>
      <c r="DUX22" s="46"/>
      <c r="DUY22" s="46"/>
      <c r="DUZ22" s="46"/>
      <c r="DVA22" s="46"/>
      <c r="DVB22" s="46"/>
      <c r="DVC22" s="46"/>
      <c r="DVD22" s="46"/>
      <c r="DVE22" s="46"/>
      <c r="DVF22" s="46"/>
      <c r="DVG22" s="46"/>
      <c r="DVH22" s="46"/>
      <c r="DVI22" s="46"/>
      <c r="DVJ22" s="46"/>
      <c r="DVK22" s="46"/>
      <c r="DVL22" s="46"/>
      <c r="DVM22" s="46"/>
      <c r="DVN22" s="46"/>
      <c r="DVO22" s="46"/>
      <c r="DVP22" s="46"/>
      <c r="DVQ22" s="46"/>
      <c r="DVR22" s="46"/>
      <c r="DVS22" s="46"/>
      <c r="DVT22" s="46"/>
      <c r="DVU22" s="46"/>
      <c r="DVV22" s="46"/>
      <c r="DVW22" s="46"/>
      <c r="DVX22" s="46"/>
      <c r="DVY22" s="46"/>
      <c r="DVZ22" s="46"/>
      <c r="DWA22" s="46"/>
      <c r="DWB22" s="46"/>
      <c r="DWC22" s="46"/>
      <c r="DWD22" s="46"/>
      <c r="DWE22" s="46"/>
      <c r="DWF22" s="46"/>
      <c r="DWG22" s="46"/>
      <c r="DWH22" s="46"/>
      <c r="DWI22" s="46"/>
      <c r="DWJ22" s="46"/>
      <c r="DWK22" s="46"/>
      <c r="DWL22" s="46"/>
      <c r="DWM22" s="46"/>
      <c r="DWN22" s="46"/>
      <c r="DWO22" s="46"/>
      <c r="DWP22" s="46"/>
      <c r="DWQ22" s="46"/>
      <c r="DWR22" s="46"/>
      <c r="DWS22" s="46"/>
      <c r="DWT22" s="46"/>
      <c r="DWU22" s="46"/>
      <c r="DWV22" s="46"/>
      <c r="DWW22" s="46"/>
      <c r="DWX22" s="46"/>
      <c r="DWY22" s="46"/>
      <c r="DWZ22" s="46"/>
      <c r="DXA22" s="46"/>
      <c r="DXB22" s="46"/>
      <c r="DXC22" s="46"/>
      <c r="DXD22" s="46"/>
      <c r="DXE22" s="46"/>
      <c r="DXF22" s="46"/>
      <c r="DXG22" s="46"/>
      <c r="DXH22" s="46"/>
      <c r="DXI22" s="46"/>
      <c r="DXJ22" s="46"/>
      <c r="DXK22" s="46"/>
      <c r="DXL22" s="46"/>
      <c r="DXM22" s="46"/>
      <c r="DXN22" s="46"/>
      <c r="DXO22" s="46"/>
      <c r="DXP22" s="46"/>
      <c r="DXQ22" s="46"/>
      <c r="DXR22" s="46"/>
      <c r="DXS22" s="46"/>
      <c r="DXT22" s="46"/>
      <c r="DXU22" s="46"/>
      <c r="DXV22" s="46"/>
      <c r="DXW22" s="46"/>
      <c r="DXX22" s="46"/>
      <c r="DXY22" s="46"/>
      <c r="DXZ22" s="46"/>
      <c r="DYA22" s="46"/>
      <c r="DYB22" s="46"/>
      <c r="DYC22" s="46"/>
      <c r="DYD22" s="46"/>
      <c r="DYE22" s="46"/>
      <c r="DYF22" s="46"/>
      <c r="DYG22" s="46"/>
      <c r="DYH22" s="46"/>
      <c r="DYI22" s="46"/>
      <c r="DYJ22" s="46"/>
      <c r="DYK22" s="46"/>
      <c r="DYL22" s="46"/>
      <c r="DYM22" s="46"/>
      <c r="DYN22" s="46"/>
      <c r="DYO22" s="46"/>
      <c r="DYP22" s="46"/>
      <c r="DYQ22" s="46"/>
      <c r="DYR22" s="46"/>
      <c r="DYS22" s="46"/>
      <c r="DYT22" s="46"/>
      <c r="DYU22" s="46"/>
      <c r="DYV22" s="46"/>
      <c r="DYW22" s="46"/>
      <c r="DYX22" s="46"/>
      <c r="DYY22" s="46"/>
      <c r="DYZ22" s="46"/>
      <c r="DZA22" s="46"/>
      <c r="DZB22" s="46"/>
      <c r="DZC22" s="46"/>
      <c r="DZD22" s="46"/>
      <c r="DZE22" s="46"/>
      <c r="DZF22" s="46"/>
      <c r="DZG22" s="46"/>
      <c r="DZH22" s="46"/>
      <c r="DZI22" s="46"/>
      <c r="DZJ22" s="46"/>
      <c r="DZK22" s="46"/>
      <c r="DZL22" s="46"/>
      <c r="DZM22" s="46"/>
      <c r="DZN22" s="46"/>
      <c r="DZO22" s="46"/>
      <c r="DZP22" s="46"/>
      <c r="DZQ22" s="46"/>
      <c r="DZR22" s="46"/>
      <c r="DZS22" s="46"/>
      <c r="DZT22" s="46"/>
      <c r="DZU22" s="46"/>
      <c r="DZV22" s="46"/>
      <c r="DZW22" s="46"/>
      <c r="DZX22" s="46"/>
      <c r="DZY22" s="46"/>
      <c r="DZZ22" s="46"/>
      <c r="EAA22" s="46"/>
      <c r="EAB22" s="46"/>
      <c r="EAC22" s="46"/>
      <c r="EAD22" s="46"/>
      <c r="EAE22" s="46"/>
      <c r="EAF22" s="46"/>
      <c r="EAG22" s="46"/>
      <c r="EAH22" s="46"/>
      <c r="EAI22" s="46"/>
      <c r="EAJ22" s="46"/>
      <c r="EAK22" s="46"/>
      <c r="EAL22" s="46"/>
      <c r="EAM22" s="46"/>
      <c r="EAN22" s="46"/>
      <c r="EAO22" s="46"/>
      <c r="EAP22" s="46"/>
      <c r="EAQ22" s="46"/>
      <c r="EAR22" s="46"/>
      <c r="EAS22" s="46"/>
      <c r="EAT22" s="46"/>
      <c r="EAU22" s="46"/>
      <c r="EAV22" s="46"/>
      <c r="EAW22" s="46"/>
      <c r="EAX22" s="46"/>
      <c r="EAY22" s="46"/>
      <c r="EAZ22" s="46"/>
      <c r="EBA22" s="46"/>
      <c r="EBB22" s="46"/>
      <c r="EBC22" s="46"/>
      <c r="EBD22" s="46"/>
      <c r="EBE22" s="46"/>
      <c r="EBF22" s="46"/>
      <c r="EBG22" s="46"/>
      <c r="EBH22" s="46"/>
      <c r="EBI22" s="46"/>
      <c r="EBJ22" s="46"/>
      <c r="EBK22" s="46"/>
      <c r="EBL22" s="46"/>
      <c r="EBM22" s="46"/>
      <c r="EBN22" s="46"/>
      <c r="EBO22" s="46"/>
      <c r="EBP22" s="46"/>
      <c r="EBQ22" s="46"/>
      <c r="EBR22" s="46"/>
      <c r="EBS22" s="46"/>
      <c r="EBT22" s="46"/>
      <c r="EBU22" s="46"/>
      <c r="EBV22" s="46"/>
      <c r="EBW22" s="46"/>
      <c r="EBX22" s="46"/>
      <c r="EBY22" s="46"/>
      <c r="EBZ22" s="46"/>
      <c r="ECA22" s="46"/>
      <c r="ECB22" s="46"/>
      <c r="ECC22" s="46"/>
      <c r="ECD22" s="46"/>
      <c r="ECE22" s="46"/>
      <c r="ECF22" s="46"/>
      <c r="ECG22" s="46"/>
      <c r="ECH22" s="46"/>
      <c r="ECI22" s="46"/>
      <c r="ECJ22" s="46"/>
      <c r="ECK22" s="46"/>
      <c r="ECL22" s="46"/>
      <c r="ECM22" s="46"/>
      <c r="ECN22" s="46"/>
      <c r="ECO22" s="46"/>
      <c r="ECP22" s="46"/>
      <c r="ECQ22" s="46"/>
      <c r="ECR22" s="46"/>
      <c r="ECS22" s="46"/>
      <c r="ECT22" s="46"/>
      <c r="ECU22" s="46"/>
      <c r="ECV22" s="46"/>
      <c r="ECW22" s="46"/>
      <c r="ECX22" s="46"/>
      <c r="ECY22" s="46"/>
      <c r="ECZ22" s="46"/>
      <c r="EDA22" s="46"/>
      <c r="EDB22" s="46"/>
      <c r="EDC22" s="46"/>
      <c r="EDD22" s="46"/>
      <c r="EDE22" s="46"/>
      <c r="EDF22" s="46"/>
      <c r="EDG22" s="46"/>
      <c r="EDH22" s="46"/>
      <c r="EDI22" s="46"/>
      <c r="EDJ22" s="46"/>
      <c r="EDK22" s="46"/>
      <c r="EDL22" s="46"/>
      <c r="EDM22" s="46"/>
      <c r="EDN22" s="46"/>
      <c r="EDO22" s="46"/>
      <c r="EDP22" s="46"/>
      <c r="EDQ22" s="46"/>
      <c r="EDR22" s="46"/>
      <c r="EDS22" s="46"/>
      <c r="EDT22" s="46"/>
      <c r="EDU22" s="46"/>
      <c r="EDV22" s="46"/>
      <c r="EDW22" s="46"/>
      <c r="EDX22" s="46"/>
      <c r="EDY22" s="46"/>
      <c r="EDZ22" s="46"/>
      <c r="EEA22" s="46"/>
      <c r="EEB22" s="46"/>
      <c r="EEC22" s="46"/>
      <c r="EED22" s="46"/>
      <c r="EEE22" s="46"/>
      <c r="EEF22" s="46"/>
      <c r="EEG22" s="46"/>
      <c r="EEH22" s="46"/>
      <c r="EEI22" s="46"/>
      <c r="EEJ22" s="46"/>
      <c r="EEK22" s="46"/>
      <c r="EEL22" s="46"/>
      <c r="EEM22" s="46"/>
      <c r="EEN22" s="46"/>
      <c r="EEO22" s="46"/>
      <c r="EEP22" s="46"/>
      <c r="EEQ22" s="46"/>
      <c r="EER22" s="46"/>
      <c r="EES22" s="46"/>
      <c r="EET22" s="46"/>
      <c r="EEU22" s="46"/>
      <c r="EEV22" s="46"/>
      <c r="EEW22" s="46"/>
      <c r="EEX22" s="46"/>
      <c r="EEY22" s="46"/>
      <c r="EEZ22" s="46"/>
      <c r="EFA22" s="46"/>
      <c r="EFB22" s="46"/>
      <c r="EFC22" s="46"/>
      <c r="EFD22" s="46"/>
      <c r="EFE22" s="46"/>
      <c r="EFF22" s="46"/>
      <c r="EFG22" s="46"/>
      <c r="EFH22" s="46"/>
      <c r="EFI22" s="46"/>
      <c r="EFJ22" s="46"/>
      <c r="EFK22" s="46"/>
      <c r="EFL22" s="46"/>
      <c r="EFM22" s="46"/>
      <c r="EFN22" s="46"/>
      <c r="EFO22" s="46"/>
      <c r="EFP22" s="46"/>
      <c r="EFQ22" s="46"/>
      <c r="EFR22" s="46"/>
      <c r="EFS22" s="46"/>
      <c r="EFT22" s="46"/>
      <c r="EFU22" s="46"/>
      <c r="EFV22" s="46"/>
      <c r="EFW22" s="46"/>
      <c r="EFX22" s="46"/>
      <c r="EFY22" s="46"/>
      <c r="EFZ22" s="46"/>
      <c r="EGA22" s="46"/>
      <c r="EGB22" s="46"/>
      <c r="EGC22" s="46"/>
      <c r="EGD22" s="46"/>
      <c r="EGE22" s="46"/>
      <c r="EGF22" s="46"/>
      <c r="EGG22" s="46"/>
      <c r="EGH22" s="46"/>
      <c r="EGI22" s="46"/>
      <c r="EGJ22" s="46"/>
      <c r="EGK22" s="46"/>
      <c r="EGL22" s="46"/>
      <c r="EGM22" s="46"/>
      <c r="EGN22" s="46"/>
      <c r="EGO22" s="46"/>
      <c r="EGP22" s="46"/>
      <c r="EGQ22" s="46"/>
      <c r="EGR22" s="46"/>
      <c r="EGS22" s="46"/>
      <c r="EGT22" s="46"/>
      <c r="EGU22" s="46"/>
      <c r="EGV22" s="46"/>
      <c r="EGW22" s="46"/>
      <c r="EGX22" s="46"/>
      <c r="EGY22" s="46"/>
      <c r="EGZ22" s="46"/>
      <c r="EHA22" s="46"/>
      <c r="EHB22" s="46"/>
      <c r="EHC22" s="46"/>
      <c r="EHD22" s="46"/>
      <c r="EHE22" s="46"/>
      <c r="EHF22" s="46"/>
      <c r="EHG22" s="46"/>
      <c r="EHH22" s="46"/>
      <c r="EHI22" s="46"/>
      <c r="EHJ22" s="46"/>
      <c r="EHK22" s="46"/>
      <c r="EHL22" s="46"/>
      <c r="EHM22" s="46"/>
      <c r="EHN22" s="46"/>
      <c r="EHO22" s="46"/>
      <c r="EHP22" s="46"/>
      <c r="EHQ22" s="46"/>
      <c r="EHR22" s="46"/>
      <c r="EHS22" s="46"/>
      <c r="EHT22" s="46"/>
      <c r="EHU22" s="46"/>
      <c r="EHV22" s="46"/>
      <c r="EHW22" s="46"/>
      <c r="EHX22" s="46"/>
      <c r="EHY22" s="46"/>
      <c r="EHZ22" s="46"/>
      <c r="EIA22" s="46"/>
      <c r="EIB22" s="46"/>
      <c r="EIC22" s="46"/>
      <c r="EID22" s="46"/>
      <c r="EIE22" s="46"/>
      <c r="EIF22" s="46"/>
      <c r="EIG22" s="46"/>
      <c r="EIH22" s="46"/>
      <c r="EII22" s="46"/>
      <c r="EIJ22" s="46"/>
      <c r="EIK22" s="46"/>
      <c r="EIL22" s="46"/>
      <c r="EIM22" s="46"/>
      <c r="EIN22" s="46"/>
      <c r="EIO22" s="46"/>
      <c r="EIP22" s="46"/>
      <c r="EIQ22" s="46"/>
      <c r="EIR22" s="46"/>
      <c r="EIS22" s="46"/>
      <c r="EIT22" s="46"/>
      <c r="EIU22" s="46"/>
      <c r="EIV22" s="46"/>
      <c r="EIW22" s="46"/>
      <c r="EIX22" s="46"/>
      <c r="EIY22" s="46"/>
      <c r="EIZ22" s="46"/>
      <c r="EJA22" s="46"/>
      <c r="EJB22" s="46"/>
      <c r="EJC22" s="46"/>
      <c r="EJD22" s="46"/>
      <c r="EJE22" s="46"/>
      <c r="EJF22" s="46"/>
      <c r="EJG22" s="46"/>
      <c r="EJH22" s="46"/>
      <c r="EJI22" s="46"/>
      <c r="EJJ22" s="46"/>
      <c r="EJK22" s="46"/>
      <c r="EJL22" s="46"/>
      <c r="EJM22" s="46"/>
      <c r="EJN22" s="46"/>
      <c r="EJO22" s="46"/>
      <c r="EJP22" s="46"/>
      <c r="EJQ22" s="46"/>
      <c r="EJR22" s="46"/>
      <c r="EJS22" s="46"/>
      <c r="EJT22" s="46"/>
      <c r="EJU22" s="46"/>
      <c r="EJV22" s="46"/>
      <c r="EJW22" s="46"/>
      <c r="EJX22" s="46"/>
      <c r="EJY22" s="46"/>
      <c r="EJZ22" s="46"/>
      <c r="EKA22" s="46"/>
      <c r="EKB22" s="46"/>
      <c r="EKC22" s="46"/>
      <c r="EKD22" s="46"/>
      <c r="EKE22" s="46"/>
      <c r="EKF22" s="46"/>
      <c r="EKG22" s="46"/>
      <c r="EKH22" s="46"/>
      <c r="EKI22" s="46"/>
      <c r="EKJ22" s="46"/>
      <c r="EKK22" s="46"/>
      <c r="EKL22" s="46"/>
      <c r="EKM22" s="46"/>
      <c r="EKN22" s="46"/>
      <c r="EKO22" s="46"/>
      <c r="EKP22" s="46"/>
      <c r="EKQ22" s="46"/>
      <c r="EKR22" s="46"/>
      <c r="EKS22" s="46"/>
      <c r="EKT22" s="46"/>
      <c r="EKU22" s="46"/>
      <c r="EKV22" s="46"/>
      <c r="EKW22" s="46"/>
      <c r="EKX22" s="46"/>
      <c r="EKY22" s="46"/>
      <c r="EKZ22" s="46"/>
      <c r="ELA22" s="46"/>
      <c r="ELB22" s="46"/>
      <c r="ELC22" s="46"/>
      <c r="ELD22" s="46"/>
      <c r="ELE22" s="46"/>
      <c r="ELF22" s="46"/>
      <c r="ELG22" s="46"/>
      <c r="ELH22" s="46"/>
      <c r="ELI22" s="46"/>
      <c r="ELJ22" s="46"/>
      <c r="ELK22" s="46"/>
      <c r="ELL22" s="46"/>
      <c r="ELM22" s="46"/>
      <c r="ELN22" s="46"/>
      <c r="ELO22" s="46"/>
      <c r="ELP22" s="46"/>
      <c r="ELQ22" s="46"/>
      <c r="ELR22" s="46"/>
      <c r="ELS22" s="46"/>
      <c r="ELT22" s="46"/>
      <c r="ELU22" s="46"/>
      <c r="ELV22" s="46"/>
      <c r="ELW22" s="46"/>
      <c r="ELX22" s="46"/>
      <c r="ELY22" s="46"/>
      <c r="ELZ22" s="46"/>
      <c r="EMA22" s="46"/>
      <c r="EMB22" s="46"/>
      <c r="EMC22" s="46"/>
      <c r="EMD22" s="46"/>
      <c r="EME22" s="46"/>
      <c r="EMF22" s="46"/>
      <c r="EMG22" s="46"/>
      <c r="EMH22" s="46"/>
      <c r="EMI22" s="46"/>
      <c r="EMJ22" s="46"/>
      <c r="EMK22" s="46"/>
      <c r="EML22" s="46"/>
      <c r="EMM22" s="46"/>
      <c r="EMN22" s="46"/>
      <c r="EMO22" s="46"/>
      <c r="EMP22" s="46"/>
      <c r="EMQ22" s="46"/>
      <c r="EMR22" s="46"/>
      <c r="EMS22" s="46"/>
      <c r="EMT22" s="46"/>
      <c r="EMU22" s="46"/>
      <c r="EMV22" s="46"/>
      <c r="EMW22" s="46"/>
      <c r="EMX22" s="46"/>
      <c r="EMY22" s="46"/>
      <c r="EMZ22" s="46"/>
      <c r="ENA22" s="46"/>
      <c r="ENB22" s="46"/>
      <c r="ENC22" s="46"/>
      <c r="END22" s="46"/>
      <c r="ENE22" s="46"/>
      <c r="ENF22" s="46"/>
      <c r="ENG22" s="46"/>
      <c r="ENH22" s="46"/>
      <c r="ENI22" s="46"/>
      <c r="ENJ22" s="46"/>
      <c r="ENK22" s="46"/>
      <c r="ENL22" s="46"/>
      <c r="ENM22" s="46"/>
      <c r="ENN22" s="46"/>
      <c r="ENO22" s="46"/>
      <c r="ENP22" s="46"/>
      <c r="ENQ22" s="46"/>
      <c r="ENR22" s="46"/>
      <c r="ENS22" s="46"/>
      <c r="ENT22" s="46"/>
      <c r="ENU22" s="46"/>
      <c r="ENV22" s="46"/>
      <c r="ENW22" s="46"/>
      <c r="ENX22" s="46"/>
      <c r="ENY22" s="46"/>
      <c r="ENZ22" s="46"/>
      <c r="EOA22" s="46"/>
      <c r="EOB22" s="46"/>
      <c r="EOC22" s="46"/>
      <c r="EOD22" s="46"/>
      <c r="EOE22" s="46"/>
      <c r="EOF22" s="46"/>
      <c r="EOG22" s="46"/>
      <c r="EOH22" s="46"/>
      <c r="EOI22" s="46"/>
      <c r="EOJ22" s="46"/>
      <c r="EOK22" s="46"/>
      <c r="EOL22" s="46"/>
      <c r="EOM22" s="46"/>
      <c r="EON22" s="46"/>
      <c r="EOO22" s="46"/>
      <c r="EOP22" s="46"/>
      <c r="EOQ22" s="46"/>
      <c r="EOR22" s="46"/>
      <c r="EOS22" s="46"/>
      <c r="EOT22" s="46"/>
      <c r="EOU22" s="46"/>
      <c r="EOV22" s="46"/>
      <c r="EOW22" s="46"/>
      <c r="EOX22" s="46"/>
      <c r="EOY22" s="46"/>
      <c r="EOZ22" s="46"/>
      <c r="EPA22" s="46"/>
      <c r="EPB22" s="46"/>
      <c r="EPC22" s="46"/>
      <c r="EPD22" s="46"/>
      <c r="EPE22" s="46"/>
      <c r="EPF22" s="46"/>
      <c r="EPG22" s="46"/>
      <c r="EPH22" s="46"/>
      <c r="EPI22" s="46"/>
      <c r="EPJ22" s="46"/>
      <c r="EPK22" s="46"/>
      <c r="EPL22" s="46"/>
      <c r="EPM22" s="46"/>
      <c r="EPN22" s="46"/>
      <c r="EPO22" s="46"/>
      <c r="EPP22" s="46"/>
      <c r="EPQ22" s="46"/>
      <c r="EPR22" s="46"/>
      <c r="EPS22" s="46"/>
      <c r="EPT22" s="46"/>
      <c r="EPU22" s="46"/>
      <c r="EPV22" s="46"/>
      <c r="EPW22" s="46"/>
      <c r="EPX22" s="46"/>
      <c r="EPY22" s="46"/>
      <c r="EPZ22" s="46"/>
      <c r="EQA22" s="46"/>
      <c r="EQB22" s="46"/>
      <c r="EQC22" s="46"/>
      <c r="EQD22" s="46"/>
      <c r="EQE22" s="46"/>
      <c r="EQF22" s="46"/>
      <c r="EQG22" s="46"/>
      <c r="EQH22" s="46"/>
      <c r="EQI22" s="46"/>
      <c r="EQJ22" s="46"/>
      <c r="EQK22" s="46"/>
      <c r="EQL22" s="46"/>
      <c r="EQM22" s="46"/>
      <c r="EQN22" s="46"/>
      <c r="EQO22" s="46"/>
      <c r="EQP22" s="46"/>
      <c r="EQQ22" s="46"/>
      <c r="EQR22" s="46"/>
      <c r="EQS22" s="46"/>
      <c r="EQT22" s="46"/>
      <c r="EQU22" s="46"/>
      <c r="EQV22" s="46"/>
      <c r="EQW22" s="46"/>
      <c r="EQX22" s="46"/>
      <c r="EQY22" s="46"/>
      <c r="EQZ22" s="46"/>
      <c r="ERA22" s="46"/>
      <c r="ERB22" s="46"/>
      <c r="ERC22" s="46"/>
      <c r="ERD22" s="46"/>
      <c r="ERE22" s="46"/>
      <c r="ERF22" s="46"/>
      <c r="ERG22" s="46"/>
      <c r="ERH22" s="46"/>
      <c r="ERI22" s="46"/>
      <c r="ERJ22" s="46"/>
      <c r="ERK22" s="46"/>
      <c r="ERL22" s="46"/>
      <c r="ERM22" s="46"/>
      <c r="ERN22" s="46"/>
      <c r="ERO22" s="46"/>
      <c r="ERP22" s="46"/>
      <c r="ERQ22" s="46"/>
      <c r="ERR22" s="46"/>
      <c r="ERS22" s="46"/>
      <c r="ERT22" s="46"/>
      <c r="ERU22" s="46"/>
      <c r="ERV22" s="46"/>
      <c r="ERW22" s="46"/>
      <c r="ERX22" s="46"/>
      <c r="ERY22" s="46"/>
      <c r="ERZ22" s="46"/>
      <c r="ESA22" s="46"/>
      <c r="ESB22" s="46"/>
      <c r="ESC22" s="46"/>
      <c r="ESD22" s="46"/>
      <c r="ESE22" s="46"/>
      <c r="ESF22" s="46"/>
      <c r="ESG22" s="46"/>
      <c r="ESH22" s="46"/>
      <c r="ESI22" s="46"/>
      <c r="ESJ22" s="46"/>
      <c r="ESK22" s="46"/>
      <c r="ESL22" s="46"/>
      <c r="ESM22" s="46"/>
      <c r="ESN22" s="46"/>
      <c r="ESO22" s="46"/>
      <c r="ESP22" s="46"/>
      <c r="ESQ22" s="46"/>
      <c r="ESR22" s="46"/>
      <c r="ESS22" s="46"/>
      <c r="EST22" s="46"/>
      <c r="ESU22" s="46"/>
      <c r="ESV22" s="46"/>
      <c r="ESW22" s="46"/>
      <c r="ESX22" s="46"/>
      <c r="ESY22" s="46"/>
      <c r="ESZ22" s="46"/>
      <c r="ETA22" s="46"/>
      <c r="ETB22" s="46"/>
      <c r="ETC22" s="46"/>
      <c r="ETD22" s="46"/>
      <c r="ETE22" s="46"/>
      <c r="ETF22" s="46"/>
      <c r="ETG22" s="46"/>
      <c r="ETH22" s="46"/>
      <c r="ETI22" s="46"/>
      <c r="ETJ22" s="46"/>
      <c r="ETK22" s="46"/>
      <c r="ETL22" s="46"/>
      <c r="ETM22" s="46"/>
      <c r="ETN22" s="46"/>
      <c r="ETO22" s="46"/>
      <c r="ETP22" s="46"/>
      <c r="ETQ22" s="46"/>
      <c r="ETR22" s="46"/>
      <c r="ETS22" s="46"/>
      <c r="ETT22" s="46"/>
      <c r="ETU22" s="46"/>
      <c r="ETV22" s="46"/>
      <c r="ETW22" s="46"/>
      <c r="ETX22" s="46"/>
      <c r="ETY22" s="46"/>
      <c r="ETZ22" s="46"/>
      <c r="EUA22" s="46"/>
      <c r="EUB22" s="46"/>
      <c r="EUC22" s="46"/>
      <c r="EUD22" s="46"/>
      <c r="EUE22" s="46"/>
      <c r="EUF22" s="46"/>
      <c r="EUG22" s="46"/>
      <c r="EUH22" s="46"/>
      <c r="EUI22" s="46"/>
      <c r="EUJ22" s="46"/>
      <c r="EUK22" s="46"/>
      <c r="EUL22" s="46"/>
      <c r="EUM22" s="46"/>
      <c r="EUN22" s="46"/>
      <c r="EUO22" s="46"/>
      <c r="EUP22" s="46"/>
      <c r="EUQ22" s="46"/>
      <c r="EUR22" s="46"/>
      <c r="EUS22" s="46"/>
      <c r="EUT22" s="46"/>
      <c r="EUU22" s="46"/>
      <c r="EUV22" s="46"/>
      <c r="EUW22" s="46"/>
      <c r="EUX22" s="46"/>
      <c r="EUY22" s="46"/>
      <c r="EUZ22" s="46"/>
      <c r="EVA22" s="46"/>
      <c r="EVB22" s="46"/>
      <c r="EVC22" s="46"/>
      <c r="EVD22" s="46"/>
      <c r="EVE22" s="46"/>
      <c r="EVF22" s="46"/>
      <c r="EVG22" s="46"/>
      <c r="EVH22" s="46"/>
      <c r="EVI22" s="46"/>
      <c r="EVJ22" s="46"/>
      <c r="EVK22" s="46"/>
      <c r="EVL22" s="46"/>
      <c r="EVM22" s="46"/>
      <c r="EVN22" s="46"/>
      <c r="EVO22" s="46"/>
      <c r="EVP22" s="46"/>
      <c r="EVQ22" s="46"/>
      <c r="EVR22" s="46"/>
      <c r="EVS22" s="46"/>
      <c r="EVT22" s="46"/>
      <c r="EVU22" s="46"/>
      <c r="EVV22" s="46"/>
      <c r="EVW22" s="46"/>
      <c r="EVX22" s="46"/>
      <c r="EVY22" s="46"/>
      <c r="EVZ22" s="46"/>
      <c r="EWA22" s="46"/>
      <c r="EWB22" s="46"/>
      <c r="EWC22" s="46"/>
      <c r="EWD22" s="46"/>
      <c r="EWE22" s="46"/>
      <c r="EWF22" s="46"/>
      <c r="EWG22" s="46"/>
      <c r="EWH22" s="46"/>
      <c r="EWI22" s="46"/>
      <c r="EWJ22" s="46"/>
      <c r="EWK22" s="46"/>
      <c r="EWL22" s="46"/>
      <c r="EWM22" s="46"/>
      <c r="EWN22" s="46"/>
      <c r="EWO22" s="46"/>
      <c r="EWP22" s="46"/>
      <c r="EWQ22" s="46"/>
      <c r="EWR22" s="46"/>
      <c r="EWS22" s="46"/>
      <c r="EWT22" s="46"/>
      <c r="EWU22" s="46"/>
      <c r="EWV22" s="46"/>
      <c r="EWW22" s="46"/>
      <c r="EWX22" s="46"/>
      <c r="EWY22" s="46"/>
      <c r="EWZ22" s="46"/>
      <c r="EXA22" s="46"/>
      <c r="EXB22" s="46"/>
      <c r="EXC22" s="46"/>
      <c r="EXD22" s="46"/>
      <c r="EXE22" s="46"/>
      <c r="EXF22" s="46"/>
      <c r="EXG22" s="46"/>
      <c r="EXH22" s="46"/>
      <c r="EXI22" s="46"/>
      <c r="EXJ22" s="46"/>
      <c r="EXK22" s="46"/>
      <c r="EXL22" s="46"/>
      <c r="EXM22" s="46"/>
      <c r="EXN22" s="46"/>
      <c r="EXO22" s="46"/>
      <c r="EXP22" s="46"/>
      <c r="EXQ22" s="46"/>
      <c r="EXR22" s="46"/>
      <c r="EXS22" s="46"/>
      <c r="EXT22" s="46"/>
      <c r="EXU22" s="46"/>
      <c r="EXV22" s="46"/>
      <c r="EXW22" s="46"/>
      <c r="EXX22" s="46"/>
      <c r="EXY22" s="46"/>
      <c r="EXZ22" s="46"/>
      <c r="EYA22" s="46"/>
      <c r="EYB22" s="46"/>
      <c r="EYC22" s="46"/>
      <c r="EYD22" s="46"/>
      <c r="EYE22" s="46"/>
      <c r="EYF22" s="46"/>
      <c r="EYG22" s="46"/>
      <c r="EYH22" s="46"/>
      <c r="EYI22" s="46"/>
      <c r="EYJ22" s="46"/>
      <c r="EYK22" s="46"/>
      <c r="EYL22" s="46"/>
      <c r="EYM22" s="46"/>
      <c r="EYN22" s="46"/>
      <c r="EYO22" s="46"/>
      <c r="EYP22" s="46"/>
      <c r="EYQ22" s="46"/>
      <c r="EYR22" s="46"/>
      <c r="EYS22" s="46"/>
      <c r="EYT22" s="46"/>
      <c r="EYU22" s="46"/>
      <c r="EYV22" s="46"/>
      <c r="EYW22" s="46"/>
      <c r="EYX22" s="46"/>
      <c r="EYY22" s="46"/>
      <c r="EYZ22" s="46"/>
      <c r="EZA22" s="46"/>
      <c r="EZB22" s="46"/>
      <c r="EZC22" s="46"/>
      <c r="EZD22" s="46"/>
      <c r="EZE22" s="46"/>
      <c r="EZF22" s="46"/>
      <c r="EZG22" s="46"/>
      <c r="EZH22" s="46"/>
      <c r="EZI22" s="46"/>
      <c r="EZJ22" s="46"/>
      <c r="EZK22" s="46"/>
      <c r="EZL22" s="46"/>
      <c r="EZM22" s="46"/>
      <c r="EZN22" s="46"/>
      <c r="EZO22" s="46"/>
      <c r="EZP22" s="46"/>
      <c r="EZQ22" s="46"/>
      <c r="EZR22" s="46"/>
      <c r="EZS22" s="46"/>
      <c r="EZT22" s="46"/>
      <c r="EZU22" s="46"/>
      <c r="EZV22" s="46"/>
      <c r="EZW22" s="46"/>
      <c r="EZX22" s="46"/>
      <c r="EZY22" s="46"/>
      <c r="EZZ22" s="46"/>
      <c r="FAA22" s="46"/>
      <c r="FAB22" s="46"/>
      <c r="FAC22" s="46"/>
      <c r="FAD22" s="46"/>
      <c r="FAE22" s="46"/>
      <c r="FAF22" s="46"/>
      <c r="FAG22" s="46"/>
      <c r="FAH22" s="46"/>
      <c r="FAI22" s="46"/>
      <c r="FAJ22" s="46"/>
      <c r="FAK22" s="46"/>
      <c r="FAL22" s="46"/>
      <c r="FAM22" s="46"/>
      <c r="FAN22" s="46"/>
      <c r="FAO22" s="46"/>
      <c r="FAP22" s="46"/>
      <c r="FAQ22" s="46"/>
      <c r="FAR22" s="46"/>
      <c r="FAS22" s="46"/>
      <c r="FAT22" s="46"/>
      <c r="FAU22" s="46"/>
      <c r="FAV22" s="46"/>
      <c r="FAW22" s="46"/>
      <c r="FAX22" s="46"/>
      <c r="FAY22" s="46"/>
      <c r="FAZ22" s="46"/>
      <c r="FBA22" s="46"/>
      <c r="FBB22" s="46"/>
      <c r="FBC22" s="46"/>
      <c r="FBD22" s="46"/>
      <c r="FBE22" s="46"/>
      <c r="FBF22" s="46"/>
      <c r="FBG22" s="46"/>
      <c r="FBH22" s="46"/>
      <c r="FBI22" s="46"/>
      <c r="FBJ22" s="46"/>
      <c r="FBK22" s="46"/>
      <c r="FBL22" s="46"/>
      <c r="FBM22" s="46"/>
      <c r="FBN22" s="46"/>
      <c r="FBO22" s="46"/>
      <c r="FBP22" s="46"/>
      <c r="FBQ22" s="46"/>
      <c r="FBR22" s="46"/>
      <c r="FBS22" s="46"/>
      <c r="FBT22" s="46"/>
      <c r="FBU22" s="46"/>
      <c r="FBV22" s="46"/>
      <c r="FBW22" s="46"/>
      <c r="FBX22" s="46"/>
      <c r="FBY22" s="46"/>
      <c r="FBZ22" s="46"/>
      <c r="FCA22" s="46"/>
      <c r="FCB22" s="46"/>
      <c r="FCC22" s="46"/>
      <c r="FCD22" s="46"/>
      <c r="FCE22" s="46"/>
      <c r="FCF22" s="46"/>
      <c r="FCG22" s="46"/>
      <c r="FCH22" s="46"/>
      <c r="FCI22" s="46"/>
      <c r="FCJ22" s="46"/>
      <c r="FCK22" s="46"/>
      <c r="FCL22" s="46"/>
      <c r="FCM22" s="46"/>
      <c r="FCN22" s="46"/>
      <c r="FCO22" s="46"/>
      <c r="FCP22" s="46"/>
      <c r="FCQ22" s="46"/>
      <c r="FCR22" s="46"/>
      <c r="FCS22" s="46"/>
      <c r="FCT22" s="46"/>
      <c r="FCU22" s="46"/>
      <c r="FCV22" s="46"/>
      <c r="FCW22" s="46"/>
      <c r="FCX22" s="46"/>
      <c r="FCY22" s="46"/>
      <c r="FCZ22" s="46"/>
      <c r="FDA22" s="46"/>
      <c r="FDB22" s="46"/>
      <c r="FDC22" s="46"/>
      <c r="FDD22" s="46"/>
      <c r="FDE22" s="46"/>
      <c r="FDF22" s="46"/>
      <c r="FDG22" s="46"/>
      <c r="FDH22" s="46"/>
      <c r="FDI22" s="46"/>
      <c r="FDJ22" s="46"/>
      <c r="FDK22" s="46"/>
      <c r="FDL22" s="46"/>
      <c r="FDM22" s="46"/>
      <c r="FDN22" s="46"/>
      <c r="FDO22" s="46"/>
      <c r="FDP22" s="46"/>
      <c r="FDQ22" s="46"/>
      <c r="FDR22" s="46"/>
      <c r="FDS22" s="46"/>
      <c r="FDT22" s="46"/>
      <c r="FDU22" s="46"/>
      <c r="FDV22" s="46"/>
      <c r="FDW22" s="46"/>
      <c r="FDX22" s="46"/>
      <c r="FDY22" s="46"/>
      <c r="FDZ22" s="46"/>
      <c r="FEA22" s="46"/>
      <c r="FEB22" s="46"/>
      <c r="FEC22" s="46"/>
      <c r="FED22" s="46"/>
      <c r="FEE22" s="46"/>
      <c r="FEF22" s="46"/>
      <c r="FEG22" s="46"/>
      <c r="FEH22" s="46"/>
      <c r="FEI22" s="46"/>
      <c r="FEJ22" s="46"/>
      <c r="FEK22" s="46"/>
      <c r="FEL22" s="46"/>
      <c r="FEM22" s="46"/>
      <c r="FEN22" s="46"/>
      <c r="FEO22" s="46"/>
      <c r="FEP22" s="46"/>
      <c r="FEQ22" s="46"/>
      <c r="FER22" s="46"/>
      <c r="FES22" s="46"/>
      <c r="FET22" s="46"/>
      <c r="FEU22" s="46"/>
      <c r="FEV22" s="46"/>
      <c r="FEW22" s="46"/>
      <c r="FEX22" s="46"/>
      <c r="FEY22" s="46"/>
      <c r="FEZ22" s="46"/>
      <c r="FFA22" s="46"/>
      <c r="FFB22" s="46"/>
      <c r="FFC22" s="46"/>
      <c r="FFD22" s="46"/>
      <c r="FFE22" s="46"/>
      <c r="FFF22" s="46"/>
      <c r="FFG22" s="46"/>
      <c r="FFH22" s="46"/>
      <c r="FFI22" s="46"/>
      <c r="FFJ22" s="46"/>
      <c r="FFK22" s="46"/>
      <c r="FFL22" s="46"/>
      <c r="FFM22" s="46"/>
      <c r="FFN22" s="46"/>
      <c r="FFO22" s="46"/>
      <c r="FFP22" s="46"/>
      <c r="FFQ22" s="46"/>
      <c r="FFR22" s="46"/>
      <c r="FFS22" s="46"/>
      <c r="FFT22" s="46"/>
      <c r="FFU22" s="46"/>
      <c r="FFV22" s="46"/>
      <c r="FFW22" s="46"/>
      <c r="FFX22" s="46"/>
      <c r="FFY22" s="46"/>
      <c r="FFZ22" s="46"/>
      <c r="FGA22" s="46"/>
      <c r="FGB22" s="46"/>
      <c r="FGC22" s="46"/>
      <c r="FGD22" s="46"/>
      <c r="FGE22" s="46"/>
      <c r="FGF22" s="46"/>
      <c r="FGG22" s="46"/>
      <c r="FGH22" s="46"/>
      <c r="FGI22" s="46"/>
      <c r="FGJ22" s="46"/>
      <c r="FGK22" s="46"/>
      <c r="FGL22" s="46"/>
      <c r="FGM22" s="46"/>
      <c r="FGN22" s="46"/>
      <c r="FGO22" s="46"/>
      <c r="FGP22" s="46"/>
      <c r="FGQ22" s="46"/>
      <c r="FGR22" s="46"/>
      <c r="FGS22" s="46"/>
      <c r="FGT22" s="46"/>
      <c r="FGU22" s="46"/>
      <c r="FGV22" s="46"/>
      <c r="FGW22" s="46"/>
      <c r="FGX22" s="46"/>
      <c r="FGY22" s="46"/>
      <c r="FGZ22" s="46"/>
      <c r="FHA22" s="46"/>
      <c r="FHB22" s="46"/>
      <c r="FHC22" s="46"/>
      <c r="FHD22" s="46"/>
      <c r="FHE22" s="46"/>
      <c r="FHF22" s="46"/>
      <c r="FHG22" s="46"/>
      <c r="FHH22" s="46"/>
      <c r="FHI22" s="46"/>
      <c r="FHJ22" s="46"/>
      <c r="FHK22" s="46"/>
      <c r="FHL22" s="46"/>
      <c r="FHM22" s="46"/>
      <c r="FHN22" s="46"/>
      <c r="FHO22" s="46"/>
      <c r="FHP22" s="46"/>
      <c r="FHQ22" s="46"/>
      <c r="FHR22" s="46"/>
      <c r="FHS22" s="46"/>
      <c r="FHT22" s="46"/>
      <c r="FHU22" s="46"/>
      <c r="FHV22" s="46"/>
      <c r="FHW22" s="46"/>
      <c r="FHX22" s="46"/>
      <c r="FHY22" s="46"/>
      <c r="FHZ22" s="46"/>
      <c r="FIA22" s="46"/>
      <c r="FIB22" s="46"/>
      <c r="FIC22" s="46"/>
      <c r="FID22" s="46"/>
      <c r="FIE22" s="46"/>
      <c r="FIF22" s="46"/>
      <c r="FIG22" s="46"/>
      <c r="FIH22" s="46"/>
      <c r="FII22" s="46"/>
      <c r="FIJ22" s="46"/>
      <c r="FIK22" s="46"/>
      <c r="FIL22" s="46"/>
      <c r="FIM22" s="46"/>
      <c r="FIN22" s="46"/>
      <c r="FIO22" s="46"/>
      <c r="FIP22" s="46"/>
      <c r="FIQ22" s="46"/>
      <c r="FIR22" s="46"/>
      <c r="FIS22" s="46"/>
      <c r="FIT22" s="46"/>
      <c r="FIU22" s="46"/>
      <c r="FIV22" s="46"/>
      <c r="FIW22" s="46"/>
      <c r="FIX22" s="46"/>
      <c r="FIY22" s="46"/>
      <c r="FIZ22" s="46"/>
      <c r="FJA22" s="46"/>
      <c r="FJB22" s="46"/>
      <c r="FJC22" s="46"/>
      <c r="FJD22" s="46"/>
      <c r="FJE22" s="46"/>
      <c r="FJF22" s="46"/>
      <c r="FJG22" s="46"/>
      <c r="FJH22" s="46"/>
      <c r="FJI22" s="46"/>
      <c r="FJJ22" s="46"/>
      <c r="FJK22" s="46"/>
      <c r="FJL22" s="46"/>
      <c r="FJM22" s="46"/>
      <c r="FJN22" s="46"/>
      <c r="FJO22" s="46"/>
      <c r="FJP22" s="46"/>
      <c r="FJQ22" s="46"/>
      <c r="FJR22" s="46"/>
      <c r="FJS22" s="46"/>
      <c r="FJT22" s="46"/>
      <c r="FJU22" s="46"/>
      <c r="FJV22" s="46"/>
      <c r="FJW22" s="46"/>
      <c r="FJX22" s="46"/>
      <c r="FJY22" s="46"/>
      <c r="FJZ22" s="46"/>
      <c r="FKA22" s="46"/>
      <c r="FKB22" s="46"/>
      <c r="FKC22" s="46"/>
      <c r="FKD22" s="46"/>
      <c r="FKE22" s="46"/>
      <c r="FKF22" s="46"/>
      <c r="FKG22" s="46"/>
      <c r="FKH22" s="46"/>
      <c r="FKI22" s="46"/>
      <c r="FKJ22" s="46"/>
      <c r="FKK22" s="46"/>
      <c r="FKL22" s="46"/>
      <c r="FKM22" s="46"/>
      <c r="FKN22" s="46"/>
      <c r="FKO22" s="46"/>
      <c r="FKP22" s="46"/>
      <c r="FKQ22" s="46"/>
      <c r="FKR22" s="46"/>
      <c r="FKS22" s="46"/>
      <c r="FKT22" s="46"/>
      <c r="FKU22" s="46"/>
      <c r="FKV22" s="46"/>
      <c r="FKW22" s="46"/>
      <c r="FKX22" s="46"/>
      <c r="FKY22" s="46"/>
      <c r="FKZ22" s="46"/>
      <c r="FLA22" s="46"/>
      <c r="FLB22" s="46"/>
      <c r="FLC22" s="46"/>
      <c r="FLD22" s="46"/>
      <c r="FLE22" s="46"/>
      <c r="FLF22" s="46"/>
      <c r="FLG22" s="46"/>
      <c r="FLH22" s="46"/>
      <c r="FLI22" s="46"/>
      <c r="FLJ22" s="46"/>
      <c r="FLK22" s="46"/>
      <c r="FLL22" s="46"/>
      <c r="FLM22" s="46"/>
      <c r="FLN22" s="46"/>
      <c r="FLO22" s="46"/>
      <c r="FLP22" s="46"/>
      <c r="FLQ22" s="46"/>
      <c r="FLR22" s="46"/>
      <c r="FLS22" s="46"/>
      <c r="FLT22" s="46"/>
      <c r="FLU22" s="46"/>
      <c r="FLV22" s="46"/>
      <c r="FLW22" s="46"/>
      <c r="FLX22" s="46"/>
      <c r="FLY22" s="46"/>
      <c r="FLZ22" s="46"/>
      <c r="FMA22" s="46"/>
      <c r="FMB22" s="46"/>
      <c r="FMC22" s="46"/>
      <c r="FMD22" s="46"/>
      <c r="FME22" s="46"/>
      <c r="FMF22" s="46"/>
      <c r="FMG22" s="46"/>
      <c r="FMH22" s="46"/>
      <c r="FMI22" s="46"/>
      <c r="FMJ22" s="46"/>
      <c r="FMK22" s="46"/>
      <c r="FML22" s="46"/>
      <c r="FMM22" s="46"/>
      <c r="FMN22" s="46"/>
      <c r="FMO22" s="46"/>
      <c r="FMP22" s="46"/>
      <c r="FMQ22" s="46"/>
      <c r="FMR22" s="46"/>
      <c r="FMS22" s="46"/>
      <c r="FMT22" s="46"/>
      <c r="FMU22" s="46"/>
      <c r="FMV22" s="46"/>
      <c r="FMW22" s="46"/>
      <c r="FMX22" s="46"/>
      <c r="FMY22" s="46"/>
      <c r="FMZ22" s="46"/>
      <c r="FNA22" s="46"/>
      <c r="FNB22" s="46"/>
      <c r="FNC22" s="46"/>
      <c r="FND22" s="46"/>
      <c r="FNE22" s="46"/>
      <c r="FNF22" s="46"/>
      <c r="FNG22" s="46"/>
      <c r="FNH22" s="46"/>
      <c r="FNI22" s="46"/>
      <c r="FNJ22" s="46"/>
      <c r="FNK22" s="46"/>
      <c r="FNL22" s="46"/>
      <c r="FNM22" s="46"/>
      <c r="FNN22" s="46"/>
      <c r="FNO22" s="46"/>
      <c r="FNP22" s="46"/>
      <c r="FNQ22" s="46"/>
      <c r="FNR22" s="46"/>
      <c r="FNS22" s="46"/>
      <c r="FNT22" s="46"/>
      <c r="FNU22" s="46"/>
      <c r="FNV22" s="46"/>
      <c r="FNW22" s="46"/>
      <c r="FNX22" s="46"/>
      <c r="FNY22" s="46"/>
      <c r="FNZ22" s="46"/>
      <c r="FOA22" s="46"/>
      <c r="FOB22" s="46"/>
      <c r="FOC22" s="46"/>
      <c r="FOD22" s="46"/>
      <c r="FOE22" s="46"/>
      <c r="FOF22" s="46"/>
      <c r="FOG22" s="46"/>
      <c r="FOH22" s="46"/>
      <c r="FOI22" s="46"/>
      <c r="FOJ22" s="46"/>
      <c r="FOK22" s="46"/>
      <c r="FOL22" s="46"/>
      <c r="FOM22" s="46"/>
      <c r="FON22" s="46"/>
      <c r="FOO22" s="46"/>
      <c r="FOP22" s="46"/>
      <c r="FOQ22" s="46"/>
      <c r="FOR22" s="46"/>
      <c r="FOS22" s="46"/>
      <c r="FOT22" s="46"/>
      <c r="FOU22" s="46"/>
      <c r="FOV22" s="46"/>
      <c r="FOW22" s="46"/>
      <c r="FOX22" s="46"/>
      <c r="FOY22" s="46"/>
      <c r="FOZ22" s="46"/>
      <c r="FPA22" s="46"/>
      <c r="FPB22" s="46"/>
      <c r="FPC22" s="46"/>
      <c r="FPD22" s="46"/>
      <c r="FPE22" s="46"/>
      <c r="FPF22" s="46"/>
      <c r="FPG22" s="46"/>
      <c r="FPH22" s="46"/>
      <c r="FPI22" s="46"/>
      <c r="FPJ22" s="46"/>
      <c r="FPK22" s="46"/>
      <c r="FPL22" s="46"/>
      <c r="FPM22" s="46"/>
      <c r="FPN22" s="46"/>
      <c r="FPO22" s="46"/>
      <c r="FPP22" s="46"/>
      <c r="FPQ22" s="46"/>
      <c r="FPR22" s="46"/>
      <c r="FPS22" s="46"/>
      <c r="FPT22" s="46"/>
      <c r="FPU22" s="46"/>
      <c r="FPV22" s="46"/>
      <c r="FPW22" s="46"/>
      <c r="FPX22" s="46"/>
      <c r="FPY22" s="46"/>
      <c r="FPZ22" s="46"/>
      <c r="FQA22" s="46"/>
      <c r="FQB22" s="46"/>
      <c r="FQC22" s="46"/>
      <c r="FQD22" s="46"/>
      <c r="FQE22" s="46"/>
      <c r="FQF22" s="46"/>
      <c r="FQG22" s="46"/>
      <c r="FQH22" s="46"/>
      <c r="FQI22" s="46"/>
      <c r="FQJ22" s="46"/>
      <c r="FQK22" s="46"/>
      <c r="FQL22" s="46"/>
      <c r="FQM22" s="46"/>
      <c r="FQN22" s="46"/>
      <c r="FQO22" s="46"/>
      <c r="FQP22" s="46"/>
      <c r="FQQ22" s="46"/>
      <c r="FQR22" s="46"/>
      <c r="FQS22" s="46"/>
      <c r="FQT22" s="46"/>
      <c r="FQU22" s="46"/>
      <c r="FQV22" s="46"/>
      <c r="FQW22" s="46"/>
      <c r="FQX22" s="46"/>
      <c r="FQY22" s="46"/>
      <c r="FQZ22" s="46"/>
      <c r="FRA22" s="46"/>
      <c r="FRB22" s="46"/>
      <c r="FRC22" s="46"/>
      <c r="FRD22" s="46"/>
      <c r="FRE22" s="46"/>
      <c r="FRF22" s="46"/>
      <c r="FRG22" s="46"/>
      <c r="FRH22" s="46"/>
      <c r="FRI22" s="46"/>
      <c r="FRJ22" s="46"/>
      <c r="FRK22" s="46"/>
      <c r="FRL22" s="46"/>
      <c r="FRM22" s="46"/>
      <c r="FRN22" s="46"/>
      <c r="FRO22" s="46"/>
      <c r="FRP22" s="46"/>
      <c r="FRQ22" s="46"/>
      <c r="FRR22" s="46"/>
      <c r="FRS22" s="46"/>
      <c r="FRT22" s="46"/>
      <c r="FRU22" s="46"/>
      <c r="FRV22" s="46"/>
      <c r="FRW22" s="46"/>
      <c r="FRX22" s="46"/>
      <c r="FRY22" s="46"/>
      <c r="FRZ22" s="46"/>
      <c r="FSA22" s="46"/>
      <c r="FSB22" s="46"/>
      <c r="FSC22" s="46"/>
      <c r="FSD22" s="46"/>
      <c r="FSE22" s="46"/>
      <c r="FSF22" s="46"/>
      <c r="FSG22" s="46"/>
      <c r="FSH22" s="46"/>
      <c r="FSI22" s="46"/>
      <c r="FSJ22" s="46"/>
      <c r="FSK22" s="46"/>
      <c r="FSL22" s="46"/>
      <c r="FSM22" s="46"/>
      <c r="FSN22" s="46"/>
      <c r="FSO22" s="46"/>
      <c r="FSP22" s="46"/>
      <c r="FSQ22" s="46"/>
      <c r="FSR22" s="46"/>
      <c r="FSS22" s="46"/>
      <c r="FST22" s="46"/>
      <c r="FSU22" s="46"/>
      <c r="FSV22" s="46"/>
      <c r="FSW22" s="46"/>
      <c r="FSX22" s="46"/>
      <c r="FSY22" s="46"/>
      <c r="FSZ22" s="46"/>
      <c r="FTA22" s="46"/>
      <c r="FTB22" s="46"/>
      <c r="FTC22" s="46"/>
      <c r="FTD22" s="46"/>
      <c r="FTE22" s="46"/>
      <c r="FTF22" s="46"/>
      <c r="FTG22" s="46"/>
      <c r="FTH22" s="46"/>
      <c r="FTI22" s="46"/>
      <c r="FTJ22" s="46"/>
      <c r="FTK22" s="46"/>
      <c r="FTL22" s="46"/>
      <c r="FTM22" s="46"/>
      <c r="FTN22" s="46"/>
      <c r="FTO22" s="46"/>
      <c r="FTP22" s="46"/>
      <c r="FTQ22" s="46"/>
      <c r="FTR22" s="46"/>
      <c r="FTS22" s="46"/>
      <c r="FTT22" s="46"/>
      <c r="FTU22" s="46"/>
      <c r="FTV22" s="46"/>
      <c r="FTW22" s="46"/>
      <c r="FTX22" s="46"/>
      <c r="FTY22" s="46"/>
      <c r="FTZ22" s="46"/>
      <c r="FUA22" s="46"/>
      <c r="FUB22" s="46"/>
      <c r="FUC22" s="46"/>
      <c r="FUD22" s="46"/>
      <c r="FUE22" s="46"/>
      <c r="FUF22" s="46"/>
      <c r="FUG22" s="46"/>
      <c r="FUH22" s="46"/>
      <c r="FUI22" s="46"/>
      <c r="FUJ22" s="46"/>
      <c r="FUK22" s="46"/>
      <c r="FUL22" s="46"/>
      <c r="FUM22" s="46"/>
      <c r="FUN22" s="46"/>
      <c r="FUO22" s="46"/>
      <c r="FUP22" s="46"/>
      <c r="FUQ22" s="46"/>
      <c r="FUR22" s="46"/>
      <c r="FUS22" s="46"/>
      <c r="FUT22" s="46"/>
      <c r="FUU22" s="46"/>
      <c r="FUV22" s="46"/>
      <c r="FUW22" s="46"/>
      <c r="FUX22" s="46"/>
      <c r="FUY22" s="46"/>
      <c r="FUZ22" s="46"/>
      <c r="FVA22" s="46"/>
      <c r="FVB22" s="46"/>
      <c r="FVC22" s="46"/>
      <c r="FVD22" s="46"/>
      <c r="FVE22" s="46"/>
      <c r="FVF22" s="46"/>
      <c r="FVG22" s="46"/>
      <c r="FVH22" s="46"/>
      <c r="FVI22" s="46"/>
      <c r="FVJ22" s="46"/>
      <c r="FVK22" s="46"/>
      <c r="FVL22" s="46"/>
      <c r="FVM22" s="46"/>
      <c r="FVN22" s="46"/>
      <c r="FVO22" s="46"/>
      <c r="FVP22" s="46"/>
      <c r="FVQ22" s="46"/>
      <c r="FVR22" s="46"/>
      <c r="FVS22" s="46"/>
      <c r="FVT22" s="46"/>
      <c r="FVU22" s="46"/>
      <c r="FVV22" s="46"/>
      <c r="FVW22" s="46"/>
      <c r="FVX22" s="46"/>
      <c r="FVY22" s="46"/>
      <c r="FVZ22" s="46"/>
      <c r="FWA22" s="46"/>
      <c r="FWB22" s="46"/>
      <c r="FWC22" s="46"/>
      <c r="FWD22" s="46"/>
      <c r="FWE22" s="46"/>
      <c r="FWF22" s="46"/>
      <c r="FWG22" s="46"/>
      <c r="FWH22" s="46"/>
      <c r="FWI22" s="46"/>
      <c r="FWJ22" s="46"/>
      <c r="FWK22" s="46"/>
      <c r="FWL22" s="46"/>
      <c r="FWM22" s="46"/>
      <c r="FWN22" s="46"/>
      <c r="FWO22" s="46"/>
      <c r="FWP22" s="46"/>
      <c r="FWQ22" s="46"/>
      <c r="FWR22" s="46"/>
      <c r="FWS22" s="46"/>
      <c r="FWT22" s="46"/>
      <c r="FWU22" s="46"/>
      <c r="FWV22" s="46"/>
      <c r="FWW22" s="46"/>
      <c r="FWX22" s="46"/>
      <c r="FWY22" s="46"/>
      <c r="FWZ22" s="46"/>
      <c r="FXA22" s="46"/>
      <c r="FXB22" s="46"/>
      <c r="FXC22" s="46"/>
      <c r="FXD22" s="46"/>
      <c r="FXE22" s="46"/>
      <c r="FXF22" s="46"/>
      <c r="FXG22" s="46"/>
      <c r="FXH22" s="46"/>
      <c r="FXI22" s="46"/>
      <c r="FXJ22" s="46"/>
      <c r="FXK22" s="46"/>
      <c r="FXL22" s="46"/>
      <c r="FXM22" s="46"/>
      <c r="FXN22" s="46"/>
      <c r="FXO22" s="46"/>
      <c r="FXP22" s="46"/>
      <c r="FXQ22" s="46"/>
      <c r="FXR22" s="46"/>
      <c r="FXS22" s="46"/>
      <c r="FXT22" s="46"/>
      <c r="FXU22" s="46"/>
      <c r="FXV22" s="46"/>
      <c r="FXW22" s="46"/>
      <c r="FXX22" s="46"/>
      <c r="FXY22" s="46"/>
      <c r="FXZ22" s="46"/>
      <c r="FYA22" s="46"/>
      <c r="FYB22" s="46"/>
      <c r="FYC22" s="46"/>
      <c r="FYD22" s="46"/>
      <c r="FYE22" s="46"/>
      <c r="FYF22" s="46"/>
      <c r="FYG22" s="46"/>
      <c r="FYH22" s="46"/>
      <c r="FYI22" s="46"/>
      <c r="FYJ22" s="46"/>
      <c r="FYK22" s="46"/>
      <c r="FYL22" s="46"/>
      <c r="FYM22" s="46"/>
      <c r="FYN22" s="46"/>
      <c r="FYO22" s="46"/>
      <c r="FYP22" s="46"/>
      <c r="FYQ22" s="46"/>
      <c r="FYR22" s="46"/>
      <c r="FYS22" s="46"/>
      <c r="FYT22" s="46"/>
      <c r="FYU22" s="46"/>
      <c r="FYV22" s="46"/>
      <c r="FYW22" s="46"/>
      <c r="FYX22" s="46"/>
      <c r="FYY22" s="46"/>
      <c r="FYZ22" s="46"/>
      <c r="FZA22" s="46"/>
      <c r="FZB22" s="46"/>
      <c r="FZC22" s="46"/>
      <c r="FZD22" s="46"/>
      <c r="FZE22" s="46"/>
      <c r="FZF22" s="46"/>
      <c r="FZG22" s="46"/>
      <c r="FZH22" s="46"/>
      <c r="FZI22" s="46"/>
      <c r="FZJ22" s="46"/>
      <c r="FZK22" s="46"/>
      <c r="FZL22" s="46"/>
      <c r="FZM22" s="46"/>
      <c r="FZN22" s="46"/>
      <c r="FZO22" s="46"/>
      <c r="FZP22" s="46"/>
      <c r="FZQ22" s="46"/>
      <c r="FZR22" s="46"/>
      <c r="FZS22" s="46"/>
      <c r="FZT22" s="46"/>
      <c r="FZU22" s="46"/>
      <c r="FZV22" s="46"/>
      <c r="FZW22" s="46"/>
      <c r="FZX22" s="46"/>
      <c r="FZY22" s="46"/>
      <c r="FZZ22" s="46"/>
      <c r="GAA22" s="46"/>
      <c r="GAB22" s="46"/>
      <c r="GAC22" s="46"/>
      <c r="GAD22" s="46"/>
      <c r="GAE22" s="46"/>
      <c r="GAF22" s="46"/>
      <c r="GAG22" s="46"/>
      <c r="GAH22" s="46"/>
      <c r="GAI22" s="46"/>
      <c r="GAJ22" s="46"/>
      <c r="GAK22" s="46"/>
      <c r="GAL22" s="46"/>
      <c r="GAM22" s="46"/>
      <c r="GAN22" s="46"/>
      <c r="GAO22" s="46"/>
      <c r="GAP22" s="46"/>
      <c r="GAQ22" s="46"/>
      <c r="GAR22" s="46"/>
      <c r="GAS22" s="46"/>
      <c r="GAT22" s="46"/>
      <c r="GAU22" s="46"/>
      <c r="GAV22" s="46"/>
      <c r="GAW22" s="46"/>
      <c r="GAX22" s="46"/>
      <c r="GAY22" s="46"/>
      <c r="GAZ22" s="46"/>
      <c r="GBA22" s="46"/>
      <c r="GBB22" s="46"/>
      <c r="GBC22" s="46"/>
      <c r="GBD22" s="46"/>
      <c r="GBE22" s="46"/>
      <c r="GBF22" s="46"/>
      <c r="GBG22" s="46"/>
      <c r="GBH22" s="46"/>
      <c r="GBI22" s="46"/>
      <c r="GBJ22" s="46"/>
      <c r="GBK22" s="46"/>
      <c r="GBL22" s="46"/>
      <c r="GBM22" s="46"/>
      <c r="GBN22" s="46"/>
      <c r="GBO22" s="46"/>
      <c r="GBP22" s="46"/>
      <c r="GBQ22" s="46"/>
      <c r="GBR22" s="46"/>
      <c r="GBS22" s="46"/>
      <c r="GBT22" s="46"/>
      <c r="GBU22" s="46"/>
      <c r="GBV22" s="46"/>
      <c r="GBW22" s="46"/>
      <c r="GBX22" s="46"/>
      <c r="GBY22" s="46"/>
      <c r="GBZ22" s="46"/>
      <c r="GCA22" s="46"/>
      <c r="GCB22" s="46"/>
      <c r="GCC22" s="46"/>
      <c r="GCD22" s="46"/>
      <c r="GCE22" s="46"/>
      <c r="GCF22" s="46"/>
      <c r="GCG22" s="46"/>
      <c r="GCH22" s="46"/>
      <c r="GCI22" s="46"/>
      <c r="GCJ22" s="46"/>
      <c r="GCK22" s="46"/>
      <c r="GCL22" s="46"/>
      <c r="GCM22" s="46"/>
      <c r="GCN22" s="46"/>
      <c r="GCO22" s="46"/>
      <c r="GCP22" s="46"/>
      <c r="GCQ22" s="46"/>
      <c r="GCR22" s="46"/>
      <c r="GCS22" s="46"/>
      <c r="GCT22" s="46"/>
      <c r="GCU22" s="46"/>
      <c r="GCV22" s="46"/>
      <c r="GCW22" s="46"/>
      <c r="GCX22" s="46"/>
      <c r="GCY22" s="46"/>
      <c r="GCZ22" s="46"/>
      <c r="GDA22" s="46"/>
      <c r="GDB22" s="46"/>
      <c r="GDC22" s="46"/>
      <c r="GDD22" s="46"/>
      <c r="GDE22" s="46"/>
      <c r="GDF22" s="46"/>
      <c r="GDG22" s="46"/>
      <c r="GDH22" s="46"/>
      <c r="GDI22" s="46"/>
      <c r="GDJ22" s="46"/>
      <c r="GDK22" s="46"/>
      <c r="GDL22" s="46"/>
      <c r="GDM22" s="46"/>
      <c r="GDN22" s="46"/>
      <c r="GDO22" s="46"/>
      <c r="GDP22" s="46"/>
      <c r="GDQ22" s="46"/>
      <c r="GDR22" s="46"/>
      <c r="GDS22" s="46"/>
      <c r="GDT22" s="46"/>
      <c r="GDU22" s="46"/>
      <c r="GDV22" s="46"/>
      <c r="GDW22" s="46"/>
      <c r="GDX22" s="46"/>
      <c r="GDY22" s="46"/>
      <c r="GDZ22" s="46"/>
      <c r="GEA22" s="46"/>
      <c r="GEB22" s="46"/>
      <c r="GEC22" s="46"/>
      <c r="GED22" s="46"/>
      <c r="GEE22" s="46"/>
      <c r="GEF22" s="46"/>
      <c r="GEG22" s="46"/>
      <c r="GEH22" s="46"/>
      <c r="GEI22" s="46"/>
      <c r="GEJ22" s="46"/>
      <c r="GEK22" s="46"/>
      <c r="GEL22" s="46"/>
      <c r="GEM22" s="46"/>
      <c r="GEN22" s="46"/>
      <c r="GEO22" s="46"/>
      <c r="GEP22" s="46"/>
      <c r="GEQ22" s="46"/>
      <c r="GER22" s="46"/>
      <c r="GES22" s="46"/>
      <c r="GET22" s="46"/>
      <c r="GEU22" s="46"/>
      <c r="GEV22" s="46"/>
      <c r="GEW22" s="46"/>
      <c r="GEX22" s="46"/>
      <c r="GEY22" s="46"/>
      <c r="GEZ22" s="46"/>
      <c r="GFA22" s="46"/>
      <c r="GFB22" s="46"/>
      <c r="GFC22" s="46"/>
      <c r="GFD22" s="46"/>
      <c r="GFE22" s="46"/>
      <c r="GFF22" s="46"/>
      <c r="GFG22" s="46"/>
      <c r="GFH22" s="46"/>
      <c r="GFI22" s="46"/>
      <c r="GFJ22" s="46"/>
      <c r="GFK22" s="46"/>
      <c r="GFL22" s="46"/>
      <c r="GFM22" s="46"/>
      <c r="GFN22" s="46"/>
      <c r="GFO22" s="46"/>
      <c r="GFP22" s="46"/>
      <c r="GFQ22" s="46"/>
      <c r="GFR22" s="46"/>
      <c r="GFS22" s="46"/>
      <c r="GFT22" s="46"/>
      <c r="GFU22" s="46"/>
      <c r="GFV22" s="46"/>
      <c r="GFW22" s="46"/>
      <c r="GFX22" s="46"/>
      <c r="GFY22" s="46"/>
      <c r="GFZ22" s="46"/>
      <c r="GGA22" s="46"/>
      <c r="GGB22" s="46"/>
      <c r="GGC22" s="46"/>
      <c r="GGD22" s="46"/>
      <c r="GGE22" s="46"/>
      <c r="GGF22" s="46"/>
      <c r="GGG22" s="46"/>
      <c r="GGH22" s="46"/>
      <c r="GGI22" s="46"/>
      <c r="GGJ22" s="46"/>
      <c r="GGK22" s="46"/>
      <c r="GGL22" s="46"/>
      <c r="GGM22" s="46"/>
      <c r="GGN22" s="46"/>
      <c r="GGO22" s="46"/>
      <c r="GGP22" s="46"/>
      <c r="GGQ22" s="46"/>
      <c r="GGR22" s="46"/>
      <c r="GGS22" s="46"/>
      <c r="GGT22" s="46"/>
      <c r="GGU22" s="46"/>
      <c r="GGV22" s="46"/>
      <c r="GGW22" s="46"/>
      <c r="GGX22" s="46"/>
      <c r="GGY22" s="46"/>
      <c r="GGZ22" s="46"/>
      <c r="GHA22" s="46"/>
      <c r="GHB22" s="46"/>
      <c r="GHC22" s="46"/>
      <c r="GHD22" s="46"/>
      <c r="GHE22" s="46"/>
      <c r="GHF22" s="46"/>
      <c r="GHG22" s="46"/>
      <c r="GHH22" s="46"/>
      <c r="GHI22" s="46"/>
      <c r="GHJ22" s="46"/>
      <c r="GHK22" s="46"/>
      <c r="GHL22" s="46"/>
      <c r="GHM22" s="46"/>
      <c r="GHN22" s="46"/>
      <c r="GHO22" s="46"/>
      <c r="GHP22" s="46"/>
      <c r="GHQ22" s="46"/>
      <c r="GHR22" s="46"/>
      <c r="GHS22" s="46"/>
      <c r="GHT22" s="46"/>
      <c r="GHU22" s="46"/>
      <c r="GHV22" s="46"/>
      <c r="GHW22" s="46"/>
      <c r="GHX22" s="46"/>
      <c r="GHY22" s="46"/>
      <c r="GHZ22" s="46"/>
      <c r="GIA22" s="46"/>
      <c r="GIB22" s="46"/>
      <c r="GIC22" s="46"/>
      <c r="GID22" s="46"/>
      <c r="GIE22" s="46"/>
      <c r="GIF22" s="46"/>
      <c r="GIG22" s="46"/>
      <c r="GIH22" s="46"/>
      <c r="GII22" s="46"/>
      <c r="GIJ22" s="46"/>
      <c r="GIK22" s="46"/>
      <c r="GIL22" s="46"/>
      <c r="GIM22" s="46"/>
      <c r="GIN22" s="46"/>
      <c r="GIO22" s="46"/>
      <c r="GIP22" s="46"/>
      <c r="GIQ22" s="46"/>
      <c r="GIR22" s="46"/>
      <c r="GIS22" s="46"/>
      <c r="GIT22" s="46"/>
      <c r="GIU22" s="46"/>
      <c r="GIV22" s="46"/>
      <c r="GIW22" s="46"/>
      <c r="GIX22" s="46"/>
      <c r="GIY22" s="46"/>
      <c r="GIZ22" s="46"/>
      <c r="GJA22" s="46"/>
      <c r="GJB22" s="46"/>
      <c r="GJC22" s="46"/>
      <c r="GJD22" s="46"/>
      <c r="GJE22" s="46"/>
      <c r="GJF22" s="46"/>
      <c r="GJG22" s="46"/>
      <c r="GJH22" s="46"/>
      <c r="GJI22" s="46"/>
      <c r="GJJ22" s="46"/>
      <c r="GJK22" s="46"/>
      <c r="GJL22" s="46"/>
      <c r="GJM22" s="46"/>
      <c r="GJN22" s="46"/>
      <c r="GJO22" s="46"/>
      <c r="GJP22" s="46"/>
      <c r="GJQ22" s="46"/>
      <c r="GJR22" s="46"/>
      <c r="GJS22" s="46"/>
      <c r="GJT22" s="46"/>
      <c r="GJU22" s="46"/>
      <c r="GJV22" s="46"/>
      <c r="GJW22" s="46"/>
      <c r="GJX22" s="46"/>
      <c r="GJY22" s="46"/>
      <c r="GJZ22" s="46"/>
      <c r="GKA22" s="46"/>
      <c r="GKB22" s="46"/>
      <c r="GKC22" s="46"/>
      <c r="GKD22" s="46"/>
      <c r="GKE22" s="46"/>
      <c r="GKF22" s="46"/>
      <c r="GKG22" s="46"/>
      <c r="GKH22" s="46"/>
      <c r="GKI22" s="46"/>
      <c r="GKJ22" s="46"/>
      <c r="GKK22" s="46"/>
      <c r="GKL22" s="46"/>
      <c r="GKM22" s="46"/>
      <c r="GKN22" s="46"/>
      <c r="GKO22" s="46"/>
      <c r="GKP22" s="46"/>
      <c r="GKQ22" s="46"/>
      <c r="GKR22" s="46"/>
      <c r="GKS22" s="46"/>
      <c r="GKT22" s="46"/>
      <c r="GKU22" s="46"/>
      <c r="GKV22" s="46"/>
      <c r="GKW22" s="46"/>
      <c r="GKX22" s="46"/>
      <c r="GKY22" s="46"/>
      <c r="GKZ22" s="46"/>
      <c r="GLA22" s="46"/>
      <c r="GLB22" s="46"/>
      <c r="GLC22" s="46"/>
      <c r="GLD22" s="46"/>
      <c r="GLE22" s="46"/>
      <c r="GLF22" s="46"/>
      <c r="GLG22" s="46"/>
      <c r="GLH22" s="46"/>
      <c r="GLI22" s="46"/>
      <c r="GLJ22" s="46"/>
      <c r="GLK22" s="46"/>
      <c r="GLL22" s="46"/>
      <c r="GLM22" s="46"/>
      <c r="GLN22" s="46"/>
      <c r="GLO22" s="46"/>
      <c r="GLP22" s="46"/>
      <c r="GLQ22" s="46"/>
      <c r="GLR22" s="46"/>
      <c r="GLS22" s="46"/>
      <c r="GLT22" s="46"/>
      <c r="GLU22" s="46"/>
      <c r="GLV22" s="46"/>
      <c r="GLW22" s="46"/>
      <c r="GLX22" s="46"/>
      <c r="GLY22" s="46"/>
      <c r="GLZ22" s="46"/>
      <c r="GMA22" s="46"/>
      <c r="GMB22" s="46"/>
      <c r="GMC22" s="46"/>
      <c r="GMD22" s="46"/>
      <c r="GME22" s="46"/>
      <c r="GMF22" s="46"/>
      <c r="GMG22" s="46"/>
      <c r="GMH22" s="46"/>
      <c r="GMI22" s="46"/>
      <c r="GMJ22" s="46"/>
      <c r="GMK22" s="46"/>
      <c r="GML22" s="46"/>
      <c r="GMM22" s="46"/>
      <c r="GMN22" s="46"/>
      <c r="GMO22" s="46"/>
      <c r="GMP22" s="46"/>
      <c r="GMQ22" s="46"/>
      <c r="GMR22" s="46"/>
      <c r="GMS22" s="46"/>
      <c r="GMT22" s="46"/>
      <c r="GMU22" s="46"/>
      <c r="GMV22" s="46"/>
      <c r="GMW22" s="46"/>
      <c r="GMX22" s="46"/>
      <c r="GMY22" s="46"/>
      <c r="GMZ22" s="46"/>
      <c r="GNA22" s="46"/>
      <c r="GNB22" s="46"/>
      <c r="GNC22" s="46"/>
      <c r="GND22" s="46"/>
      <c r="GNE22" s="46"/>
      <c r="GNF22" s="46"/>
      <c r="GNG22" s="46"/>
      <c r="GNH22" s="46"/>
      <c r="GNI22" s="46"/>
      <c r="GNJ22" s="46"/>
      <c r="GNK22" s="46"/>
      <c r="GNL22" s="46"/>
      <c r="GNM22" s="46"/>
      <c r="GNN22" s="46"/>
      <c r="GNO22" s="46"/>
      <c r="GNP22" s="46"/>
      <c r="GNQ22" s="46"/>
      <c r="GNR22" s="46"/>
      <c r="GNS22" s="46"/>
      <c r="GNT22" s="46"/>
      <c r="GNU22" s="46"/>
      <c r="GNV22" s="46"/>
      <c r="GNW22" s="46"/>
      <c r="GNX22" s="46"/>
      <c r="GNY22" s="46"/>
      <c r="GNZ22" s="46"/>
      <c r="GOA22" s="46"/>
      <c r="GOB22" s="46"/>
      <c r="GOC22" s="46"/>
      <c r="GOD22" s="46"/>
      <c r="GOE22" s="46"/>
      <c r="GOF22" s="46"/>
      <c r="GOG22" s="46"/>
      <c r="GOH22" s="46"/>
      <c r="GOI22" s="46"/>
      <c r="GOJ22" s="46"/>
      <c r="GOK22" s="46"/>
      <c r="GOL22" s="46"/>
      <c r="GOM22" s="46"/>
      <c r="GON22" s="46"/>
      <c r="GOO22" s="46"/>
      <c r="GOP22" s="46"/>
      <c r="GOQ22" s="46"/>
      <c r="GOR22" s="46"/>
      <c r="GOS22" s="46"/>
      <c r="GOT22" s="46"/>
      <c r="GOU22" s="46"/>
      <c r="GOV22" s="46"/>
      <c r="GOW22" s="46"/>
      <c r="GOX22" s="46"/>
      <c r="GOY22" s="46"/>
      <c r="GOZ22" s="46"/>
      <c r="GPA22" s="46"/>
      <c r="GPB22" s="46"/>
      <c r="GPC22" s="46"/>
      <c r="GPD22" s="46"/>
      <c r="GPE22" s="46"/>
      <c r="GPF22" s="46"/>
      <c r="GPG22" s="46"/>
      <c r="GPH22" s="46"/>
      <c r="GPI22" s="46"/>
      <c r="GPJ22" s="46"/>
      <c r="GPK22" s="46"/>
      <c r="GPL22" s="46"/>
      <c r="GPM22" s="46"/>
      <c r="GPN22" s="46"/>
      <c r="GPO22" s="46"/>
      <c r="GPP22" s="46"/>
      <c r="GPQ22" s="46"/>
      <c r="GPR22" s="46"/>
      <c r="GPS22" s="46"/>
      <c r="GPT22" s="46"/>
      <c r="GPU22" s="46"/>
      <c r="GPV22" s="46"/>
      <c r="GPW22" s="46"/>
      <c r="GPX22" s="46"/>
      <c r="GPY22" s="46"/>
      <c r="GPZ22" s="46"/>
      <c r="GQA22" s="46"/>
      <c r="GQB22" s="46"/>
      <c r="GQC22" s="46"/>
      <c r="GQD22" s="46"/>
      <c r="GQE22" s="46"/>
      <c r="GQF22" s="46"/>
      <c r="GQG22" s="46"/>
      <c r="GQH22" s="46"/>
      <c r="GQI22" s="46"/>
      <c r="GQJ22" s="46"/>
      <c r="GQK22" s="46"/>
      <c r="GQL22" s="46"/>
      <c r="GQM22" s="46"/>
      <c r="GQN22" s="46"/>
      <c r="GQO22" s="46"/>
      <c r="GQP22" s="46"/>
      <c r="GQQ22" s="46"/>
      <c r="GQR22" s="46"/>
      <c r="GQS22" s="46"/>
      <c r="GQT22" s="46"/>
      <c r="GQU22" s="46"/>
      <c r="GQV22" s="46"/>
      <c r="GQW22" s="46"/>
      <c r="GQX22" s="46"/>
      <c r="GQY22" s="46"/>
      <c r="GQZ22" s="46"/>
      <c r="GRA22" s="46"/>
      <c r="GRB22" s="46"/>
      <c r="GRC22" s="46"/>
      <c r="GRD22" s="46"/>
      <c r="GRE22" s="46"/>
      <c r="GRF22" s="46"/>
      <c r="GRG22" s="46"/>
      <c r="GRH22" s="46"/>
      <c r="GRI22" s="46"/>
      <c r="GRJ22" s="46"/>
      <c r="GRK22" s="46"/>
      <c r="GRL22" s="46"/>
      <c r="GRM22" s="46"/>
      <c r="GRN22" s="46"/>
      <c r="GRO22" s="46"/>
      <c r="GRP22" s="46"/>
      <c r="GRQ22" s="46"/>
      <c r="GRR22" s="46"/>
      <c r="GRS22" s="46"/>
      <c r="GRT22" s="46"/>
      <c r="GRU22" s="46"/>
      <c r="GRV22" s="46"/>
      <c r="GRW22" s="46"/>
      <c r="GRX22" s="46"/>
      <c r="GRY22" s="46"/>
      <c r="GRZ22" s="46"/>
      <c r="GSA22" s="46"/>
      <c r="GSB22" s="46"/>
      <c r="GSC22" s="46"/>
      <c r="GSD22" s="46"/>
      <c r="GSE22" s="46"/>
      <c r="GSF22" s="46"/>
      <c r="GSG22" s="46"/>
      <c r="GSH22" s="46"/>
      <c r="GSI22" s="46"/>
      <c r="GSJ22" s="46"/>
      <c r="GSK22" s="46"/>
      <c r="GSL22" s="46"/>
      <c r="GSM22" s="46"/>
      <c r="GSN22" s="46"/>
      <c r="GSO22" s="46"/>
      <c r="GSP22" s="46"/>
      <c r="GSQ22" s="46"/>
      <c r="GSR22" s="46"/>
      <c r="GSS22" s="46"/>
      <c r="GST22" s="46"/>
      <c r="GSU22" s="46"/>
      <c r="GSV22" s="46"/>
      <c r="GSW22" s="46"/>
      <c r="GSX22" s="46"/>
      <c r="GSY22" s="46"/>
      <c r="GSZ22" s="46"/>
      <c r="GTA22" s="46"/>
      <c r="GTB22" s="46"/>
      <c r="GTC22" s="46"/>
      <c r="GTD22" s="46"/>
      <c r="GTE22" s="46"/>
      <c r="GTF22" s="46"/>
      <c r="GTG22" s="46"/>
      <c r="GTH22" s="46"/>
      <c r="GTI22" s="46"/>
      <c r="GTJ22" s="46"/>
      <c r="GTK22" s="46"/>
      <c r="GTL22" s="46"/>
      <c r="GTM22" s="46"/>
      <c r="GTN22" s="46"/>
      <c r="GTO22" s="46"/>
      <c r="GTP22" s="46"/>
      <c r="GTQ22" s="46"/>
      <c r="GTR22" s="46"/>
      <c r="GTS22" s="46"/>
      <c r="GTT22" s="46"/>
      <c r="GTU22" s="46"/>
      <c r="GTV22" s="46"/>
      <c r="GTW22" s="46"/>
      <c r="GTX22" s="46"/>
      <c r="GTY22" s="46"/>
      <c r="GTZ22" s="46"/>
      <c r="GUA22" s="46"/>
      <c r="GUB22" s="46"/>
      <c r="GUC22" s="46"/>
      <c r="GUD22" s="46"/>
      <c r="GUE22" s="46"/>
      <c r="GUF22" s="46"/>
      <c r="GUG22" s="46"/>
      <c r="GUH22" s="46"/>
      <c r="GUI22" s="46"/>
      <c r="GUJ22" s="46"/>
      <c r="GUK22" s="46"/>
      <c r="GUL22" s="46"/>
      <c r="GUM22" s="46"/>
      <c r="GUN22" s="46"/>
      <c r="GUO22" s="46"/>
      <c r="GUP22" s="46"/>
      <c r="GUQ22" s="46"/>
      <c r="GUR22" s="46"/>
      <c r="GUS22" s="46"/>
      <c r="GUT22" s="46"/>
      <c r="GUU22" s="46"/>
      <c r="GUV22" s="46"/>
      <c r="GUW22" s="46"/>
      <c r="GUX22" s="46"/>
      <c r="GUY22" s="46"/>
      <c r="GUZ22" s="46"/>
      <c r="GVA22" s="46"/>
      <c r="GVB22" s="46"/>
      <c r="GVC22" s="46"/>
      <c r="GVD22" s="46"/>
      <c r="GVE22" s="46"/>
      <c r="GVF22" s="46"/>
      <c r="GVG22" s="46"/>
      <c r="GVH22" s="46"/>
      <c r="GVI22" s="46"/>
      <c r="GVJ22" s="46"/>
      <c r="GVK22" s="46"/>
      <c r="GVL22" s="46"/>
      <c r="GVM22" s="46"/>
      <c r="GVN22" s="46"/>
      <c r="GVO22" s="46"/>
      <c r="GVP22" s="46"/>
      <c r="GVQ22" s="46"/>
      <c r="GVR22" s="46"/>
      <c r="GVS22" s="46"/>
      <c r="GVT22" s="46"/>
      <c r="GVU22" s="46"/>
      <c r="GVV22" s="46"/>
      <c r="GVW22" s="46"/>
      <c r="GVX22" s="46"/>
      <c r="GVY22" s="46"/>
      <c r="GVZ22" s="46"/>
      <c r="GWA22" s="46"/>
      <c r="GWB22" s="46"/>
      <c r="GWC22" s="46"/>
      <c r="GWD22" s="46"/>
      <c r="GWE22" s="46"/>
      <c r="GWF22" s="46"/>
      <c r="GWG22" s="46"/>
      <c r="GWH22" s="46"/>
      <c r="GWI22" s="46"/>
      <c r="GWJ22" s="46"/>
      <c r="GWK22" s="46"/>
      <c r="GWL22" s="46"/>
      <c r="GWM22" s="46"/>
      <c r="GWN22" s="46"/>
      <c r="GWO22" s="46"/>
      <c r="GWP22" s="46"/>
      <c r="GWQ22" s="46"/>
      <c r="GWR22" s="46"/>
      <c r="GWS22" s="46"/>
      <c r="GWT22" s="46"/>
      <c r="GWU22" s="46"/>
      <c r="GWV22" s="46"/>
      <c r="GWW22" s="46"/>
      <c r="GWX22" s="46"/>
      <c r="GWY22" s="46"/>
      <c r="GWZ22" s="46"/>
      <c r="GXA22" s="46"/>
      <c r="GXB22" s="46"/>
      <c r="GXC22" s="46"/>
      <c r="GXD22" s="46"/>
      <c r="GXE22" s="46"/>
      <c r="GXF22" s="46"/>
      <c r="GXG22" s="46"/>
      <c r="GXH22" s="46"/>
      <c r="GXI22" s="46"/>
      <c r="GXJ22" s="46"/>
      <c r="GXK22" s="46"/>
      <c r="GXL22" s="46"/>
      <c r="GXM22" s="46"/>
      <c r="GXN22" s="46"/>
      <c r="GXO22" s="46"/>
      <c r="GXP22" s="46"/>
      <c r="GXQ22" s="46"/>
      <c r="GXR22" s="46"/>
      <c r="GXS22" s="46"/>
      <c r="GXT22" s="46"/>
      <c r="GXU22" s="46"/>
      <c r="GXV22" s="46"/>
      <c r="GXW22" s="46"/>
      <c r="GXX22" s="46"/>
      <c r="GXY22" s="46"/>
      <c r="GXZ22" s="46"/>
      <c r="GYA22" s="46"/>
      <c r="GYB22" s="46"/>
      <c r="GYC22" s="46"/>
      <c r="GYD22" s="46"/>
      <c r="GYE22" s="46"/>
      <c r="GYF22" s="46"/>
      <c r="GYG22" s="46"/>
      <c r="GYH22" s="46"/>
      <c r="GYI22" s="46"/>
      <c r="GYJ22" s="46"/>
      <c r="GYK22" s="46"/>
      <c r="GYL22" s="46"/>
      <c r="GYM22" s="46"/>
      <c r="GYN22" s="46"/>
      <c r="GYO22" s="46"/>
      <c r="GYP22" s="46"/>
      <c r="GYQ22" s="46"/>
      <c r="GYR22" s="46"/>
      <c r="GYS22" s="46"/>
      <c r="GYT22" s="46"/>
      <c r="GYU22" s="46"/>
      <c r="GYV22" s="46"/>
      <c r="GYW22" s="46"/>
      <c r="GYX22" s="46"/>
      <c r="GYY22" s="46"/>
      <c r="GYZ22" s="46"/>
      <c r="GZA22" s="46"/>
      <c r="GZB22" s="46"/>
      <c r="GZC22" s="46"/>
      <c r="GZD22" s="46"/>
      <c r="GZE22" s="46"/>
      <c r="GZF22" s="46"/>
      <c r="GZG22" s="46"/>
      <c r="GZH22" s="46"/>
      <c r="GZI22" s="46"/>
      <c r="GZJ22" s="46"/>
      <c r="GZK22" s="46"/>
      <c r="GZL22" s="46"/>
      <c r="GZM22" s="46"/>
      <c r="GZN22" s="46"/>
      <c r="GZO22" s="46"/>
      <c r="GZP22" s="46"/>
      <c r="GZQ22" s="46"/>
      <c r="GZR22" s="46"/>
      <c r="GZS22" s="46"/>
      <c r="GZT22" s="46"/>
      <c r="GZU22" s="46"/>
      <c r="GZV22" s="46"/>
      <c r="GZW22" s="46"/>
      <c r="GZX22" s="46"/>
      <c r="GZY22" s="46"/>
      <c r="GZZ22" s="46"/>
      <c r="HAA22" s="46"/>
      <c r="HAB22" s="46"/>
      <c r="HAC22" s="46"/>
      <c r="HAD22" s="46"/>
      <c r="HAE22" s="46"/>
      <c r="HAF22" s="46"/>
      <c r="HAG22" s="46"/>
      <c r="HAH22" s="46"/>
      <c r="HAI22" s="46"/>
      <c r="HAJ22" s="46"/>
      <c r="HAK22" s="46"/>
      <c r="HAL22" s="46"/>
      <c r="HAM22" s="46"/>
      <c r="HAN22" s="46"/>
      <c r="HAO22" s="46"/>
      <c r="HAP22" s="46"/>
      <c r="HAQ22" s="46"/>
      <c r="HAR22" s="46"/>
      <c r="HAS22" s="46"/>
      <c r="HAT22" s="46"/>
      <c r="HAU22" s="46"/>
      <c r="HAV22" s="46"/>
      <c r="HAW22" s="46"/>
      <c r="HAX22" s="46"/>
      <c r="HAY22" s="46"/>
      <c r="HAZ22" s="46"/>
      <c r="HBA22" s="46"/>
      <c r="HBB22" s="46"/>
      <c r="HBC22" s="46"/>
      <c r="HBD22" s="46"/>
      <c r="HBE22" s="46"/>
      <c r="HBF22" s="46"/>
      <c r="HBG22" s="46"/>
      <c r="HBH22" s="46"/>
      <c r="HBI22" s="46"/>
      <c r="HBJ22" s="46"/>
      <c r="HBK22" s="46"/>
      <c r="HBL22" s="46"/>
      <c r="HBM22" s="46"/>
      <c r="HBN22" s="46"/>
      <c r="HBO22" s="46"/>
      <c r="HBP22" s="46"/>
      <c r="HBQ22" s="46"/>
      <c r="HBR22" s="46"/>
      <c r="HBS22" s="46"/>
      <c r="HBT22" s="46"/>
      <c r="HBU22" s="46"/>
      <c r="HBV22" s="46"/>
      <c r="HBW22" s="46"/>
      <c r="HBX22" s="46"/>
      <c r="HBY22" s="46"/>
      <c r="HBZ22" s="46"/>
      <c r="HCA22" s="46"/>
      <c r="HCB22" s="46"/>
      <c r="HCC22" s="46"/>
      <c r="HCD22" s="46"/>
      <c r="HCE22" s="46"/>
      <c r="HCF22" s="46"/>
      <c r="HCG22" s="46"/>
      <c r="HCH22" s="46"/>
      <c r="HCI22" s="46"/>
      <c r="HCJ22" s="46"/>
      <c r="HCK22" s="46"/>
      <c r="HCL22" s="46"/>
      <c r="HCM22" s="46"/>
      <c r="HCN22" s="46"/>
      <c r="HCO22" s="46"/>
      <c r="HCP22" s="46"/>
      <c r="HCQ22" s="46"/>
      <c r="HCR22" s="46"/>
      <c r="HCS22" s="46"/>
      <c r="HCT22" s="46"/>
      <c r="HCU22" s="46"/>
      <c r="HCV22" s="46"/>
      <c r="HCW22" s="46"/>
      <c r="HCX22" s="46"/>
      <c r="HCY22" s="46"/>
      <c r="HCZ22" s="46"/>
      <c r="HDA22" s="46"/>
      <c r="HDB22" s="46"/>
      <c r="HDC22" s="46"/>
      <c r="HDD22" s="46"/>
      <c r="HDE22" s="46"/>
      <c r="HDF22" s="46"/>
      <c r="HDG22" s="46"/>
      <c r="HDH22" s="46"/>
      <c r="HDI22" s="46"/>
      <c r="HDJ22" s="46"/>
      <c r="HDK22" s="46"/>
      <c r="HDL22" s="46"/>
      <c r="HDM22" s="46"/>
      <c r="HDN22" s="46"/>
      <c r="HDO22" s="46"/>
      <c r="HDP22" s="46"/>
      <c r="HDQ22" s="46"/>
      <c r="HDR22" s="46"/>
      <c r="HDS22" s="46"/>
      <c r="HDT22" s="46"/>
      <c r="HDU22" s="46"/>
      <c r="HDV22" s="46"/>
      <c r="HDW22" s="46"/>
      <c r="HDX22" s="46"/>
      <c r="HDY22" s="46"/>
      <c r="HDZ22" s="46"/>
      <c r="HEA22" s="46"/>
      <c r="HEB22" s="46"/>
      <c r="HEC22" s="46"/>
      <c r="HED22" s="46"/>
      <c r="HEE22" s="46"/>
      <c r="HEF22" s="46"/>
      <c r="HEG22" s="46"/>
      <c r="HEH22" s="46"/>
      <c r="HEI22" s="46"/>
      <c r="HEJ22" s="46"/>
      <c r="HEK22" s="46"/>
      <c r="HEL22" s="46"/>
      <c r="HEM22" s="46"/>
      <c r="HEN22" s="46"/>
      <c r="HEO22" s="46"/>
      <c r="HEP22" s="46"/>
      <c r="HEQ22" s="46"/>
      <c r="HER22" s="46"/>
      <c r="HES22" s="46"/>
      <c r="HET22" s="46"/>
      <c r="HEU22" s="46"/>
      <c r="HEV22" s="46"/>
      <c r="HEW22" s="46"/>
      <c r="HEX22" s="46"/>
      <c r="HEY22" s="46"/>
      <c r="HEZ22" s="46"/>
      <c r="HFA22" s="46"/>
      <c r="HFB22" s="46"/>
      <c r="HFC22" s="46"/>
      <c r="HFD22" s="46"/>
      <c r="HFE22" s="46"/>
      <c r="HFF22" s="46"/>
      <c r="HFG22" s="46"/>
      <c r="HFH22" s="46"/>
      <c r="HFI22" s="46"/>
      <c r="HFJ22" s="46"/>
      <c r="HFK22" s="46"/>
      <c r="HFL22" s="46"/>
      <c r="HFM22" s="46"/>
      <c r="HFN22" s="46"/>
      <c r="HFO22" s="46"/>
      <c r="HFP22" s="46"/>
      <c r="HFQ22" s="46"/>
      <c r="HFR22" s="46"/>
      <c r="HFS22" s="46"/>
      <c r="HFT22" s="46"/>
      <c r="HFU22" s="46"/>
      <c r="HFV22" s="46"/>
      <c r="HFW22" s="46"/>
      <c r="HFX22" s="46"/>
      <c r="HFY22" s="46"/>
      <c r="HFZ22" s="46"/>
      <c r="HGA22" s="46"/>
      <c r="HGB22" s="46"/>
      <c r="HGC22" s="46"/>
      <c r="HGD22" s="46"/>
      <c r="HGE22" s="46"/>
      <c r="HGF22" s="46"/>
      <c r="HGG22" s="46"/>
      <c r="HGH22" s="46"/>
      <c r="HGI22" s="46"/>
      <c r="HGJ22" s="46"/>
      <c r="HGK22" s="46"/>
      <c r="HGL22" s="46"/>
      <c r="HGM22" s="46"/>
      <c r="HGN22" s="46"/>
      <c r="HGO22" s="46"/>
      <c r="HGP22" s="46"/>
      <c r="HGQ22" s="46"/>
      <c r="HGR22" s="46"/>
      <c r="HGS22" s="46"/>
      <c r="HGT22" s="46"/>
      <c r="HGU22" s="46"/>
      <c r="HGV22" s="46"/>
      <c r="HGW22" s="46"/>
      <c r="HGX22" s="46"/>
      <c r="HGY22" s="46"/>
      <c r="HGZ22" s="46"/>
      <c r="HHA22" s="46"/>
      <c r="HHB22" s="46"/>
      <c r="HHC22" s="46"/>
      <c r="HHD22" s="46"/>
      <c r="HHE22" s="46"/>
      <c r="HHF22" s="46"/>
      <c r="HHG22" s="46"/>
      <c r="HHH22" s="46"/>
      <c r="HHI22" s="46"/>
      <c r="HHJ22" s="46"/>
      <c r="HHK22" s="46"/>
      <c r="HHL22" s="46"/>
      <c r="HHM22" s="46"/>
      <c r="HHN22" s="46"/>
      <c r="HHO22" s="46"/>
      <c r="HHP22" s="46"/>
      <c r="HHQ22" s="46"/>
      <c r="HHR22" s="46"/>
      <c r="HHS22" s="46"/>
      <c r="HHT22" s="46"/>
      <c r="HHU22" s="46"/>
      <c r="HHV22" s="46"/>
      <c r="HHW22" s="46"/>
      <c r="HHX22" s="46"/>
      <c r="HHY22" s="46"/>
      <c r="HHZ22" s="46"/>
      <c r="HIA22" s="46"/>
      <c r="HIB22" s="46"/>
      <c r="HIC22" s="46"/>
      <c r="HID22" s="46"/>
      <c r="HIE22" s="46"/>
      <c r="HIF22" s="46"/>
      <c r="HIG22" s="46"/>
      <c r="HIH22" s="46"/>
      <c r="HII22" s="46"/>
      <c r="HIJ22" s="46"/>
      <c r="HIK22" s="46"/>
      <c r="HIL22" s="46"/>
      <c r="HIM22" s="46"/>
      <c r="HIN22" s="46"/>
      <c r="HIO22" s="46"/>
      <c r="HIP22" s="46"/>
      <c r="HIQ22" s="46"/>
      <c r="HIR22" s="46"/>
      <c r="HIS22" s="46"/>
      <c r="HIT22" s="46"/>
      <c r="HIU22" s="46"/>
      <c r="HIV22" s="46"/>
      <c r="HIW22" s="46"/>
      <c r="HIX22" s="46"/>
      <c r="HIY22" s="46"/>
      <c r="HIZ22" s="46"/>
      <c r="HJA22" s="46"/>
      <c r="HJB22" s="46"/>
      <c r="HJC22" s="46"/>
      <c r="HJD22" s="46"/>
      <c r="HJE22" s="46"/>
      <c r="HJF22" s="46"/>
      <c r="HJG22" s="46"/>
      <c r="HJH22" s="46"/>
      <c r="HJI22" s="46"/>
      <c r="HJJ22" s="46"/>
      <c r="HJK22" s="46"/>
      <c r="HJL22" s="46"/>
      <c r="HJM22" s="46"/>
      <c r="HJN22" s="46"/>
      <c r="HJO22" s="46"/>
      <c r="HJP22" s="46"/>
      <c r="HJQ22" s="46"/>
      <c r="HJR22" s="46"/>
      <c r="HJS22" s="46"/>
      <c r="HJT22" s="46"/>
      <c r="HJU22" s="46"/>
      <c r="HJV22" s="46"/>
      <c r="HJW22" s="46"/>
      <c r="HJX22" s="46"/>
      <c r="HJY22" s="46"/>
      <c r="HJZ22" s="46"/>
      <c r="HKA22" s="46"/>
      <c r="HKB22" s="46"/>
      <c r="HKC22" s="46"/>
      <c r="HKD22" s="46"/>
      <c r="HKE22" s="46"/>
      <c r="HKF22" s="46"/>
      <c r="HKG22" s="46"/>
      <c r="HKH22" s="46"/>
      <c r="HKI22" s="46"/>
      <c r="HKJ22" s="46"/>
      <c r="HKK22" s="46"/>
      <c r="HKL22" s="46"/>
      <c r="HKM22" s="46"/>
      <c r="HKN22" s="46"/>
      <c r="HKO22" s="46"/>
      <c r="HKP22" s="46"/>
      <c r="HKQ22" s="46"/>
      <c r="HKR22" s="46"/>
      <c r="HKS22" s="46"/>
      <c r="HKT22" s="46"/>
      <c r="HKU22" s="46"/>
      <c r="HKV22" s="46"/>
      <c r="HKW22" s="46"/>
      <c r="HKX22" s="46"/>
      <c r="HKY22" s="46"/>
      <c r="HKZ22" s="46"/>
      <c r="HLA22" s="46"/>
      <c r="HLB22" s="46"/>
      <c r="HLC22" s="46"/>
      <c r="HLD22" s="46"/>
      <c r="HLE22" s="46"/>
      <c r="HLF22" s="46"/>
      <c r="HLG22" s="46"/>
      <c r="HLH22" s="46"/>
      <c r="HLI22" s="46"/>
      <c r="HLJ22" s="46"/>
      <c r="HLK22" s="46"/>
      <c r="HLL22" s="46"/>
      <c r="HLM22" s="46"/>
      <c r="HLN22" s="46"/>
      <c r="HLO22" s="46"/>
      <c r="HLP22" s="46"/>
      <c r="HLQ22" s="46"/>
      <c r="HLR22" s="46"/>
      <c r="HLS22" s="46"/>
      <c r="HLT22" s="46"/>
      <c r="HLU22" s="46"/>
      <c r="HLV22" s="46"/>
      <c r="HLW22" s="46"/>
      <c r="HLX22" s="46"/>
      <c r="HLY22" s="46"/>
      <c r="HLZ22" s="46"/>
      <c r="HMA22" s="46"/>
      <c r="HMB22" s="46"/>
      <c r="HMC22" s="46"/>
      <c r="HMD22" s="46"/>
      <c r="HME22" s="46"/>
      <c r="HMF22" s="46"/>
      <c r="HMG22" s="46"/>
      <c r="HMH22" s="46"/>
      <c r="HMI22" s="46"/>
      <c r="HMJ22" s="46"/>
      <c r="HMK22" s="46"/>
      <c r="HML22" s="46"/>
      <c r="HMM22" s="46"/>
      <c r="HMN22" s="46"/>
      <c r="HMO22" s="46"/>
      <c r="HMP22" s="46"/>
      <c r="HMQ22" s="46"/>
      <c r="HMR22" s="46"/>
      <c r="HMS22" s="46"/>
      <c r="HMT22" s="46"/>
      <c r="HMU22" s="46"/>
      <c r="HMV22" s="46"/>
      <c r="HMW22" s="46"/>
      <c r="HMX22" s="46"/>
      <c r="HMY22" s="46"/>
      <c r="HMZ22" s="46"/>
      <c r="HNA22" s="46"/>
      <c r="HNB22" s="46"/>
      <c r="HNC22" s="46"/>
      <c r="HND22" s="46"/>
      <c r="HNE22" s="46"/>
      <c r="HNF22" s="46"/>
      <c r="HNG22" s="46"/>
      <c r="HNH22" s="46"/>
      <c r="HNI22" s="46"/>
      <c r="HNJ22" s="46"/>
      <c r="HNK22" s="46"/>
      <c r="HNL22" s="46"/>
      <c r="HNM22" s="46"/>
      <c r="HNN22" s="46"/>
      <c r="HNO22" s="46"/>
      <c r="HNP22" s="46"/>
      <c r="HNQ22" s="46"/>
      <c r="HNR22" s="46"/>
      <c r="HNS22" s="46"/>
      <c r="HNT22" s="46"/>
      <c r="HNU22" s="46"/>
      <c r="HNV22" s="46"/>
      <c r="HNW22" s="46"/>
      <c r="HNX22" s="46"/>
      <c r="HNY22" s="46"/>
      <c r="HNZ22" s="46"/>
      <c r="HOA22" s="46"/>
      <c r="HOB22" s="46"/>
      <c r="HOC22" s="46"/>
      <c r="HOD22" s="46"/>
      <c r="HOE22" s="46"/>
      <c r="HOF22" s="46"/>
      <c r="HOG22" s="46"/>
      <c r="HOH22" s="46"/>
      <c r="HOI22" s="46"/>
      <c r="HOJ22" s="46"/>
      <c r="HOK22" s="46"/>
      <c r="HOL22" s="46"/>
      <c r="HOM22" s="46"/>
      <c r="HON22" s="46"/>
      <c r="HOO22" s="46"/>
      <c r="HOP22" s="46"/>
      <c r="HOQ22" s="46"/>
      <c r="HOR22" s="46"/>
      <c r="HOS22" s="46"/>
      <c r="HOT22" s="46"/>
      <c r="HOU22" s="46"/>
      <c r="HOV22" s="46"/>
      <c r="HOW22" s="46"/>
      <c r="HOX22" s="46"/>
      <c r="HOY22" s="46"/>
      <c r="HOZ22" s="46"/>
      <c r="HPA22" s="46"/>
      <c r="HPB22" s="46"/>
      <c r="HPC22" s="46"/>
      <c r="HPD22" s="46"/>
      <c r="HPE22" s="46"/>
      <c r="HPF22" s="46"/>
      <c r="HPG22" s="46"/>
      <c r="HPH22" s="46"/>
      <c r="HPI22" s="46"/>
      <c r="HPJ22" s="46"/>
      <c r="HPK22" s="46"/>
      <c r="HPL22" s="46"/>
      <c r="HPM22" s="46"/>
      <c r="HPN22" s="46"/>
      <c r="HPO22" s="46"/>
      <c r="HPP22" s="46"/>
      <c r="HPQ22" s="46"/>
      <c r="HPR22" s="46"/>
      <c r="HPS22" s="46"/>
      <c r="HPT22" s="46"/>
      <c r="HPU22" s="46"/>
      <c r="HPV22" s="46"/>
      <c r="HPW22" s="46"/>
      <c r="HPX22" s="46"/>
      <c r="HPY22" s="46"/>
      <c r="HPZ22" s="46"/>
      <c r="HQA22" s="46"/>
      <c r="HQB22" s="46"/>
      <c r="HQC22" s="46"/>
      <c r="HQD22" s="46"/>
      <c r="HQE22" s="46"/>
      <c r="HQF22" s="46"/>
      <c r="HQG22" s="46"/>
      <c r="HQH22" s="46"/>
      <c r="HQI22" s="46"/>
      <c r="HQJ22" s="46"/>
      <c r="HQK22" s="46"/>
      <c r="HQL22" s="46"/>
      <c r="HQM22" s="46"/>
      <c r="HQN22" s="46"/>
      <c r="HQO22" s="46"/>
      <c r="HQP22" s="46"/>
      <c r="HQQ22" s="46"/>
      <c r="HQR22" s="46"/>
      <c r="HQS22" s="46"/>
      <c r="HQT22" s="46"/>
      <c r="HQU22" s="46"/>
      <c r="HQV22" s="46"/>
      <c r="HQW22" s="46"/>
      <c r="HQX22" s="46"/>
      <c r="HQY22" s="46"/>
      <c r="HQZ22" s="46"/>
      <c r="HRA22" s="46"/>
      <c r="HRB22" s="46"/>
      <c r="HRC22" s="46"/>
      <c r="HRD22" s="46"/>
      <c r="HRE22" s="46"/>
      <c r="HRF22" s="46"/>
      <c r="HRG22" s="46"/>
      <c r="HRH22" s="46"/>
      <c r="HRI22" s="46"/>
      <c r="HRJ22" s="46"/>
      <c r="HRK22" s="46"/>
      <c r="HRL22" s="46"/>
      <c r="HRM22" s="46"/>
      <c r="HRN22" s="46"/>
      <c r="HRO22" s="46"/>
      <c r="HRP22" s="46"/>
      <c r="HRQ22" s="46"/>
      <c r="HRR22" s="46"/>
      <c r="HRS22" s="46"/>
      <c r="HRT22" s="46"/>
      <c r="HRU22" s="46"/>
      <c r="HRV22" s="46"/>
      <c r="HRW22" s="46"/>
      <c r="HRX22" s="46"/>
      <c r="HRY22" s="46"/>
      <c r="HRZ22" s="46"/>
      <c r="HSA22" s="46"/>
      <c r="HSB22" s="46"/>
      <c r="HSC22" s="46"/>
      <c r="HSD22" s="46"/>
      <c r="HSE22" s="46"/>
      <c r="HSF22" s="46"/>
      <c r="HSG22" s="46"/>
      <c r="HSH22" s="46"/>
      <c r="HSI22" s="46"/>
      <c r="HSJ22" s="46"/>
      <c r="HSK22" s="46"/>
      <c r="HSL22" s="46"/>
      <c r="HSM22" s="46"/>
      <c r="HSN22" s="46"/>
      <c r="HSO22" s="46"/>
      <c r="HSP22" s="46"/>
      <c r="HSQ22" s="46"/>
      <c r="HSR22" s="46"/>
      <c r="HSS22" s="46"/>
      <c r="HST22" s="46"/>
      <c r="HSU22" s="46"/>
      <c r="HSV22" s="46"/>
      <c r="HSW22" s="46"/>
      <c r="HSX22" s="46"/>
      <c r="HSY22" s="46"/>
      <c r="HSZ22" s="46"/>
      <c r="HTA22" s="46"/>
      <c r="HTB22" s="46"/>
      <c r="HTC22" s="46"/>
      <c r="HTD22" s="46"/>
      <c r="HTE22" s="46"/>
      <c r="HTF22" s="46"/>
      <c r="HTG22" s="46"/>
      <c r="HTH22" s="46"/>
      <c r="HTI22" s="46"/>
      <c r="HTJ22" s="46"/>
      <c r="HTK22" s="46"/>
      <c r="HTL22" s="46"/>
      <c r="HTM22" s="46"/>
      <c r="HTN22" s="46"/>
      <c r="HTO22" s="46"/>
      <c r="HTP22" s="46"/>
      <c r="HTQ22" s="46"/>
      <c r="HTR22" s="46"/>
      <c r="HTS22" s="46"/>
      <c r="HTT22" s="46"/>
      <c r="HTU22" s="46"/>
      <c r="HTV22" s="46"/>
      <c r="HTW22" s="46"/>
      <c r="HTX22" s="46"/>
      <c r="HTY22" s="46"/>
      <c r="HTZ22" s="46"/>
      <c r="HUA22" s="46"/>
      <c r="HUB22" s="46"/>
      <c r="HUC22" s="46"/>
      <c r="HUD22" s="46"/>
      <c r="HUE22" s="46"/>
      <c r="HUF22" s="46"/>
      <c r="HUG22" s="46"/>
      <c r="HUH22" s="46"/>
      <c r="HUI22" s="46"/>
      <c r="HUJ22" s="46"/>
      <c r="HUK22" s="46"/>
      <c r="HUL22" s="46"/>
      <c r="HUM22" s="46"/>
      <c r="HUN22" s="46"/>
      <c r="HUO22" s="46"/>
      <c r="HUP22" s="46"/>
      <c r="HUQ22" s="46"/>
      <c r="HUR22" s="46"/>
      <c r="HUS22" s="46"/>
      <c r="HUT22" s="46"/>
      <c r="HUU22" s="46"/>
      <c r="HUV22" s="46"/>
      <c r="HUW22" s="46"/>
      <c r="HUX22" s="46"/>
      <c r="HUY22" s="46"/>
      <c r="HUZ22" s="46"/>
      <c r="HVA22" s="46"/>
      <c r="HVB22" s="46"/>
      <c r="HVC22" s="46"/>
      <c r="HVD22" s="46"/>
      <c r="HVE22" s="46"/>
      <c r="HVF22" s="46"/>
      <c r="HVG22" s="46"/>
      <c r="HVH22" s="46"/>
      <c r="HVI22" s="46"/>
      <c r="HVJ22" s="46"/>
      <c r="HVK22" s="46"/>
      <c r="HVL22" s="46"/>
      <c r="HVM22" s="46"/>
      <c r="HVN22" s="46"/>
      <c r="HVO22" s="46"/>
      <c r="HVP22" s="46"/>
      <c r="HVQ22" s="46"/>
      <c r="HVR22" s="46"/>
      <c r="HVS22" s="46"/>
      <c r="HVT22" s="46"/>
      <c r="HVU22" s="46"/>
      <c r="HVV22" s="46"/>
      <c r="HVW22" s="46"/>
      <c r="HVX22" s="46"/>
      <c r="HVY22" s="46"/>
      <c r="HVZ22" s="46"/>
      <c r="HWA22" s="46"/>
      <c r="HWB22" s="46"/>
      <c r="HWC22" s="46"/>
      <c r="HWD22" s="46"/>
      <c r="HWE22" s="46"/>
      <c r="HWF22" s="46"/>
      <c r="HWG22" s="46"/>
      <c r="HWH22" s="46"/>
      <c r="HWI22" s="46"/>
      <c r="HWJ22" s="46"/>
      <c r="HWK22" s="46"/>
      <c r="HWL22" s="46"/>
      <c r="HWM22" s="46"/>
      <c r="HWN22" s="46"/>
      <c r="HWO22" s="46"/>
      <c r="HWP22" s="46"/>
      <c r="HWQ22" s="46"/>
      <c r="HWR22" s="46"/>
      <c r="HWS22" s="46"/>
      <c r="HWT22" s="46"/>
      <c r="HWU22" s="46"/>
      <c r="HWV22" s="46"/>
      <c r="HWW22" s="46"/>
      <c r="HWX22" s="46"/>
      <c r="HWY22" s="46"/>
      <c r="HWZ22" s="46"/>
      <c r="HXA22" s="46"/>
      <c r="HXB22" s="46"/>
      <c r="HXC22" s="46"/>
      <c r="HXD22" s="46"/>
      <c r="HXE22" s="46"/>
      <c r="HXF22" s="46"/>
      <c r="HXG22" s="46"/>
      <c r="HXH22" s="46"/>
      <c r="HXI22" s="46"/>
      <c r="HXJ22" s="46"/>
      <c r="HXK22" s="46"/>
      <c r="HXL22" s="46"/>
      <c r="HXM22" s="46"/>
      <c r="HXN22" s="46"/>
      <c r="HXO22" s="46"/>
      <c r="HXP22" s="46"/>
      <c r="HXQ22" s="46"/>
      <c r="HXR22" s="46"/>
      <c r="HXS22" s="46"/>
      <c r="HXT22" s="46"/>
      <c r="HXU22" s="46"/>
      <c r="HXV22" s="46"/>
      <c r="HXW22" s="46"/>
      <c r="HXX22" s="46"/>
      <c r="HXY22" s="46"/>
      <c r="HXZ22" s="46"/>
      <c r="HYA22" s="46"/>
      <c r="HYB22" s="46"/>
      <c r="HYC22" s="46"/>
      <c r="HYD22" s="46"/>
      <c r="HYE22" s="46"/>
      <c r="HYF22" s="46"/>
      <c r="HYG22" s="46"/>
      <c r="HYH22" s="46"/>
      <c r="HYI22" s="46"/>
      <c r="HYJ22" s="46"/>
      <c r="HYK22" s="46"/>
      <c r="HYL22" s="46"/>
      <c r="HYM22" s="46"/>
      <c r="HYN22" s="46"/>
      <c r="HYO22" s="46"/>
      <c r="HYP22" s="46"/>
      <c r="HYQ22" s="46"/>
      <c r="HYR22" s="46"/>
      <c r="HYS22" s="46"/>
      <c r="HYT22" s="46"/>
      <c r="HYU22" s="46"/>
      <c r="HYV22" s="46"/>
      <c r="HYW22" s="46"/>
      <c r="HYX22" s="46"/>
      <c r="HYY22" s="46"/>
      <c r="HYZ22" s="46"/>
      <c r="HZA22" s="46"/>
      <c r="HZB22" s="46"/>
      <c r="HZC22" s="46"/>
      <c r="HZD22" s="46"/>
      <c r="HZE22" s="46"/>
      <c r="HZF22" s="46"/>
      <c r="HZG22" s="46"/>
      <c r="HZH22" s="46"/>
      <c r="HZI22" s="46"/>
      <c r="HZJ22" s="46"/>
      <c r="HZK22" s="46"/>
      <c r="HZL22" s="46"/>
      <c r="HZM22" s="46"/>
      <c r="HZN22" s="46"/>
      <c r="HZO22" s="46"/>
      <c r="HZP22" s="46"/>
      <c r="HZQ22" s="46"/>
      <c r="HZR22" s="46"/>
      <c r="HZS22" s="46"/>
      <c r="HZT22" s="46"/>
      <c r="HZU22" s="46"/>
      <c r="HZV22" s="46"/>
      <c r="HZW22" s="46"/>
      <c r="HZX22" s="46"/>
      <c r="HZY22" s="46"/>
      <c r="HZZ22" s="46"/>
      <c r="IAA22" s="46"/>
      <c r="IAB22" s="46"/>
      <c r="IAC22" s="46"/>
      <c r="IAD22" s="46"/>
      <c r="IAE22" s="46"/>
      <c r="IAF22" s="46"/>
      <c r="IAG22" s="46"/>
      <c r="IAH22" s="46"/>
      <c r="IAI22" s="46"/>
      <c r="IAJ22" s="46"/>
      <c r="IAK22" s="46"/>
      <c r="IAL22" s="46"/>
      <c r="IAM22" s="46"/>
      <c r="IAN22" s="46"/>
      <c r="IAO22" s="46"/>
      <c r="IAP22" s="46"/>
      <c r="IAQ22" s="46"/>
      <c r="IAR22" s="46"/>
      <c r="IAS22" s="46"/>
      <c r="IAT22" s="46"/>
      <c r="IAU22" s="46"/>
      <c r="IAV22" s="46"/>
      <c r="IAW22" s="46"/>
      <c r="IAX22" s="46"/>
      <c r="IAY22" s="46"/>
      <c r="IAZ22" s="46"/>
      <c r="IBA22" s="46"/>
      <c r="IBB22" s="46"/>
      <c r="IBC22" s="46"/>
      <c r="IBD22" s="46"/>
      <c r="IBE22" s="46"/>
      <c r="IBF22" s="46"/>
      <c r="IBG22" s="46"/>
      <c r="IBH22" s="46"/>
      <c r="IBI22" s="46"/>
      <c r="IBJ22" s="46"/>
      <c r="IBK22" s="46"/>
      <c r="IBL22" s="46"/>
      <c r="IBM22" s="46"/>
      <c r="IBN22" s="46"/>
      <c r="IBO22" s="46"/>
      <c r="IBP22" s="46"/>
      <c r="IBQ22" s="46"/>
      <c r="IBR22" s="46"/>
      <c r="IBS22" s="46"/>
      <c r="IBT22" s="46"/>
      <c r="IBU22" s="46"/>
      <c r="IBV22" s="46"/>
      <c r="IBW22" s="46"/>
      <c r="IBX22" s="46"/>
      <c r="IBY22" s="46"/>
      <c r="IBZ22" s="46"/>
      <c r="ICA22" s="46"/>
      <c r="ICB22" s="46"/>
      <c r="ICC22" s="46"/>
      <c r="ICD22" s="46"/>
      <c r="ICE22" s="46"/>
      <c r="ICF22" s="46"/>
      <c r="ICG22" s="46"/>
      <c r="ICH22" s="46"/>
      <c r="ICI22" s="46"/>
      <c r="ICJ22" s="46"/>
      <c r="ICK22" s="46"/>
      <c r="ICL22" s="46"/>
      <c r="ICM22" s="46"/>
      <c r="ICN22" s="46"/>
      <c r="ICO22" s="46"/>
      <c r="ICP22" s="46"/>
      <c r="ICQ22" s="46"/>
      <c r="ICR22" s="46"/>
      <c r="ICS22" s="46"/>
      <c r="ICT22" s="46"/>
      <c r="ICU22" s="46"/>
      <c r="ICV22" s="46"/>
      <c r="ICW22" s="46"/>
      <c r="ICX22" s="46"/>
      <c r="ICY22" s="46"/>
      <c r="ICZ22" s="46"/>
      <c r="IDA22" s="46"/>
      <c r="IDB22" s="46"/>
      <c r="IDC22" s="46"/>
      <c r="IDD22" s="46"/>
      <c r="IDE22" s="46"/>
      <c r="IDF22" s="46"/>
      <c r="IDG22" s="46"/>
      <c r="IDH22" s="46"/>
      <c r="IDI22" s="46"/>
      <c r="IDJ22" s="46"/>
      <c r="IDK22" s="46"/>
      <c r="IDL22" s="46"/>
      <c r="IDM22" s="46"/>
      <c r="IDN22" s="46"/>
      <c r="IDO22" s="46"/>
      <c r="IDP22" s="46"/>
      <c r="IDQ22" s="46"/>
      <c r="IDR22" s="46"/>
      <c r="IDS22" s="46"/>
      <c r="IDT22" s="46"/>
      <c r="IDU22" s="46"/>
      <c r="IDV22" s="46"/>
      <c r="IDW22" s="46"/>
      <c r="IDX22" s="46"/>
      <c r="IDY22" s="46"/>
      <c r="IDZ22" s="46"/>
      <c r="IEA22" s="46"/>
      <c r="IEB22" s="46"/>
      <c r="IEC22" s="46"/>
      <c r="IED22" s="46"/>
      <c r="IEE22" s="46"/>
      <c r="IEF22" s="46"/>
      <c r="IEG22" s="46"/>
      <c r="IEH22" s="46"/>
      <c r="IEI22" s="46"/>
      <c r="IEJ22" s="46"/>
      <c r="IEK22" s="46"/>
      <c r="IEL22" s="46"/>
      <c r="IEM22" s="46"/>
      <c r="IEN22" s="46"/>
      <c r="IEO22" s="46"/>
      <c r="IEP22" s="46"/>
      <c r="IEQ22" s="46"/>
      <c r="IER22" s="46"/>
      <c r="IES22" s="46"/>
      <c r="IET22" s="46"/>
      <c r="IEU22" s="46"/>
      <c r="IEV22" s="46"/>
      <c r="IEW22" s="46"/>
      <c r="IEX22" s="46"/>
      <c r="IEY22" s="46"/>
      <c r="IEZ22" s="46"/>
      <c r="IFA22" s="46"/>
      <c r="IFB22" s="46"/>
      <c r="IFC22" s="46"/>
      <c r="IFD22" s="46"/>
      <c r="IFE22" s="46"/>
      <c r="IFF22" s="46"/>
      <c r="IFG22" s="46"/>
      <c r="IFH22" s="46"/>
      <c r="IFI22" s="46"/>
      <c r="IFJ22" s="46"/>
      <c r="IFK22" s="46"/>
      <c r="IFL22" s="46"/>
      <c r="IFM22" s="46"/>
      <c r="IFN22" s="46"/>
      <c r="IFO22" s="46"/>
      <c r="IFP22" s="46"/>
      <c r="IFQ22" s="46"/>
      <c r="IFR22" s="46"/>
      <c r="IFS22" s="46"/>
      <c r="IFT22" s="46"/>
      <c r="IFU22" s="46"/>
      <c r="IFV22" s="46"/>
      <c r="IFW22" s="46"/>
      <c r="IFX22" s="46"/>
      <c r="IFY22" s="46"/>
      <c r="IFZ22" s="46"/>
      <c r="IGA22" s="46"/>
      <c r="IGB22" s="46"/>
      <c r="IGC22" s="46"/>
      <c r="IGD22" s="46"/>
      <c r="IGE22" s="46"/>
      <c r="IGF22" s="46"/>
      <c r="IGG22" s="46"/>
      <c r="IGH22" s="46"/>
      <c r="IGI22" s="46"/>
      <c r="IGJ22" s="46"/>
      <c r="IGK22" s="46"/>
      <c r="IGL22" s="46"/>
      <c r="IGM22" s="46"/>
      <c r="IGN22" s="46"/>
      <c r="IGO22" s="46"/>
      <c r="IGP22" s="46"/>
      <c r="IGQ22" s="46"/>
      <c r="IGR22" s="46"/>
      <c r="IGS22" s="46"/>
      <c r="IGT22" s="46"/>
      <c r="IGU22" s="46"/>
      <c r="IGV22" s="46"/>
      <c r="IGW22" s="46"/>
      <c r="IGX22" s="46"/>
      <c r="IGY22" s="46"/>
      <c r="IGZ22" s="46"/>
      <c r="IHA22" s="46"/>
      <c r="IHB22" s="46"/>
      <c r="IHC22" s="46"/>
      <c r="IHD22" s="46"/>
      <c r="IHE22" s="46"/>
      <c r="IHF22" s="46"/>
      <c r="IHG22" s="46"/>
      <c r="IHH22" s="46"/>
      <c r="IHI22" s="46"/>
      <c r="IHJ22" s="46"/>
      <c r="IHK22" s="46"/>
      <c r="IHL22" s="46"/>
      <c r="IHM22" s="46"/>
      <c r="IHN22" s="46"/>
      <c r="IHO22" s="46"/>
      <c r="IHP22" s="46"/>
      <c r="IHQ22" s="46"/>
      <c r="IHR22" s="46"/>
      <c r="IHS22" s="46"/>
      <c r="IHT22" s="46"/>
      <c r="IHU22" s="46"/>
      <c r="IHV22" s="46"/>
      <c r="IHW22" s="46"/>
      <c r="IHX22" s="46"/>
      <c r="IHY22" s="46"/>
      <c r="IHZ22" s="46"/>
      <c r="IIA22" s="46"/>
      <c r="IIB22" s="46"/>
      <c r="IIC22" s="46"/>
      <c r="IID22" s="46"/>
      <c r="IIE22" s="46"/>
      <c r="IIF22" s="46"/>
      <c r="IIG22" s="46"/>
      <c r="IIH22" s="46"/>
      <c r="III22" s="46"/>
      <c r="IIJ22" s="46"/>
      <c r="IIK22" s="46"/>
      <c r="IIL22" s="46"/>
      <c r="IIM22" s="46"/>
      <c r="IIN22" s="46"/>
      <c r="IIO22" s="46"/>
      <c r="IIP22" s="46"/>
      <c r="IIQ22" s="46"/>
      <c r="IIR22" s="46"/>
      <c r="IIS22" s="46"/>
      <c r="IIT22" s="46"/>
      <c r="IIU22" s="46"/>
      <c r="IIV22" s="46"/>
      <c r="IIW22" s="46"/>
      <c r="IIX22" s="46"/>
      <c r="IIY22" s="46"/>
      <c r="IIZ22" s="46"/>
      <c r="IJA22" s="46"/>
      <c r="IJB22" s="46"/>
      <c r="IJC22" s="46"/>
      <c r="IJD22" s="46"/>
      <c r="IJE22" s="46"/>
      <c r="IJF22" s="46"/>
      <c r="IJG22" s="46"/>
      <c r="IJH22" s="46"/>
      <c r="IJI22" s="46"/>
      <c r="IJJ22" s="46"/>
      <c r="IJK22" s="46"/>
      <c r="IJL22" s="46"/>
      <c r="IJM22" s="46"/>
      <c r="IJN22" s="46"/>
      <c r="IJO22" s="46"/>
      <c r="IJP22" s="46"/>
      <c r="IJQ22" s="46"/>
      <c r="IJR22" s="46"/>
      <c r="IJS22" s="46"/>
      <c r="IJT22" s="46"/>
      <c r="IJU22" s="46"/>
      <c r="IJV22" s="46"/>
      <c r="IJW22" s="46"/>
      <c r="IJX22" s="46"/>
      <c r="IJY22" s="46"/>
      <c r="IJZ22" s="46"/>
      <c r="IKA22" s="46"/>
      <c r="IKB22" s="46"/>
      <c r="IKC22" s="46"/>
      <c r="IKD22" s="46"/>
      <c r="IKE22" s="46"/>
      <c r="IKF22" s="46"/>
      <c r="IKG22" s="46"/>
      <c r="IKH22" s="46"/>
      <c r="IKI22" s="46"/>
      <c r="IKJ22" s="46"/>
      <c r="IKK22" s="46"/>
      <c r="IKL22" s="46"/>
      <c r="IKM22" s="46"/>
      <c r="IKN22" s="46"/>
      <c r="IKO22" s="46"/>
      <c r="IKP22" s="46"/>
      <c r="IKQ22" s="46"/>
      <c r="IKR22" s="46"/>
      <c r="IKS22" s="46"/>
      <c r="IKT22" s="46"/>
      <c r="IKU22" s="46"/>
      <c r="IKV22" s="46"/>
      <c r="IKW22" s="46"/>
      <c r="IKX22" s="46"/>
      <c r="IKY22" s="46"/>
      <c r="IKZ22" s="46"/>
      <c r="ILA22" s="46"/>
      <c r="ILB22" s="46"/>
      <c r="ILC22" s="46"/>
      <c r="ILD22" s="46"/>
      <c r="ILE22" s="46"/>
      <c r="ILF22" s="46"/>
      <c r="ILG22" s="46"/>
      <c r="ILH22" s="46"/>
      <c r="ILI22" s="46"/>
      <c r="ILJ22" s="46"/>
      <c r="ILK22" s="46"/>
      <c r="ILL22" s="46"/>
      <c r="ILM22" s="46"/>
      <c r="ILN22" s="46"/>
      <c r="ILO22" s="46"/>
      <c r="ILP22" s="46"/>
      <c r="ILQ22" s="46"/>
      <c r="ILR22" s="46"/>
      <c r="ILS22" s="46"/>
      <c r="ILT22" s="46"/>
      <c r="ILU22" s="46"/>
      <c r="ILV22" s="46"/>
      <c r="ILW22" s="46"/>
      <c r="ILX22" s="46"/>
      <c r="ILY22" s="46"/>
      <c r="ILZ22" s="46"/>
      <c r="IMA22" s="46"/>
      <c r="IMB22" s="46"/>
      <c r="IMC22" s="46"/>
      <c r="IMD22" s="46"/>
      <c r="IME22" s="46"/>
      <c r="IMF22" s="46"/>
      <c r="IMG22" s="46"/>
      <c r="IMH22" s="46"/>
      <c r="IMI22" s="46"/>
      <c r="IMJ22" s="46"/>
      <c r="IMK22" s="46"/>
      <c r="IML22" s="46"/>
      <c r="IMM22" s="46"/>
      <c r="IMN22" s="46"/>
      <c r="IMO22" s="46"/>
      <c r="IMP22" s="46"/>
      <c r="IMQ22" s="46"/>
      <c r="IMR22" s="46"/>
      <c r="IMS22" s="46"/>
      <c r="IMT22" s="46"/>
      <c r="IMU22" s="46"/>
      <c r="IMV22" s="46"/>
      <c r="IMW22" s="46"/>
      <c r="IMX22" s="46"/>
      <c r="IMY22" s="46"/>
      <c r="IMZ22" s="46"/>
      <c r="INA22" s="46"/>
      <c r="INB22" s="46"/>
      <c r="INC22" s="46"/>
      <c r="IND22" s="46"/>
      <c r="INE22" s="46"/>
      <c r="INF22" s="46"/>
      <c r="ING22" s="46"/>
      <c r="INH22" s="46"/>
      <c r="INI22" s="46"/>
      <c r="INJ22" s="46"/>
      <c r="INK22" s="46"/>
      <c r="INL22" s="46"/>
      <c r="INM22" s="46"/>
      <c r="INN22" s="46"/>
      <c r="INO22" s="46"/>
      <c r="INP22" s="46"/>
      <c r="INQ22" s="46"/>
      <c r="INR22" s="46"/>
      <c r="INS22" s="46"/>
      <c r="INT22" s="46"/>
      <c r="INU22" s="46"/>
      <c r="INV22" s="46"/>
      <c r="INW22" s="46"/>
      <c r="INX22" s="46"/>
      <c r="INY22" s="46"/>
      <c r="INZ22" s="46"/>
      <c r="IOA22" s="46"/>
      <c r="IOB22" s="46"/>
      <c r="IOC22" s="46"/>
      <c r="IOD22" s="46"/>
      <c r="IOE22" s="46"/>
      <c r="IOF22" s="46"/>
      <c r="IOG22" s="46"/>
      <c r="IOH22" s="46"/>
      <c r="IOI22" s="46"/>
      <c r="IOJ22" s="46"/>
      <c r="IOK22" s="46"/>
      <c r="IOL22" s="46"/>
      <c r="IOM22" s="46"/>
      <c r="ION22" s="46"/>
      <c r="IOO22" s="46"/>
      <c r="IOP22" s="46"/>
      <c r="IOQ22" s="46"/>
      <c r="IOR22" s="46"/>
      <c r="IOS22" s="46"/>
      <c r="IOT22" s="46"/>
      <c r="IOU22" s="46"/>
      <c r="IOV22" s="46"/>
      <c r="IOW22" s="46"/>
      <c r="IOX22" s="46"/>
      <c r="IOY22" s="46"/>
      <c r="IOZ22" s="46"/>
      <c r="IPA22" s="46"/>
      <c r="IPB22" s="46"/>
      <c r="IPC22" s="46"/>
      <c r="IPD22" s="46"/>
      <c r="IPE22" s="46"/>
      <c r="IPF22" s="46"/>
      <c r="IPG22" s="46"/>
      <c r="IPH22" s="46"/>
      <c r="IPI22" s="46"/>
      <c r="IPJ22" s="46"/>
      <c r="IPK22" s="46"/>
      <c r="IPL22" s="46"/>
      <c r="IPM22" s="46"/>
      <c r="IPN22" s="46"/>
      <c r="IPO22" s="46"/>
      <c r="IPP22" s="46"/>
      <c r="IPQ22" s="46"/>
      <c r="IPR22" s="46"/>
      <c r="IPS22" s="46"/>
      <c r="IPT22" s="46"/>
      <c r="IPU22" s="46"/>
      <c r="IPV22" s="46"/>
      <c r="IPW22" s="46"/>
      <c r="IPX22" s="46"/>
      <c r="IPY22" s="46"/>
      <c r="IPZ22" s="46"/>
      <c r="IQA22" s="46"/>
      <c r="IQB22" s="46"/>
      <c r="IQC22" s="46"/>
      <c r="IQD22" s="46"/>
      <c r="IQE22" s="46"/>
      <c r="IQF22" s="46"/>
      <c r="IQG22" s="46"/>
      <c r="IQH22" s="46"/>
      <c r="IQI22" s="46"/>
      <c r="IQJ22" s="46"/>
      <c r="IQK22" s="46"/>
      <c r="IQL22" s="46"/>
      <c r="IQM22" s="46"/>
      <c r="IQN22" s="46"/>
      <c r="IQO22" s="46"/>
      <c r="IQP22" s="46"/>
      <c r="IQQ22" s="46"/>
      <c r="IQR22" s="46"/>
      <c r="IQS22" s="46"/>
      <c r="IQT22" s="46"/>
      <c r="IQU22" s="46"/>
      <c r="IQV22" s="46"/>
      <c r="IQW22" s="46"/>
      <c r="IQX22" s="46"/>
      <c r="IQY22" s="46"/>
      <c r="IQZ22" s="46"/>
      <c r="IRA22" s="46"/>
      <c r="IRB22" s="46"/>
      <c r="IRC22" s="46"/>
      <c r="IRD22" s="46"/>
      <c r="IRE22" s="46"/>
      <c r="IRF22" s="46"/>
      <c r="IRG22" s="46"/>
      <c r="IRH22" s="46"/>
      <c r="IRI22" s="46"/>
      <c r="IRJ22" s="46"/>
      <c r="IRK22" s="46"/>
      <c r="IRL22" s="46"/>
      <c r="IRM22" s="46"/>
      <c r="IRN22" s="46"/>
      <c r="IRO22" s="46"/>
      <c r="IRP22" s="46"/>
      <c r="IRQ22" s="46"/>
      <c r="IRR22" s="46"/>
      <c r="IRS22" s="46"/>
      <c r="IRT22" s="46"/>
      <c r="IRU22" s="46"/>
      <c r="IRV22" s="46"/>
      <c r="IRW22" s="46"/>
      <c r="IRX22" s="46"/>
      <c r="IRY22" s="46"/>
      <c r="IRZ22" s="46"/>
      <c r="ISA22" s="46"/>
      <c r="ISB22" s="46"/>
      <c r="ISC22" s="46"/>
      <c r="ISD22" s="46"/>
      <c r="ISE22" s="46"/>
      <c r="ISF22" s="46"/>
      <c r="ISG22" s="46"/>
      <c r="ISH22" s="46"/>
      <c r="ISI22" s="46"/>
      <c r="ISJ22" s="46"/>
      <c r="ISK22" s="46"/>
      <c r="ISL22" s="46"/>
      <c r="ISM22" s="46"/>
      <c r="ISN22" s="46"/>
      <c r="ISO22" s="46"/>
      <c r="ISP22" s="46"/>
      <c r="ISQ22" s="46"/>
      <c r="ISR22" s="46"/>
      <c r="ISS22" s="46"/>
      <c r="IST22" s="46"/>
      <c r="ISU22" s="46"/>
      <c r="ISV22" s="46"/>
      <c r="ISW22" s="46"/>
      <c r="ISX22" s="46"/>
      <c r="ISY22" s="46"/>
      <c r="ISZ22" s="46"/>
      <c r="ITA22" s="46"/>
      <c r="ITB22" s="46"/>
      <c r="ITC22" s="46"/>
      <c r="ITD22" s="46"/>
      <c r="ITE22" s="46"/>
      <c r="ITF22" s="46"/>
      <c r="ITG22" s="46"/>
      <c r="ITH22" s="46"/>
      <c r="ITI22" s="46"/>
      <c r="ITJ22" s="46"/>
      <c r="ITK22" s="46"/>
      <c r="ITL22" s="46"/>
      <c r="ITM22" s="46"/>
      <c r="ITN22" s="46"/>
      <c r="ITO22" s="46"/>
      <c r="ITP22" s="46"/>
      <c r="ITQ22" s="46"/>
      <c r="ITR22" s="46"/>
      <c r="ITS22" s="46"/>
      <c r="ITT22" s="46"/>
      <c r="ITU22" s="46"/>
      <c r="ITV22" s="46"/>
      <c r="ITW22" s="46"/>
      <c r="ITX22" s="46"/>
      <c r="ITY22" s="46"/>
      <c r="ITZ22" s="46"/>
      <c r="IUA22" s="46"/>
      <c r="IUB22" s="46"/>
      <c r="IUC22" s="46"/>
      <c r="IUD22" s="46"/>
      <c r="IUE22" s="46"/>
      <c r="IUF22" s="46"/>
      <c r="IUG22" s="46"/>
      <c r="IUH22" s="46"/>
      <c r="IUI22" s="46"/>
      <c r="IUJ22" s="46"/>
      <c r="IUK22" s="46"/>
      <c r="IUL22" s="46"/>
      <c r="IUM22" s="46"/>
      <c r="IUN22" s="46"/>
      <c r="IUO22" s="46"/>
      <c r="IUP22" s="46"/>
      <c r="IUQ22" s="46"/>
      <c r="IUR22" s="46"/>
      <c r="IUS22" s="46"/>
      <c r="IUT22" s="46"/>
      <c r="IUU22" s="46"/>
      <c r="IUV22" s="46"/>
      <c r="IUW22" s="46"/>
      <c r="IUX22" s="46"/>
      <c r="IUY22" s="46"/>
      <c r="IUZ22" s="46"/>
      <c r="IVA22" s="46"/>
      <c r="IVB22" s="46"/>
      <c r="IVC22" s="46"/>
      <c r="IVD22" s="46"/>
      <c r="IVE22" s="46"/>
      <c r="IVF22" s="46"/>
      <c r="IVG22" s="46"/>
      <c r="IVH22" s="46"/>
      <c r="IVI22" s="46"/>
      <c r="IVJ22" s="46"/>
      <c r="IVK22" s="46"/>
      <c r="IVL22" s="46"/>
      <c r="IVM22" s="46"/>
      <c r="IVN22" s="46"/>
      <c r="IVO22" s="46"/>
      <c r="IVP22" s="46"/>
      <c r="IVQ22" s="46"/>
      <c r="IVR22" s="46"/>
      <c r="IVS22" s="46"/>
      <c r="IVT22" s="46"/>
      <c r="IVU22" s="46"/>
      <c r="IVV22" s="46"/>
      <c r="IVW22" s="46"/>
      <c r="IVX22" s="46"/>
      <c r="IVY22" s="46"/>
      <c r="IVZ22" s="46"/>
      <c r="IWA22" s="46"/>
      <c r="IWB22" s="46"/>
      <c r="IWC22" s="46"/>
      <c r="IWD22" s="46"/>
      <c r="IWE22" s="46"/>
      <c r="IWF22" s="46"/>
      <c r="IWG22" s="46"/>
      <c r="IWH22" s="46"/>
      <c r="IWI22" s="46"/>
      <c r="IWJ22" s="46"/>
      <c r="IWK22" s="46"/>
      <c r="IWL22" s="46"/>
      <c r="IWM22" s="46"/>
      <c r="IWN22" s="46"/>
      <c r="IWO22" s="46"/>
      <c r="IWP22" s="46"/>
      <c r="IWQ22" s="46"/>
      <c r="IWR22" s="46"/>
      <c r="IWS22" s="46"/>
      <c r="IWT22" s="46"/>
      <c r="IWU22" s="46"/>
      <c r="IWV22" s="46"/>
      <c r="IWW22" s="46"/>
      <c r="IWX22" s="46"/>
      <c r="IWY22" s="46"/>
      <c r="IWZ22" s="46"/>
      <c r="IXA22" s="46"/>
      <c r="IXB22" s="46"/>
      <c r="IXC22" s="46"/>
      <c r="IXD22" s="46"/>
      <c r="IXE22" s="46"/>
      <c r="IXF22" s="46"/>
      <c r="IXG22" s="46"/>
      <c r="IXH22" s="46"/>
      <c r="IXI22" s="46"/>
      <c r="IXJ22" s="46"/>
      <c r="IXK22" s="46"/>
      <c r="IXL22" s="46"/>
      <c r="IXM22" s="46"/>
      <c r="IXN22" s="46"/>
      <c r="IXO22" s="46"/>
      <c r="IXP22" s="46"/>
      <c r="IXQ22" s="46"/>
      <c r="IXR22" s="46"/>
      <c r="IXS22" s="46"/>
      <c r="IXT22" s="46"/>
      <c r="IXU22" s="46"/>
      <c r="IXV22" s="46"/>
      <c r="IXW22" s="46"/>
      <c r="IXX22" s="46"/>
      <c r="IXY22" s="46"/>
      <c r="IXZ22" s="46"/>
      <c r="IYA22" s="46"/>
      <c r="IYB22" s="46"/>
      <c r="IYC22" s="46"/>
      <c r="IYD22" s="46"/>
      <c r="IYE22" s="46"/>
      <c r="IYF22" s="46"/>
      <c r="IYG22" s="46"/>
      <c r="IYH22" s="46"/>
      <c r="IYI22" s="46"/>
      <c r="IYJ22" s="46"/>
      <c r="IYK22" s="46"/>
      <c r="IYL22" s="46"/>
      <c r="IYM22" s="46"/>
      <c r="IYN22" s="46"/>
      <c r="IYO22" s="46"/>
      <c r="IYP22" s="46"/>
      <c r="IYQ22" s="46"/>
      <c r="IYR22" s="46"/>
      <c r="IYS22" s="46"/>
      <c r="IYT22" s="46"/>
      <c r="IYU22" s="46"/>
      <c r="IYV22" s="46"/>
      <c r="IYW22" s="46"/>
      <c r="IYX22" s="46"/>
      <c r="IYY22" s="46"/>
      <c r="IYZ22" s="46"/>
      <c r="IZA22" s="46"/>
      <c r="IZB22" s="46"/>
      <c r="IZC22" s="46"/>
      <c r="IZD22" s="46"/>
      <c r="IZE22" s="46"/>
      <c r="IZF22" s="46"/>
      <c r="IZG22" s="46"/>
      <c r="IZH22" s="46"/>
      <c r="IZI22" s="46"/>
      <c r="IZJ22" s="46"/>
      <c r="IZK22" s="46"/>
      <c r="IZL22" s="46"/>
      <c r="IZM22" s="46"/>
      <c r="IZN22" s="46"/>
      <c r="IZO22" s="46"/>
      <c r="IZP22" s="46"/>
      <c r="IZQ22" s="46"/>
      <c r="IZR22" s="46"/>
      <c r="IZS22" s="46"/>
      <c r="IZT22" s="46"/>
      <c r="IZU22" s="46"/>
      <c r="IZV22" s="46"/>
      <c r="IZW22" s="46"/>
      <c r="IZX22" s="46"/>
      <c r="IZY22" s="46"/>
      <c r="IZZ22" s="46"/>
      <c r="JAA22" s="46"/>
      <c r="JAB22" s="46"/>
      <c r="JAC22" s="46"/>
      <c r="JAD22" s="46"/>
      <c r="JAE22" s="46"/>
      <c r="JAF22" s="46"/>
      <c r="JAG22" s="46"/>
      <c r="JAH22" s="46"/>
      <c r="JAI22" s="46"/>
      <c r="JAJ22" s="46"/>
      <c r="JAK22" s="46"/>
      <c r="JAL22" s="46"/>
      <c r="JAM22" s="46"/>
      <c r="JAN22" s="46"/>
      <c r="JAO22" s="46"/>
      <c r="JAP22" s="46"/>
      <c r="JAQ22" s="46"/>
      <c r="JAR22" s="46"/>
      <c r="JAS22" s="46"/>
      <c r="JAT22" s="46"/>
      <c r="JAU22" s="46"/>
      <c r="JAV22" s="46"/>
      <c r="JAW22" s="46"/>
      <c r="JAX22" s="46"/>
      <c r="JAY22" s="46"/>
      <c r="JAZ22" s="46"/>
      <c r="JBA22" s="46"/>
      <c r="JBB22" s="46"/>
      <c r="JBC22" s="46"/>
      <c r="JBD22" s="46"/>
      <c r="JBE22" s="46"/>
      <c r="JBF22" s="46"/>
      <c r="JBG22" s="46"/>
      <c r="JBH22" s="46"/>
      <c r="JBI22" s="46"/>
      <c r="JBJ22" s="46"/>
      <c r="JBK22" s="46"/>
      <c r="JBL22" s="46"/>
      <c r="JBM22" s="46"/>
      <c r="JBN22" s="46"/>
      <c r="JBO22" s="46"/>
      <c r="JBP22" s="46"/>
      <c r="JBQ22" s="46"/>
      <c r="JBR22" s="46"/>
      <c r="JBS22" s="46"/>
      <c r="JBT22" s="46"/>
      <c r="JBU22" s="46"/>
      <c r="JBV22" s="46"/>
      <c r="JBW22" s="46"/>
      <c r="JBX22" s="46"/>
      <c r="JBY22" s="46"/>
      <c r="JBZ22" s="46"/>
      <c r="JCA22" s="46"/>
      <c r="JCB22" s="46"/>
      <c r="JCC22" s="46"/>
      <c r="JCD22" s="46"/>
      <c r="JCE22" s="46"/>
      <c r="JCF22" s="46"/>
      <c r="JCG22" s="46"/>
      <c r="JCH22" s="46"/>
      <c r="JCI22" s="46"/>
      <c r="JCJ22" s="46"/>
      <c r="JCK22" s="46"/>
      <c r="JCL22" s="46"/>
      <c r="JCM22" s="46"/>
      <c r="JCN22" s="46"/>
      <c r="JCO22" s="46"/>
      <c r="JCP22" s="46"/>
      <c r="JCQ22" s="46"/>
      <c r="JCR22" s="46"/>
      <c r="JCS22" s="46"/>
      <c r="JCT22" s="46"/>
      <c r="JCU22" s="46"/>
      <c r="JCV22" s="46"/>
      <c r="JCW22" s="46"/>
      <c r="JCX22" s="46"/>
      <c r="JCY22" s="46"/>
      <c r="JCZ22" s="46"/>
      <c r="JDA22" s="46"/>
      <c r="JDB22" s="46"/>
      <c r="JDC22" s="46"/>
      <c r="JDD22" s="46"/>
      <c r="JDE22" s="46"/>
      <c r="JDF22" s="46"/>
      <c r="JDG22" s="46"/>
      <c r="JDH22" s="46"/>
      <c r="JDI22" s="46"/>
      <c r="JDJ22" s="46"/>
      <c r="JDK22" s="46"/>
      <c r="JDL22" s="46"/>
      <c r="JDM22" s="46"/>
      <c r="JDN22" s="46"/>
      <c r="JDO22" s="46"/>
      <c r="JDP22" s="46"/>
      <c r="JDQ22" s="46"/>
      <c r="JDR22" s="46"/>
      <c r="JDS22" s="46"/>
      <c r="JDT22" s="46"/>
      <c r="JDU22" s="46"/>
      <c r="JDV22" s="46"/>
      <c r="JDW22" s="46"/>
      <c r="JDX22" s="46"/>
      <c r="JDY22" s="46"/>
      <c r="JDZ22" s="46"/>
      <c r="JEA22" s="46"/>
      <c r="JEB22" s="46"/>
      <c r="JEC22" s="46"/>
      <c r="JED22" s="46"/>
      <c r="JEE22" s="46"/>
      <c r="JEF22" s="46"/>
      <c r="JEG22" s="46"/>
      <c r="JEH22" s="46"/>
      <c r="JEI22" s="46"/>
      <c r="JEJ22" s="46"/>
      <c r="JEK22" s="46"/>
      <c r="JEL22" s="46"/>
      <c r="JEM22" s="46"/>
      <c r="JEN22" s="46"/>
      <c r="JEO22" s="46"/>
      <c r="JEP22" s="46"/>
      <c r="JEQ22" s="46"/>
      <c r="JER22" s="46"/>
      <c r="JES22" s="46"/>
      <c r="JET22" s="46"/>
      <c r="JEU22" s="46"/>
      <c r="JEV22" s="46"/>
      <c r="JEW22" s="46"/>
      <c r="JEX22" s="46"/>
      <c r="JEY22" s="46"/>
      <c r="JEZ22" s="46"/>
      <c r="JFA22" s="46"/>
      <c r="JFB22" s="46"/>
      <c r="JFC22" s="46"/>
      <c r="JFD22" s="46"/>
      <c r="JFE22" s="46"/>
      <c r="JFF22" s="46"/>
      <c r="JFG22" s="46"/>
      <c r="JFH22" s="46"/>
      <c r="JFI22" s="46"/>
      <c r="JFJ22" s="46"/>
      <c r="JFK22" s="46"/>
      <c r="JFL22" s="46"/>
      <c r="JFM22" s="46"/>
      <c r="JFN22" s="46"/>
      <c r="JFO22" s="46"/>
      <c r="JFP22" s="46"/>
      <c r="JFQ22" s="46"/>
      <c r="JFR22" s="46"/>
      <c r="JFS22" s="46"/>
      <c r="JFT22" s="46"/>
      <c r="JFU22" s="46"/>
      <c r="JFV22" s="46"/>
      <c r="JFW22" s="46"/>
      <c r="JFX22" s="46"/>
      <c r="JFY22" s="46"/>
      <c r="JFZ22" s="46"/>
      <c r="JGA22" s="46"/>
      <c r="JGB22" s="46"/>
      <c r="JGC22" s="46"/>
      <c r="JGD22" s="46"/>
      <c r="JGE22" s="46"/>
      <c r="JGF22" s="46"/>
      <c r="JGG22" s="46"/>
      <c r="JGH22" s="46"/>
      <c r="JGI22" s="46"/>
      <c r="JGJ22" s="46"/>
      <c r="JGK22" s="46"/>
      <c r="JGL22" s="46"/>
      <c r="JGM22" s="46"/>
      <c r="JGN22" s="46"/>
      <c r="JGO22" s="46"/>
      <c r="JGP22" s="46"/>
      <c r="JGQ22" s="46"/>
      <c r="JGR22" s="46"/>
      <c r="JGS22" s="46"/>
      <c r="JGT22" s="46"/>
      <c r="JGU22" s="46"/>
      <c r="JGV22" s="46"/>
      <c r="JGW22" s="46"/>
      <c r="JGX22" s="46"/>
      <c r="JGY22" s="46"/>
      <c r="JGZ22" s="46"/>
      <c r="JHA22" s="46"/>
      <c r="JHB22" s="46"/>
      <c r="JHC22" s="46"/>
      <c r="JHD22" s="46"/>
      <c r="JHE22" s="46"/>
      <c r="JHF22" s="46"/>
      <c r="JHG22" s="46"/>
      <c r="JHH22" s="46"/>
      <c r="JHI22" s="46"/>
      <c r="JHJ22" s="46"/>
      <c r="JHK22" s="46"/>
      <c r="JHL22" s="46"/>
      <c r="JHM22" s="46"/>
      <c r="JHN22" s="46"/>
      <c r="JHO22" s="46"/>
      <c r="JHP22" s="46"/>
      <c r="JHQ22" s="46"/>
      <c r="JHR22" s="46"/>
      <c r="JHS22" s="46"/>
      <c r="JHT22" s="46"/>
      <c r="JHU22" s="46"/>
      <c r="JHV22" s="46"/>
      <c r="JHW22" s="46"/>
      <c r="JHX22" s="46"/>
      <c r="JHY22" s="46"/>
      <c r="JHZ22" s="46"/>
      <c r="JIA22" s="46"/>
      <c r="JIB22" s="46"/>
      <c r="JIC22" s="46"/>
      <c r="JID22" s="46"/>
      <c r="JIE22" s="46"/>
      <c r="JIF22" s="46"/>
      <c r="JIG22" s="46"/>
      <c r="JIH22" s="46"/>
      <c r="JII22" s="46"/>
      <c r="JIJ22" s="46"/>
      <c r="JIK22" s="46"/>
      <c r="JIL22" s="46"/>
      <c r="JIM22" s="46"/>
      <c r="JIN22" s="46"/>
      <c r="JIO22" s="46"/>
      <c r="JIP22" s="46"/>
      <c r="JIQ22" s="46"/>
      <c r="JIR22" s="46"/>
      <c r="JIS22" s="46"/>
      <c r="JIT22" s="46"/>
      <c r="JIU22" s="46"/>
      <c r="JIV22" s="46"/>
      <c r="JIW22" s="46"/>
      <c r="JIX22" s="46"/>
      <c r="JIY22" s="46"/>
      <c r="JIZ22" s="46"/>
      <c r="JJA22" s="46"/>
      <c r="JJB22" s="46"/>
      <c r="JJC22" s="46"/>
      <c r="JJD22" s="46"/>
      <c r="JJE22" s="46"/>
      <c r="JJF22" s="46"/>
      <c r="JJG22" s="46"/>
      <c r="JJH22" s="46"/>
      <c r="JJI22" s="46"/>
      <c r="JJJ22" s="46"/>
      <c r="JJK22" s="46"/>
      <c r="JJL22" s="46"/>
      <c r="JJM22" s="46"/>
      <c r="JJN22" s="46"/>
      <c r="JJO22" s="46"/>
      <c r="JJP22" s="46"/>
      <c r="JJQ22" s="46"/>
      <c r="JJR22" s="46"/>
      <c r="JJS22" s="46"/>
      <c r="JJT22" s="46"/>
      <c r="JJU22" s="46"/>
      <c r="JJV22" s="46"/>
      <c r="JJW22" s="46"/>
      <c r="JJX22" s="46"/>
      <c r="JJY22" s="46"/>
      <c r="JJZ22" s="46"/>
      <c r="JKA22" s="46"/>
      <c r="JKB22" s="46"/>
      <c r="JKC22" s="46"/>
      <c r="JKD22" s="46"/>
      <c r="JKE22" s="46"/>
      <c r="JKF22" s="46"/>
      <c r="JKG22" s="46"/>
      <c r="JKH22" s="46"/>
      <c r="JKI22" s="46"/>
      <c r="JKJ22" s="46"/>
      <c r="JKK22" s="46"/>
      <c r="JKL22" s="46"/>
      <c r="JKM22" s="46"/>
      <c r="JKN22" s="46"/>
      <c r="JKO22" s="46"/>
      <c r="JKP22" s="46"/>
      <c r="JKQ22" s="46"/>
      <c r="JKR22" s="46"/>
      <c r="JKS22" s="46"/>
      <c r="JKT22" s="46"/>
      <c r="JKU22" s="46"/>
      <c r="JKV22" s="46"/>
      <c r="JKW22" s="46"/>
      <c r="JKX22" s="46"/>
      <c r="JKY22" s="46"/>
      <c r="JKZ22" s="46"/>
      <c r="JLA22" s="46"/>
      <c r="JLB22" s="46"/>
      <c r="JLC22" s="46"/>
      <c r="JLD22" s="46"/>
      <c r="JLE22" s="46"/>
      <c r="JLF22" s="46"/>
      <c r="JLG22" s="46"/>
      <c r="JLH22" s="46"/>
      <c r="JLI22" s="46"/>
      <c r="JLJ22" s="46"/>
      <c r="JLK22" s="46"/>
      <c r="JLL22" s="46"/>
      <c r="JLM22" s="46"/>
      <c r="JLN22" s="46"/>
      <c r="JLO22" s="46"/>
      <c r="JLP22" s="46"/>
      <c r="JLQ22" s="46"/>
      <c r="JLR22" s="46"/>
      <c r="JLS22" s="46"/>
      <c r="JLT22" s="46"/>
      <c r="JLU22" s="46"/>
      <c r="JLV22" s="46"/>
      <c r="JLW22" s="46"/>
      <c r="JLX22" s="46"/>
      <c r="JLY22" s="46"/>
      <c r="JLZ22" s="46"/>
      <c r="JMA22" s="46"/>
      <c r="JMB22" s="46"/>
      <c r="JMC22" s="46"/>
      <c r="JMD22" s="46"/>
      <c r="JME22" s="46"/>
      <c r="JMF22" s="46"/>
      <c r="JMG22" s="46"/>
      <c r="JMH22" s="46"/>
      <c r="JMI22" s="46"/>
      <c r="JMJ22" s="46"/>
      <c r="JMK22" s="46"/>
      <c r="JML22" s="46"/>
      <c r="JMM22" s="46"/>
      <c r="JMN22" s="46"/>
      <c r="JMO22" s="46"/>
      <c r="JMP22" s="46"/>
      <c r="JMQ22" s="46"/>
      <c r="JMR22" s="46"/>
      <c r="JMS22" s="46"/>
      <c r="JMT22" s="46"/>
      <c r="JMU22" s="46"/>
      <c r="JMV22" s="46"/>
      <c r="JMW22" s="46"/>
      <c r="JMX22" s="46"/>
      <c r="JMY22" s="46"/>
      <c r="JMZ22" s="46"/>
      <c r="JNA22" s="46"/>
      <c r="JNB22" s="46"/>
      <c r="JNC22" s="46"/>
      <c r="JND22" s="46"/>
      <c r="JNE22" s="46"/>
      <c r="JNF22" s="46"/>
      <c r="JNG22" s="46"/>
      <c r="JNH22" s="46"/>
      <c r="JNI22" s="46"/>
      <c r="JNJ22" s="46"/>
      <c r="JNK22" s="46"/>
      <c r="JNL22" s="46"/>
      <c r="JNM22" s="46"/>
      <c r="JNN22" s="46"/>
      <c r="JNO22" s="46"/>
      <c r="JNP22" s="46"/>
      <c r="JNQ22" s="46"/>
      <c r="JNR22" s="46"/>
      <c r="JNS22" s="46"/>
      <c r="JNT22" s="46"/>
      <c r="JNU22" s="46"/>
      <c r="JNV22" s="46"/>
      <c r="JNW22" s="46"/>
      <c r="JNX22" s="46"/>
      <c r="JNY22" s="46"/>
      <c r="JNZ22" s="46"/>
      <c r="JOA22" s="46"/>
      <c r="JOB22" s="46"/>
      <c r="JOC22" s="46"/>
      <c r="JOD22" s="46"/>
      <c r="JOE22" s="46"/>
      <c r="JOF22" s="46"/>
      <c r="JOG22" s="46"/>
      <c r="JOH22" s="46"/>
      <c r="JOI22" s="46"/>
      <c r="JOJ22" s="46"/>
      <c r="JOK22" s="46"/>
      <c r="JOL22" s="46"/>
      <c r="JOM22" s="46"/>
      <c r="JON22" s="46"/>
      <c r="JOO22" s="46"/>
      <c r="JOP22" s="46"/>
      <c r="JOQ22" s="46"/>
      <c r="JOR22" s="46"/>
      <c r="JOS22" s="46"/>
      <c r="JOT22" s="46"/>
      <c r="JOU22" s="46"/>
      <c r="JOV22" s="46"/>
      <c r="JOW22" s="46"/>
      <c r="JOX22" s="46"/>
      <c r="JOY22" s="46"/>
      <c r="JOZ22" s="46"/>
      <c r="JPA22" s="46"/>
      <c r="JPB22" s="46"/>
      <c r="JPC22" s="46"/>
      <c r="JPD22" s="46"/>
      <c r="JPE22" s="46"/>
      <c r="JPF22" s="46"/>
      <c r="JPG22" s="46"/>
      <c r="JPH22" s="46"/>
      <c r="JPI22" s="46"/>
      <c r="JPJ22" s="46"/>
      <c r="JPK22" s="46"/>
      <c r="JPL22" s="46"/>
      <c r="JPM22" s="46"/>
      <c r="JPN22" s="46"/>
      <c r="JPO22" s="46"/>
      <c r="JPP22" s="46"/>
      <c r="JPQ22" s="46"/>
      <c r="JPR22" s="46"/>
      <c r="JPS22" s="46"/>
      <c r="JPT22" s="46"/>
      <c r="JPU22" s="46"/>
      <c r="JPV22" s="46"/>
      <c r="JPW22" s="46"/>
      <c r="JPX22" s="46"/>
      <c r="JPY22" s="46"/>
      <c r="JPZ22" s="46"/>
      <c r="JQA22" s="46"/>
      <c r="JQB22" s="46"/>
      <c r="JQC22" s="46"/>
      <c r="JQD22" s="46"/>
      <c r="JQE22" s="46"/>
      <c r="JQF22" s="46"/>
      <c r="JQG22" s="46"/>
      <c r="JQH22" s="46"/>
      <c r="JQI22" s="46"/>
      <c r="JQJ22" s="46"/>
      <c r="JQK22" s="46"/>
      <c r="JQL22" s="46"/>
      <c r="JQM22" s="46"/>
      <c r="JQN22" s="46"/>
      <c r="JQO22" s="46"/>
      <c r="JQP22" s="46"/>
      <c r="JQQ22" s="46"/>
      <c r="JQR22" s="46"/>
      <c r="JQS22" s="46"/>
      <c r="JQT22" s="46"/>
      <c r="JQU22" s="46"/>
      <c r="JQV22" s="46"/>
      <c r="JQW22" s="46"/>
      <c r="JQX22" s="46"/>
      <c r="JQY22" s="46"/>
      <c r="JQZ22" s="46"/>
      <c r="JRA22" s="46"/>
      <c r="JRB22" s="46"/>
      <c r="JRC22" s="46"/>
      <c r="JRD22" s="46"/>
      <c r="JRE22" s="46"/>
      <c r="JRF22" s="46"/>
      <c r="JRG22" s="46"/>
      <c r="JRH22" s="46"/>
      <c r="JRI22" s="46"/>
      <c r="JRJ22" s="46"/>
      <c r="JRK22" s="46"/>
      <c r="JRL22" s="46"/>
      <c r="JRM22" s="46"/>
      <c r="JRN22" s="46"/>
      <c r="JRO22" s="46"/>
      <c r="JRP22" s="46"/>
      <c r="JRQ22" s="46"/>
      <c r="JRR22" s="46"/>
      <c r="JRS22" s="46"/>
      <c r="JRT22" s="46"/>
      <c r="JRU22" s="46"/>
      <c r="JRV22" s="46"/>
      <c r="JRW22" s="46"/>
      <c r="JRX22" s="46"/>
      <c r="JRY22" s="46"/>
      <c r="JRZ22" s="46"/>
      <c r="JSA22" s="46"/>
      <c r="JSB22" s="46"/>
      <c r="JSC22" s="46"/>
      <c r="JSD22" s="46"/>
      <c r="JSE22" s="46"/>
      <c r="JSF22" s="46"/>
      <c r="JSG22" s="46"/>
      <c r="JSH22" s="46"/>
      <c r="JSI22" s="46"/>
      <c r="JSJ22" s="46"/>
      <c r="JSK22" s="46"/>
      <c r="JSL22" s="46"/>
      <c r="JSM22" s="46"/>
      <c r="JSN22" s="46"/>
      <c r="JSO22" s="46"/>
      <c r="JSP22" s="46"/>
      <c r="JSQ22" s="46"/>
      <c r="JSR22" s="46"/>
      <c r="JSS22" s="46"/>
      <c r="JST22" s="46"/>
      <c r="JSU22" s="46"/>
      <c r="JSV22" s="46"/>
      <c r="JSW22" s="46"/>
      <c r="JSX22" s="46"/>
      <c r="JSY22" s="46"/>
      <c r="JSZ22" s="46"/>
      <c r="JTA22" s="46"/>
      <c r="JTB22" s="46"/>
      <c r="JTC22" s="46"/>
      <c r="JTD22" s="46"/>
      <c r="JTE22" s="46"/>
      <c r="JTF22" s="46"/>
      <c r="JTG22" s="46"/>
      <c r="JTH22" s="46"/>
      <c r="JTI22" s="46"/>
      <c r="JTJ22" s="46"/>
      <c r="JTK22" s="46"/>
      <c r="JTL22" s="46"/>
      <c r="JTM22" s="46"/>
      <c r="JTN22" s="46"/>
      <c r="JTO22" s="46"/>
      <c r="JTP22" s="46"/>
      <c r="JTQ22" s="46"/>
      <c r="JTR22" s="46"/>
      <c r="JTS22" s="46"/>
      <c r="JTT22" s="46"/>
      <c r="JTU22" s="46"/>
      <c r="JTV22" s="46"/>
      <c r="JTW22" s="46"/>
      <c r="JTX22" s="46"/>
      <c r="JTY22" s="46"/>
      <c r="JTZ22" s="46"/>
      <c r="JUA22" s="46"/>
      <c r="JUB22" s="46"/>
      <c r="JUC22" s="46"/>
      <c r="JUD22" s="46"/>
      <c r="JUE22" s="46"/>
      <c r="JUF22" s="46"/>
      <c r="JUG22" s="46"/>
      <c r="JUH22" s="46"/>
      <c r="JUI22" s="46"/>
      <c r="JUJ22" s="46"/>
      <c r="JUK22" s="46"/>
      <c r="JUL22" s="46"/>
      <c r="JUM22" s="46"/>
      <c r="JUN22" s="46"/>
      <c r="JUO22" s="46"/>
      <c r="JUP22" s="46"/>
      <c r="JUQ22" s="46"/>
      <c r="JUR22" s="46"/>
      <c r="JUS22" s="46"/>
      <c r="JUT22" s="46"/>
      <c r="JUU22" s="46"/>
      <c r="JUV22" s="46"/>
      <c r="JUW22" s="46"/>
      <c r="JUX22" s="46"/>
      <c r="JUY22" s="46"/>
      <c r="JUZ22" s="46"/>
      <c r="JVA22" s="46"/>
      <c r="JVB22" s="46"/>
      <c r="JVC22" s="46"/>
      <c r="JVD22" s="46"/>
      <c r="JVE22" s="46"/>
      <c r="JVF22" s="46"/>
      <c r="JVG22" s="46"/>
      <c r="JVH22" s="46"/>
      <c r="JVI22" s="46"/>
      <c r="JVJ22" s="46"/>
      <c r="JVK22" s="46"/>
      <c r="JVL22" s="46"/>
      <c r="JVM22" s="46"/>
      <c r="JVN22" s="46"/>
      <c r="JVO22" s="46"/>
      <c r="JVP22" s="46"/>
      <c r="JVQ22" s="46"/>
      <c r="JVR22" s="46"/>
      <c r="JVS22" s="46"/>
      <c r="JVT22" s="46"/>
      <c r="JVU22" s="46"/>
      <c r="JVV22" s="46"/>
      <c r="JVW22" s="46"/>
      <c r="JVX22" s="46"/>
      <c r="JVY22" s="46"/>
      <c r="JVZ22" s="46"/>
      <c r="JWA22" s="46"/>
      <c r="JWB22" s="46"/>
      <c r="JWC22" s="46"/>
      <c r="JWD22" s="46"/>
      <c r="JWE22" s="46"/>
      <c r="JWF22" s="46"/>
      <c r="JWG22" s="46"/>
      <c r="JWH22" s="46"/>
      <c r="JWI22" s="46"/>
      <c r="JWJ22" s="46"/>
      <c r="JWK22" s="46"/>
      <c r="JWL22" s="46"/>
      <c r="JWM22" s="46"/>
      <c r="JWN22" s="46"/>
      <c r="JWO22" s="46"/>
      <c r="JWP22" s="46"/>
      <c r="JWQ22" s="46"/>
      <c r="JWR22" s="46"/>
      <c r="JWS22" s="46"/>
      <c r="JWT22" s="46"/>
      <c r="JWU22" s="46"/>
      <c r="JWV22" s="46"/>
      <c r="JWW22" s="46"/>
      <c r="JWX22" s="46"/>
      <c r="JWY22" s="46"/>
      <c r="JWZ22" s="46"/>
      <c r="JXA22" s="46"/>
      <c r="JXB22" s="46"/>
      <c r="JXC22" s="46"/>
      <c r="JXD22" s="46"/>
      <c r="JXE22" s="46"/>
      <c r="JXF22" s="46"/>
      <c r="JXG22" s="46"/>
      <c r="JXH22" s="46"/>
      <c r="JXI22" s="46"/>
      <c r="JXJ22" s="46"/>
      <c r="JXK22" s="46"/>
      <c r="JXL22" s="46"/>
      <c r="JXM22" s="46"/>
      <c r="JXN22" s="46"/>
      <c r="JXO22" s="46"/>
      <c r="JXP22" s="46"/>
      <c r="JXQ22" s="46"/>
      <c r="JXR22" s="46"/>
      <c r="JXS22" s="46"/>
      <c r="JXT22" s="46"/>
      <c r="JXU22" s="46"/>
      <c r="JXV22" s="46"/>
      <c r="JXW22" s="46"/>
      <c r="JXX22" s="46"/>
      <c r="JXY22" s="46"/>
      <c r="JXZ22" s="46"/>
      <c r="JYA22" s="46"/>
      <c r="JYB22" s="46"/>
      <c r="JYC22" s="46"/>
      <c r="JYD22" s="46"/>
      <c r="JYE22" s="46"/>
      <c r="JYF22" s="46"/>
      <c r="JYG22" s="46"/>
      <c r="JYH22" s="46"/>
      <c r="JYI22" s="46"/>
      <c r="JYJ22" s="46"/>
      <c r="JYK22" s="46"/>
      <c r="JYL22" s="46"/>
      <c r="JYM22" s="46"/>
      <c r="JYN22" s="46"/>
      <c r="JYO22" s="46"/>
      <c r="JYP22" s="46"/>
      <c r="JYQ22" s="46"/>
      <c r="JYR22" s="46"/>
      <c r="JYS22" s="46"/>
      <c r="JYT22" s="46"/>
      <c r="JYU22" s="46"/>
      <c r="JYV22" s="46"/>
      <c r="JYW22" s="46"/>
      <c r="JYX22" s="46"/>
      <c r="JYY22" s="46"/>
      <c r="JYZ22" s="46"/>
      <c r="JZA22" s="46"/>
      <c r="JZB22" s="46"/>
      <c r="JZC22" s="46"/>
      <c r="JZD22" s="46"/>
      <c r="JZE22" s="46"/>
      <c r="JZF22" s="46"/>
      <c r="JZG22" s="46"/>
      <c r="JZH22" s="46"/>
      <c r="JZI22" s="46"/>
      <c r="JZJ22" s="46"/>
      <c r="JZK22" s="46"/>
      <c r="JZL22" s="46"/>
      <c r="JZM22" s="46"/>
      <c r="JZN22" s="46"/>
      <c r="JZO22" s="46"/>
      <c r="JZP22" s="46"/>
      <c r="JZQ22" s="46"/>
      <c r="JZR22" s="46"/>
      <c r="JZS22" s="46"/>
      <c r="JZT22" s="46"/>
      <c r="JZU22" s="46"/>
      <c r="JZV22" s="46"/>
      <c r="JZW22" s="46"/>
      <c r="JZX22" s="46"/>
      <c r="JZY22" s="46"/>
      <c r="JZZ22" s="46"/>
      <c r="KAA22" s="46"/>
      <c r="KAB22" s="46"/>
      <c r="KAC22" s="46"/>
      <c r="KAD22" s="46"/>
      <c r="KAE22" s="46"/>
      <c r="KAF22" s="46"/>
      <c r="KAG22" s="46"/>
      <c r="KAH22" s="46"/>
      <c r="KAI22" s="46"/>
      <c r="KAJ22" s="46"/>
      <c r="KAK22" s="46"/>
      <c r="KAL22" s="46"/>
      <c r="KAM22" s="46"/>
      <c r="KAN22" s="46"/>
      <c r="KAO22" s="46"/>
      <c r="KAP22" s="46"/>
      <c r="KAQ22" s="46"/>
      <c r="KAR22" s="46"/>
      <c r="KAS22" s="46"/>
      <c r="KAT22" s="46"/>
      <c r="KAU22" s="46"/>
      <c r="KAV22" s="46"/>
      <c r="KAW22" s="46"/>
      <c r="KAX22" s="46"/>
      <c r="KAY22" s="46"/>
      <c r="KAZ22" s="46"/>
      <c r="KBA22" s="46"/>
      <c r="KBB22" s="46"/>
      <c r="KBC22" s="46"/>
      <c r="KBD22" s="46"/>
      <c r="KBE22" s="46"/>
      <c r="KBF22" s="46"/>
      <c r="KBG22" s="46"/>
      <c r="KBH22" s="46"/>
      <c r="KBI22" s="46"/>
      <c r="KBJ22" s="46"/>
      <c r="KBK22" s="46"/>
      <c r="KBL22" s="46"/>
      <c r="KBM22" s="46"/>
      <c r="KBN22" s="46"/>
      <c r="KBO22" s="46"/>
      <c r="KBP22" s="46"/>
      <c r="KBQ22" s="46"/>
      <c r="KBR22" s="46"/>
      <c r="KBS22" s="46"/>
      <c r="KBT22" s="46"/>
      <c r="KBU22" s="46"/>
      <c r="KBV22" s="46"/>
      <c r="KBW22" s="46"/>
      <c r="KBX22" s="46"/>
      <c r="KBY22" s="46"/>
      <c r="KBZ22" s="46"/>
      <c r="KCA22" s="46"/>
      <c r="KCB22" s="46"/>
      <c r="KCC22" s="46"/>
      <c r="KCD22" s="46"/>
      <c r="KCE22" s="46"/>
      <c r="KCF22" s="46"/>
      <c r="KCG22" s="46"/>
      <c r="KCH22" s="46"/>
      <c r="KCI22" s="46"/>
      <c r="KCJ22" s="46"/>
      <c r="KCK22" s="46"/>
      <c r="KCL22" s="46"/>
      <c r="KCM22" s="46"/>
      <c r="KCN22" s="46"/>
      <c r="KCO22" s="46"/>
      <c r="KCP22" s="46"/>
      <c r="KCQ22" s="46"/>
      <c r="KCR22" s="46"/>
      <c r="KCS22" s="46"/>
      <c r="KCT22" s="46"/>
      <c r="KCU22" s="46"/>
      <c r="KCV22" s="46"/>
      <c r="KCW22" s="46"/>
      <c r="KCX22" s="46"/>
      <c r="KCY22" s="46"/>
      <c r="KCZ22" s="46"/>
      <c r="KDA22" s="46"/>
      <c r="KDB22" s="46"/>
      <c r="KDC22" s="46"/>
      <c r="KDD22" s="46"/>
      <c r="KDE22" s="46"/>
      <c r="KDF22" s="46"/>
      <c r="KDG22" s="46"/>
      <c r="KDH22" s="46"/>
      <c r="KDI22" s="46"/>
      <c r="KDJ22" s="46"/>
      <c r="KDK22" s="46"/>
      <c r="KDL22" s="46"/>
      <c r="KDM22" s="46"/>
      <c r="KDN22" s="46"/>
      <c r="KDO22" s="46"/>
      <c r="KDP22" s="46"/>
      <c r="KDQ22" s="46"/>
      <c r="KDR22" s="46"/>
      <c r="KDS22" s="46"/>
      <c r="KDT22" s="46"/>
      <c r="KDU22" s="46"/>
      <c r="KDV22" s="46"/>
      <c r="KDW22" s="46"/>
      <c r="KDX22" s="46"/>
      <c r="KDY22" s="46"/>
      <c r="KDZ22" s="46"/>
      <c r="KEA22" s="46"/>
      <c r="KEB22" s="46"/>
      <c r="KEC22" s="46"/>
      <c r="KED22" s="46"/>
      <c r="KEE22" s="46"/>
      <c r="KEF22" s="46"/>
      <c r="KEG22" s="46"/>
      <c r="KEH22" s="46"/>
      <c r="KEI22" s="46"/>
      <c r="KEJ22" s="46"/>
      <c r="KEK22" s="46"/>
      <c r="KEL22" s="46"/>
      <c r="KEM22" s="46"/>
      <c r="KEN22" s="46"/>
      <c r="KEO22" s="46"/>
      <c r="KEP22" s="46"/>
      <c r="KEQ22" s="46"/>
      <c r="KER22" s="46"/>
      <c r="KES22" s="46"/>
      <c r="KET22" s="46"/>
      <c r="KEU22" s="46"/>
      <c r="KEV22" s="46"/>
      <c r="KEW22" s="46"/>
      <c r="KEX22" s="46"/>
      <c r="KEY22" s="46"/>
      <c r="KEZ22" s="46"/>
      <c r="KFA22" s="46"/>
      <c r="KFB22" s="46"/>
      <c r="KFC22" s="46"/>
      <c r="KFD22" s="46"/>
      <c r="KFE22" s="46"/>
      <c r="KFF22" s="46"/>
      <c r="KFG22" s="46"/>
      <c r="KFH22" s="46"/>
      <c r="KFI22" s="46"/>
      <c r="KFJ22" s="46"/>
      <c r="KFK22" s="46"/>
      <c r="KFL22" s="46"/>
      <c r="KFM22" s="46"/>
      <c r="KFN22" s="46"/>
      <c r="KFO22" s="46"/>
      <c r="KFP22" s="46"/>
      <c r="KFQ22" s="46"/>
      <c r="KFR22" s="46"/>
      <c r="KFS22" s="46"/>
      <c r="KFT22" s="46"/>
      <c r="KFU22" s="46"/>
      <c r="KFV22" s="46"/>
      <c r="KFW22" s="46"/>
      <c r="KFX22" s="46"/>
      <c r="KFY22" s="46"/>
      <c r="KFZ22" s="46"/>
      <c r="KGA22" s="46"/>
      <c r="KGB22" s="46"/>
      <c r="KGC22" s="46"/>
      <c r="KGD22" s="46"/>
      <c r="KGE22" s="46"/>
      <c r="KGF22" s="46"/>
      <c r="KGG22" s="46"/>
      <c r="KGH22" s="46"/>
      <c r="KGI22" s="46"/>
      <c r="KGJ22" s="46"/>
      <c r="KGK22" s="46"/>
      <c r="KGL22" s="46"/>
      <c r="KGM22" s="46"/>
      <c r="KGN22" s="46"/>
      <c r="KGO22" s="46"/>
      <c r="KGP22" s="46"/>
      <c r="KGQ22" s="46"/>
      <c r="KGR22" s="46"/>
      <c r="KGS22" s="46"/>
      <c r="KGT22" s="46"/>
      <c r="KGU22" s="46"/>
      <c r="KGV22" s="46"/>
      <c r="KGW22" s="46"/>
      <c r="KGX22" s="46"/>
      <c r="KGY22" s="46"/>
      <c r="KGZ22" s="46"/>
      <c r="KHA22" s="46"/>
      <c r="KHB22" s="46"/>
      <c r="KHC22" s="46"/>
      <c r="KHD22" s="46"/>
      <c r="KHE22" s="46"/>
      <c r="KHF22" s="46"/>
      <c r="KHG22" s="46"/>
      <c r="KHH22" s="46"/>
      <c r="KHI22" s="46"/>
      <c r="KHJ22" s="46"/>
      <c r="KHK22" s="46"/>
      <c r="KHL22" s="46"/>
      <c r="KHM22" s="46"/>
      <c r="KHN22" s="46"/>
      <c r="KHO22" s="46"/>
      <c r="KHP22" s="46"/>
      <c r="KHQ22" s="46"/>
      <c r="KHR22" s="46"/>
      <c r="KHS22" s="46"/>
      <c r="KHT22" s="46"/>
      <c r="KHU22" s="46"/>
      <c r="KHV22" s="46"/>
      <c r="KHW22" s="46"/>
      <c r="KHX22" s="46"/>
      <c r="KHY22" s="46"/>
      <c r="KHZ22" s="46"/>
      <c r="KIA22" s="46"/>
      <c r="KIB22" s="46"/>
      <c r="KIC22" s="46"/>
      <c r="KID22" s="46"/>
      <c r="KIE22" s="46"/>
      <c r="KIF22" s="46"/>
      <c r="KIG22" s="46"/>
      <c r="KIH22" s="46"/>
      <c r="KII22" s="46"/>
      <c r="KIJ22" s="46"/>
      <c r="KIK22" s="46"/>
      <c r="KIL22" s="46"/>
      <c r="KIM22" s="46"/>
      <c r="KIN22" s="46"/>
      <c r="KIO22" s="46"/>
      <c r="KIP22" s="46"/>
      <c r="KIQ22" s="46"/>
      <c r="KIR22" s="46"/>
      <c r="KIS22" s="46"/>
      <c r="KIT22" s="46"/>
      <c r="KIU22" s="46"/>
      <c r="KIV22" s="46"/>
      <c r="KIW22" s="46"/>
      <c r="KIX22" s="46"/>
      <c r="KIY22" s="46"/>
      <c r="KIZ22" s="46"/>
      <c r="KJA22" s="46"/>
      <c r="KJB22" s="46"/>
      <c r="KJC22" s="46"/>
      <c r="KJD22" s="46"/>
      <c r="KJE22" s="46"/>
      <c r="KJF22" s="46"/>
      <c r="KJG22" s="46"/>
      <c r="KJH22" s="46"/>
      <c r="KJI22" s="46"/>
      <c r="KJJ22" s="46"/>
      <c r="KJK22" s="46"/>
      <c r="KJL22" s="46"/>
      <c r="KJM22" s="46"/>
      <c r="KJN22" s="46"/>
      <c r="KJO22" s="46"/>
      <c r="KJP22" s="46"/>
      <c r="KJQ22" s="46"/>
      <c r="KJR22" s="46"/>
      <c r="KJS22" s="46"/>
      <c r="KJT22" s="46"/>
      <c r="KJU22" s="46"/>
      <c r="KJV22" s="46"/>
      <c r="KJW22" s="46"/>
      <c r="KJX22" s="46"/>
      <c r="KJY22" s="46"/>
      <c r="KJZ22" s="46"/>
      <c r="KKA22" s="46"/>
      <c r="KKB22" s="46"/>
      <c r="KKC22" s="46"/>
      <c r="KKD22" s="46"/>
      <c r="KKE22" s="46"/>
      <c r="KKF22" s="46"/>
      <c r="KKG22" s="46"/>
      <c r="KKH22" s="46"/>
      <c r="KKI22" s="46"/>
      <c r="KKJ22" s="46"/>
      <c r="KKK22" s="46"/>
      <c r="KKL22" s="46"/>
      <c r="KKM22" s="46"/>
      <c r="KKN22" s="46"/>
      <c r="KKO22" s="46"/>
      <c r="KKP22" s="46"/>
      <c r="KKQ22" s="46"/>
      <c r="KKR22" s="46"/>
      <c r="KKS22" s="46"/>
      <c r="KKT22" s="46"/>
      <c r="KKU22" s="46"/>
      <c r="KKV22" s="46"/>
      <c r="KKW22" s="46"/>
      <c r="KKX22" s="46"/>
      <c r="KKY22" s="46"/>
      <c r="KKZ22" s="46"/>
      <c r="KLA22" s="46"/>
      <c r="KLB22" s="46"/>
      <c r="KLC22" s="46"/>
      <c r="KLD22" s="46"/>
      <c r="KLE22" s="46"/>
      <c r="KLF22" s="46"/>
      <c r="KLG22" s="46"/>
      <c r="KLH22" s="46"/>
      <c r="KLI22" s="46"/>
      <c r="KLJ22" s="46"/>
      <c r="KLK22" s="46"/>
      <c r="KLL22" s="46"/>
      <c r="KLM22" s="46"/>
      <c r="KLN22" s="46"/>
      <c r="KLO22" s="46"/>
      <c r="KLP22" s="46"/>
      <c r="KLQ22" s="46"/>
      <c r="KLR22" s="46"/>
      <c r="KLS22" s="46"/>
      <c r="KLT22" s="46"/>
      <c r="KLU22" s="46"/>
      <c r="KLV22" s="46"/>
      <c r="KLW22" s="46"/>
      <c r="KLX22" s="46"/>
      <c r="KLY22" s="46"/>
      <c r="KLZ22" s="46"/>
      <c r="KMA22" s="46"/>
      <c r="KMB22" s="46"/>
      <c r="KMC22" s="46"/>
      <c r="KMD22" s="46"/>
      <c r="KME22" s="46"/>
      <c r="KMF22" s="46"/>
      <c r="KMG22" s="46"/>
      <c r="KMH22" s="46"/>
      <c r="KMI22" s="46"/>
      <c r="KMJ22" s="46"/>
      <c r="KMK22" s="46"/>
      <c r="KML22" s="46"/>
      <c r="KMM22" s="46"/>
      <c r="KMN22" s="46"/>
      <c r="KMO22" s="46"/>
      <c r="KMP22" s="46"/>
      <c r="KMQ22" s="46"/>
      <c r="KMR22" s="46"/>
      <c r="KMS22" s="46"/>
      <c r="KMT22" s="46"/>
      <c r="KMU22" s="46"/>
      <c r="KMV22" s="46"/>
      <c r="KMW22" s="46"/>
      <c r="KMX22" s="46"/>
      <c r="KMY22" s="46"/>
      <c r="KMZ22" s="46"/>
      <c r="KNA22" s="46"/>
      <c r="KNB22" s="46"/>
      <c r="KNC22" s="46"/>
      <c r="KND22" s="46"/>
      <c r="KNE22" s="46"/>
      <c r="KNF22" s="46"/>
      <c r="KNG22" s="46"/>
      <c r="KNH22" s="46"/>
      <c r="KNI22" s="46"/>
      <c r="KNJ22" s="46"/>
      <c r="KNK22" s="46"/>
      <c r="KNL22" s="46"/>
      <c r="KNM22" s="46"/>
      <c r="KNN22" s="46"/>
      <c r="KNO22" s="46"/>
      <c r="KNP22" s="46"/>
      <c r="KNQ22" s="46"/>
      <c r="KNR22" s="46"/>
      <c r="KNS22" s="46"/>
      <c r="KNT22" s="46"/>
      <c r="KNU22" s="46"/>
      <c r="KNV22" s="46"/>
      <c r="KNW22" s="46"/>
      <c r="KNX22" s="46"/>
      <c r="KNY22" s="46"/>
      <c r="KNZ22" s="46"/>
      <c r="KOA22" s="46"/>
      <c r="KOB22" s="46"/>
      <c r="KOC22" s="46"/>
      <c r="KOD22" s="46"/>
      <c r="KOE22" s="46"/>
      <c r="KOF22" s="46"/>
      <c r="KOG22" s="46"/>
      <c r="KOH22" s="46"/>
      <c r="KOI22" s="46"/>
      <c r="KOJ22" s="46"/>
      <c r="KOK22" s="46"/>
      <c r="KOL22" s="46"/>
      <c r="KOM22" s="46"/>
      <c r="KON22" s="46"/>
      <c r="KOO22" s="46"/>
      <c r="KOP22" s="46"/>
      <c r="KOQ22" s="46"/>
      <c r="KOR22" s="46"/>
      <c r="KOS22" s="46"/>
      <c r="KOT22" s="46"/>
      <c r="KOU22" s="46"/>
      <c r="KOV22" s="46"/>
      <c r="KOW22" s="46"/>
      <c r="KOX22" s="46"/>
      <c r="KOY22" s="46"/>
      <c r="KOZ22" s="46"/>
      <c r="KPA22" s="46"/>
      <c r="KPB22" s="46"/>
      <c r="KPC22" s="46"/>
      <c r="KPD22" s="46"/>
      <c r="KPE22" s="46"/>
      <c r="KPF22" s="46"/>
      <c r="KPG22" s="46"/>
      <c r="KPH22" s="46"/>
      <c r="KPI22" s="46"/>
      <c r="KPJ22" s="46"/>
      <c r="KPK22" s="46"/>
      <c r="KPL22" s="46"/>
      <c r="KPM22" s="46"/>
      <c r="KPN22" s="46"/>
      <c r="KPO22" s="46"/>
      <c r="KPP22" s="46"/>
      <c r="KPQ22" s="46"/>
      <c r="KPR22" s="46"/>
      <c r="KPS22" s="46"/>
      <c r="KPT22" s="46"/>
      <c r="KPU22" s="46"/>
      <c r="KPV22" s="46"/>
      <c r="KPW22" s="46"/>
      <c r="KPX22" s="46"/>
      <c r="KPY22" s="46"/>
      <c r="KPZ22" s="46"/>
      <c r="KQA22" s="46"/>
      <c r="KQB22" s="46"/>
      <c r="KQC22" s="46"/>
      <c r="KQD22" s="46"/>
      <c r="KQE22" s="46"/>
      <c r="KQF22" s="46"/>
      <c r="KQG22" s="46"/>
      <c r="KQH22" s="46"/>
      <c r="KQI22" s="46"/>
      <c r="KQJ22" s="46"/>
      <c r="KQK22" s="46"/>
      <c r="KQL22" s="46"/>
      <c r="KQM22" s="46"/>
      <c r="KQN22" s="46"/>
      <c r="KQO22" s="46"/>
      <c r="KQP22" s="46"/>
      <c r="KQQ22" s="46"/>
      <c r="KQR22" s="46"/>
      <c r="KQS22" s="46"/>
      <c r="KQT22" s="46"/>
      <c r="KQU22" s="46"/>
      <c r="KQV22" s="46"/>
      <c r="KQW22" s="46"/>
      <c r="KQX22" s="46"/>
      <c r="KQY22" s="46"/>
      <c r="KQZ22" s="46"/>
      <c r="KRA22" s="46"/>
      <c r="KRB22" s="46"/>
      <c r="KRC22" s="46"/>
      <c r="KRD22" s="46"/>
      <c r="KRE22" s="46"/>
      <c r="KRF22" s="46"/>
      <c r="KRG22" s="46"/>
      <c r="KRH22" s="46"/>
      <c r="KRI22" s="46"/>
      <c r="KRJ22" s="46"/>
      <c r="KRK22" s="46"/>
      <c r="KRL22" s="46"/>
      <c r="KRM22" s="46"/>
      <c r="KRN22" s="46"/>
      <c r="KRO22" s="46"/>
      <c r="KRP22" s="46"/>
      <c r="KRQ22" s="46"/>
      <c r="KRR22" s="46"/>
      <c r="KRS22" s="46"/>
      <c r="KRT22" s="46"/>
      <c r="KRU22" s="46"/>
      <c r="KRV22" s="46"/>
      <c r="KRW22" s="46"/>
      <c r="KRX22" s="46"/>
      <c r="KRY22" s="46"/>
      <c r="KRZ22" s="46"/>
      <c r="KSA22" s="46"/>
      <c r="KSB22" s="46"/>
      <c r="KSC22" s="46"/>
      <c r="KSD22" s="46"/>
      <c r="KSE22" s="46"/>
      <c r="KSF22" s="46"/>
      <c r="KSG22" s="46"/>
      <c r="KSH22" s="46"/>
      <c r="KSI22" s="46"/>
      <c r="KSJ22" s="46"/>
      <c r="KSK22" s="46"/>
      <c r="KSL22" s="46"/>
      <c r="KSM22" s="46"/>
      <c r="KSN22" s="46"/>
      <c r="KSO22" s="46"/>
      <c r="KSP22" s="46"/>
      <c r="KSQ22" s="46"/>
      <c r="KSR22" s="46"/>
      <c r="KSS22" s="46"/>
      <c r="KST22" s="46"/>
      <c r="KSU22" s="46"/>
      <c r="KSV22" s="46"/>
      <c r="KSW22" s="46"/>
      <c r="KSX22" s="46"/>
      <c r="KSY22" s="46"/>
      <c r="KSZ22" s="46"/>
      <c r="KTA22" s="46"/>
      <c r="KTB22" s="46"/>
      <c r="KTC22" s="46"/>
      <c r="KTD22" s="46"/>
      <c r="KTE22" s="46"/>
      <c r="KTF22" s="46"/>
      <c r="KTG22" s="46"/>
      <c r="KTH22" s="46"/>
      <c r="KTI22" s="46"/>
      <c r="KTJ22" s="46"/>
      <c r="KTK22" s="46"/>
      <c r="KTL22" s="46"/>
      <c r="KTM22" s="46"/>
      <c r="KTN22" s="46"/>
      <c r="KTO22" s="46"/>
      <c r="KTP22" s="46"/>
      <c r="KTQ22" s="46"/>
      <c r="KTR22" s="46"/>
      <c r="KTS22" s="46"/>
      <c r="KTT22" s="46"/>
      <c r="KTU22" s="46"/>
      <c r="KTV22" s="46"/>
      <c r="KTW22" s="46"/>
      <c r="KTX22" s="46"/>
      <c r="KTY22" s="46"/>
      <c r="KTZ22" s="46"/>
      <c r="KUA22" s="46"/>
      <c r="KUB22" s="46"/>
      <c r="KUC22" s="46"/>
      <c r="KUD22" s="46"/>
      <c r="KUE22" s="46"/>
      <c r="KUF22" s="46"/>
      <c r="KUG22" s="46"/>
      <c r="KUH22" s="46"/>
      <c r="KUI22" s="46"/>
      <c r="KUJ22" s="46"/>
      <c r="KUK22" s="46"/>
      <c r="KUL22" s="46"/>
      <c r="KUM22" s="46"/>
      <c r="KUN22" s="46"/>
      <c r="KUO22" s="46"/>
      <c r="KUP22" s="46"/>
      <c r="KUQ22" s="46"/>
      <c r="KUR22" s="46"/>
      <c r="KUS22" s="46"/>
      <c r="KUT22" s="46"/>
      <c r="KUU22" s="46"/>
      <c r="KUV22" s="46"/>
      <c r="KUW22" s="46"/>
      <c r="KUX22" s="46"/>
      <c r="KUY22" s="46"/>
      <c r="KUZ22" s="46"/>
      <c r="KVA22" s="46"/>
      <c r="KVB22" s="46"/>
      <c r="KVC22" s="46"/>
      <c r="KVD22" s="46"/>
      <c r="KVE22" s="46"/>
      <c r="KVF22" s="46"/>
      <c r="KVG22" s="46"/>
      <c r="KVH22" s="46"/>
      <c r="KVI22" s="46"/>
      <c r="KVJ22" s="46"/>
      <c r="KVK22" s="46"/>
      <c r="KVL22" s="46"/>
      <c r="KVM22" s="46"/>
      <c r="KVN22" s="46"/>
      <c r="KVO22" s="46"/>
      <c r="KVP22" s="46"/>
      <c r="KVQ22" s="46"/>
      <c r="KVR22" s="46"/>
      <c r="KVS22" s="46"/>
      <c r="KVT22" s="46"/>
      <c r="KVU22" s="46"/>
      <c r="KVV22" s="46"/>
      <c r="KVW22" s="46"/>
      <c r="KVX22" s="46"/>
      <c r="KVY22" s="46"/>
      <c r="KVZ22" s="46"/>
      <c r="KWA22" s="46"/>
      <c r="KWB22" s="46"/>
      <c r="KWC22" s="46"/>
      <c r="KWD22" s="46"/>
      <c r="KWE22" s="46"/>
      <c r="KWF22" s="46"/>
      <c r="KWG22" s="46"/>
      <c r="KWH22" s="46"/>
      <c r="KWI22" s="46"/>
      <c r="KWJ22" s="46"/>
      <c r="KWK22" s="46"/>
      <c r="KWL22" s="46"/>
      <c r="KWM22" s="46"/>
      <c r="KWN22" s="46"/>
      <c r="KWO22" s="46"/>
      <c r="KWP22" s="46"/>
      <c r="KWQ22" s="46"/>
      <c r="KWR22" s="46"/>
      <c r="KWS22" s="46"/>
      <c r="KWT22" s="46"/>
      <c r="KWU22" s="46"/>
      <c r="KWV22" s="46"/>
      <c r="KWW22" s="46"/>
      <c r="KWX22" s="46"/>
      <c r="KWY22" s="46"/>
      <c r="KWZ22" s="46"/>
      <c r="KXA22" s="46"/>
      <c r="KXB22" s="46"/>
      <c r="KXC22" s="46"/>
      <c r="KXD22" s="46"/>
      <c r="KXE22" s="46"/>
      <c r="KXF22" s="46"/>
      <c r="KXG22" s="46"/>
      <c r="KXH22" s="46"/>
      <c r="KXI22" s="46"/>
      <c r="KXJ22" s="46"/>
      <c r="KXK22" s="46"/>
      <c r="KXL22" s="46"/>
      <c r="KXM22" s="46"/>
      <c r="KXN22" s="46"/>
      <c r="KXO22" s="46"/>
      <c r="KXP22" s="46"/>
      <c r="KXQ22" s="46"/>
      <c r="KXR22" s="46"/>
      <c r="KXS22" s="46"/>
      <c r="KXT22" s="46"/>
      <c r="KXU22" s="46"/>
      <c r="KXV22" s="46"/>
      <c r="KXW22" s="46"/>
      <c r="KXX22" s="46"/>
      <c r="KXY22" s="46"/>
      <c r="KXZ22" s="46"/>
      <c r="KYA22" s="46"/>
      <c r="KYB22" s="46"/>
      <c r="KYC22" s="46"/>
      <c r="KYD22" s="46"/>
      <c r="KYE22" s="46"/>
      <c r="KYF22" s="46"/>
      <c r="KYG22" s="46"/>
      <c r="KYH22" s="46"/>
      <c r="KYI22" s="46"/>
      <c r="KYJ22" s="46"/>
      <c r="KYK22" s="46"/>
      <c r="KYL22" s="46"/>
      <c r="KYM22" s="46"/>
      <c r="KYN22" s="46"/>
      <c r="KYO22" s="46"/>
      <c r="KYP22" s="46"/>
      <c r="KYQ22" s="46"/>
      <c r="KYR22" s="46"/>
      <c r="KYS22" s="46"/>
      <c r="KYT22" s="46"/>
      <c r="KYU22" s="46"/>
      <c r="KYV22" s="46"/>
      <c r="KYW22" s="46"/>
      <c r="KYX22" s="46"/>
      <c r="KYY22" s="46"/>
      <c r="KYZ22" s="46"/>
      <c r="KZA22" s="46"/>
      <c r="KZB22" s="46"/>
      <c r="KZC22" s="46"/>
      <c r="KZD22" s="46"/>
      <c r="KZE22" s="46"/>
      <c r="KZF22" s="46"/>
      <c r="KZG22" s="46"/>
      <c r="KZH22" s="46"/>
      <c r="KZI22" s="46"/>
      <c r="KZJ22" s="46"/>
      <c r="KZK22" s="46"/>
      <c r="KZL22" s="46"/>
      <c r="KZM22" s="46"/>
      <c r="KZN22" s="46"/>
      <c r="KZO22" s="46"/>
      <c r="KZP22" s="46"/>
      <c r="KZQ22" s="46"/>
      <c r="KZR22" s="46"/>
      <c r="KZS22" s="46"/>
      <c r="KZT22" s="46"/>
      <c r="KZU22" s="46"/>
      <c r="KZV22" s="46"/>
      <c r="KZW22" s="46"/>
      <c r="KZX22" s="46"/>
      <c r="KZY22" s="46"/>
      <c r="KZZ22" s="46"/>
      <c r="LAA22" s="46"/>
      <c r="LAB22" s="46"/>
      <c r="LAC22" s="46"/>
      <c r="LAD22" s="46"/>
      <c r="LAE22" s="46"/>
      <c r="LAF22" s="46"/>
      <c r="LAG22" s="46"/>
      <c r="LAH22" s="46"/>
      <c r="LAI22" s="46"/>
      <c r="LAJ22" s="46"/>
      <c r="LAK22" s="46"/>
      <c r="LAL22" s="46"/>
      <c r="LAM22" s="46"/>
      <c r="LAN22" s="46"/>
      <c r="LAO22" s="46"/>
      <c r="LAP22" s="46"/>
      <c r="LAQ22" s="46"/>
      <c r="LAR22" s="46"/>
      <c r="LAS22" s="46"/>
      <c r="LAT22" s="46"/>
      <c r="LAU22" s="46"/>
      <c r="LAV22" s="46"/>
      <c r="LAW22" s="46"/>
      <c r="LAX22" s="46"/>
      <c r="LAY22" s="46"/>
      <c r="LAZ22" s="46"/>
      <c r="LBA22" s="46"/>
      <c r="LBB22" s="46"/>
      <c r="LBC22" s="46"/>
      <c r="LBD22" s="46"/>
      <c r="LBE22" s="46"/>
      <c r="LBF22" s="46"/>
      <c r="LBG22" s="46"/>
      <c r="LBH22" s="46"/>
      <c r="LBI22" s="46"/>
      <c r="LBJ22" s="46"/>
      <c r="LBK22" s="46"/>
      <c r="LBL22" s="46"/>
      <c r="LBM22" s="46"/>
      <c r="LBN22" s="46"/>
      <c r="LBO22" s="46"/>
      <c r="LBP22" s="46"/>
      <c r="LBQ22" s="46"/>
      <c r="LBR22" s="46"/>
      <c r="LBS22" s="46"/>
      <c r="LBT22" s="46"/>
      <c r="LBU22" s="46"/>
      <c r="LBV22" s="46"/>
      <c r="LBW22" s="46"/>
      <c r="LBX22" s="46"/>
      <c r="LBY22" s="46"/>
      <c r="LBZ22" s="46"/>
      <c r="LCA22" s="46"/>
      <c r="LCB22" s="46"/>
      <c r="LCC22" s="46"/>
      <c r="LCD22" s="46"/>
      <c r="LCE22" s="46"/>
      <c r="LCF22" s="46"/>
      <c r="LCG22" s="46"/>
      <c r="LCH22" s="46"/>
      <c r="LCI22" s="46"/>
      <c r="LCJ22" s="46"/>
      <c r="LCK22" s="46"/>
      <c r="LCL22" s="46"/>
      <c r="LCM22" s="46"/>
      <c r="LCN22" s="46"/>
      <c r="LCO22" s="46"/>
      <c r="LCP22" s="46"/>
      <c r="LCQ22" s="46"/>
      <c r="LCR22" s="46"/>
      <c r="LCS22" s="46"/>
      <c r="LCT22" s="46"/>
      <c r="LCU22" s="46"/>
      <c r="LCV22" s="46"/>
      <c r="LCW22" s="46"/>
      <c r="LCX22" s="46"/>
      <c r="LCY22" s="46"/>
      <c r="LCZ22" s="46"/>
      <c r="LDA22" s="46"/>
      <c r="LDB22" s="46"/>
      <c r="LDC22" s="46"/>
      <c r="LDD22" s="46"/>
      <c r="LDE22" s="46"/>
      <c r="LDF22" s="46"/>
      <c r="LDG22" s="46"/>
      <c r="LDH22" s="46"/>
      <c r="LDI22" s="46"/>
      <c r="LDJ22" s="46"/>
      <c r="LDK22" s="46"/>
      <c r="LDL22" s="46"/>
      <c r="LDM22" s="46"/>
      <c r="LDN22" s="46"/>
      <c r="LDO22" s="46"/>
      <c r="LDP22" s="46"/>
      <c r="LDQ22" s="46"/>
      <c r="LDR22" s="46"/>
      <c r="LDS22" s="46"/>
      <c r="LDT22" s="46"/>
      <c r="LDU22" s="46"/>
      <c r="LDV22" s="46"/>
      <c r="LDW22" s="46"/>
      <c r="LDX22" s="46"/>
      <c r="LDY22" s="46"/>
      <c r="LDZ22" s="46"/>
      <c r="LEA22" s="46"/>
      <c r="LEB22" s="46"/>
      <c r="LEC22" s="46"/>
      <c r="LED22" s="46"/>
      <c r="LEE22" s="46"/>
      <c r="LEF22" s="46"/>
      <c r="LEG22" s="46"/>
      <c r="LEH22" s="46"/>
      <c r="LEI22" s="46"/>
      <c r="LEJ22" s="46"/>
      <c r="LEK22" s="46"/>
      <c r="LEL22" s="46"/>
      <c r="LEM22" s="46"/>
      <c r="LEN22" s="46"/>
      <c r="LEO22" s="46"/>
      <c r="LEP22" s="46"/>
      <c r="LEQ22" s="46"/>
      <c r="LER22" s="46"/>
      <c r="LES22" s="46"/>
      <c r="LET22" s="46"/>
      <c r="LEU22" s="46"/>
      <c r="LEV22" s="46"/>
      <c r="LEW22" s="46"/>
      <c r="LEX22" s="46"/>
      <c r="LEY22" s="46"/>
      <c r="LEZ22" s="46"/>
      <c r="LFA22" s="46"/>
      <c r="LFB22" s="46"/>
      <c r="LFC22" s="46"/>
      <c r="LFD22" s="46"/>
      <c r="LFE22" s="46"/>
      <c r="LFF22" s="46"/>
      <c r="LFG22" s="46"/>
      <c r="LFH22" s="46"/>
      <c r="LFI22" s="46"/>
      <c r="LFJ22" s="46"/>
      <c r="LFK22" s="46"/>
      <c r="LFL22" s="46"/>
      <c r="LFM22" s="46"/>
      <c r="LFN22" s="46"/>
      <c r="LFO22" s="46"/>
      <c r="LFP22" s="46"/>
      <c r="LFQ22" s="46"/>
      <c r="LFR22" s="46"/>
      <c r="LFS22" s="46"/>
      <c r="LFT22" s="46"/>
      <c r="LFU22" s="46"/>
      <c r="LFV22" s="46"/>
      <c r="LFW22" s="46"/>
      <c r="LFX22" s="46"/>
      <c r="LFY22" s="46"/>
      <c r="LFZ22" s="46"/>
      <c r="LGA22" s="46"/>
      <c r="LGB22" s="46"/>
      <c r="LGC22" s="46"/>
      <c r="LGD22" s="46"/>
      <c r="LGE22" s="46"/>
      <c r="LGF22" s="46"/>
      <c r="LGG22" s="46"/>
      <c r="LGH22" s="46"/>
      <c r="LGI22" s="46"/>
      <c r="LGJ22" s="46"/>
      <c r="LGK22" s="46"/>
      <c r="LGL22" s="46"/>
      <c r="LGM22" s="46"/>
      <c r="LGN22" s="46"/>
      <c r="LGO22" s="46"/>
      <c r="LGP22" s="46"/>
      <c r="LGQ22" s="46"/>
      <c r="LGR22" s="46"/>
      <c r="LGS22" s="46"/>
      <c r="LGT22" s="46"/>
      <c r="LGU22" s="46"/>
      <c r="LGV22" s="46"/>
      <c r="LGW22" s="46"/>
      <c r="LGX22" s="46"/>
      <c r="LGY22" s="46"/>
      <c r="LGZ22" s="46"/>
      <c r="LHA22" s="46"/>
      <c r="LHB22" s="46"/>
      <c r="LHC22" s="46"/>
      <c r="LHD22" s="46"/>
      <c r="LHE22" s="46"/>
      <c r="LHF22" s="46"/>
      <c r="LHG22" s="46"/>
      <c r="LHH22" s="46"/>
      <c r="LHI22" s="46"/>
      <c r="LHJ22" s="46"/>
      <c r="LHK22" s="46"/>
      <c r="LHL22" s="46"/>
      <c r="LHM22" s="46"/>
      <c r="LHN22" s="46"/>
      <c r="LHO22" s="46"/>
      <c r="LHP22" s="46"/>
      <c r="LHQ22" s="46"/>
      <c r="LHR22" s="46"/>
      <c r="LHS22" s="46"/>
      <c r="LHT22" s="46"/>
      <c r="LHU22" s="46"/>
      <c r="LHV22" s="46"/>
      <c r="LHW22" s="46"/>
      <c r="LHX22" s="46"/>
      <c r="LHY22" s="46"/>
      <c r="LHZ22" s="46"/>
      <c r="LIA22" s="46"/>
      <c r="LIB22" s="46"/>
      <c r="LIC22" s="46"/>
      <c r="LID22" s="46"/>
      <c r="LIE22" s="46"/>
      <c r="LIF22" s="46"/>
      <c r="LIG22" s="46"/>
      <c r="LIH22" s="46"/>
      <c r="LII22" s="46"/>
      <c r="LIJ22" s="46"/>
      <c r="LIK22" s="46"/>
      <c r="LIL22" s="46"/>
      <c r="LIM22" s="46"/>
      <c r="LIN22" s="46"/>
      <c r="LIO22" s="46"/>
      <c r="LIP22" s="46"/>
      <c r="LIQ22" s="46"/>
      <c r="LIR22" s="46"/>
      <c r="LIS22" s="46"/>
      <c r="LIT22" s="46"/>
      <c r="LIU22" s="46"/>
      <c r="LIV22" s="46"/>
      <c r="LIW22" s="46"/>
      <c r="LIX22" s="46"/>
      <c r="LIY22" s="46"/>
      <c r="LIZ22" s="46"/>
      <c r="LJA22" s="46"/>
      <c r="LJB22" s="46"/>
      <c r="LJC22" s="46"/>
      <c r="LJD22" s="46"/>
      <c r="LJE22" s="46"/>
      <c r="LJF22" s="46"/>
      <c r="LJG22" s="46"/>
      <c r="LJH22" s="46"/>
      <c r="LJI22" s="46"/>
      <c r="LJJ22" s="46"/>
      <c r="LJK22" s="46"/>
      <c r="LJL22" s="46"/>
      <c r="LJM22" s="46"/>
      <c r="LJN22" s="46"/>
      <c r="LJO22" s="46"/>
      <c r="LJP22" s="46"/>
      <c r="LJQ22" s="46"/>
      <c r="LJR22" s="46"/>
      <c r="LJS22" s="46"/>
      <c r="LJT22" s="46"/>
      <c r="LJU22" s="46"/>
      <c r="LJV22" s="46"/>
      <c r="LJW22" s="46"/>
      <c r="LJX22" s="46"/>
      <c r="LJY22" s="46"/>
      <c r="LJZ22" s="46"/>
      <c r="LKA22" s="46"/>
      <c r="LKB22" s="46"/>
      <c r="LKC22" s="46"/>
      <c r="LKD22" s="46"/>
      <c r="LKE22" s="46"/>
      <c r="LKF22" s="46"/>
      <c r="LKG22" s="46"/>
      <c r="LKH22" s="46"/>
      <c r="LKI22" s="46"/>
      <c r="LKJ22" s="46"/>
      <c r="LKK22" s="46"/>
      <c r="LKL22" s="46"/>
      <c r="LKM22" s="46"/>
      <c r="LKN22" s="46"/>
      <c r="LKO22" s="46"/>
      <c r="LKP22" s="46"/>
      <c r="LKQ22" s="46"/>
      <c r="LKR22" s="46"/>
      <c r="LKS22" s="46"/>
      <c r="LKT22" s="46"/>
      <c r="LKU22" s="46"/>
      <c r="LKV22" s="46"/>
      <c r="LKW22" s="46"/>
      <c r="LKX22" s="46"/>
      <c r="LKY22" s="46"/>
      <c r="LKZ22" s="46"/>
      <c r="LLA22" s="46"/>
      <c r="LLB22" s="46"/>
      <c r="LLC22" s="46"/>
      <c r="LLD22" s="46"/>
      <c r="LLE22" s="46"/>
      <c r="LLF22" s="46"/>
      <c r="LLG22" s="46"/>
      <c r="LLH22" s="46"/>
      <c r="LLI22" s="46"/>
      <c r="LLJ22" s="46"/>
      <c r="LLK22" s="46"/>
      <c r="LLL22" s="46"/>
      <c r="LLM22" s="46"/>
      <c r="LLN22" s="46"/>
      <c r="LLO22" s="46"/>
      <c r="LLP22" s="46"/>
      <c r="LLQ22" s="46"/>
      <c r="LLR22" s="46"/>
      <c r="LLS22" s="46"/>
      <c r="LLT22" s="46"/>
      <c r="LLU22" s="46"/>
      <c r="LLV22" s="46"/>
      <c r="LLW22" s="46"/>
      <c r="LLX22" s="46"/>
      <c r="LLY22" s="46"/>
      <c r="LLZ22" s="46"/>
      <c r="LMA22" s="46"/>
      <c r="LMB22" s="46"/>
      <c r="LMC22" s="46"/>
      <c r="LMD22" s="46"/>
      <c r="LME22" s="46"/>
      <c r="LMF22" s="46"/>
      <c r="LMG22" s="46"/>
      <c r="LMH22" s="46"/>
      <c r="LMI22" s="46"/>
      <c r="LMJ22" s="46"/>
      <c r="LMK22" s="46"/>
      <c r="LML22" s="46"/>
      <c r="LMM22" s="46"/>
      <c r="LMN22" s="46"/>
      <c r="LMO22" s="46"/>
      <c r="LMP22" s="46"/>
      <c r="LMQ22" s="46"/>
      <c r="LMR22" s="46"/>
      <c r="LMS22" s="46"/>
      <c r="LMT22" s="46"/>
      <c r="LMU22" s="46"/>
      <c r="LMV22" s="46"/>
      <c r="LMW22" s="46"/>
      <c r="LMX22" s="46"/>
      <c r="LMY22" s="46"/>
      <c r="LMZ22" s="46"/>
      <c r="LNA22" s="46"/>
      <c r="LNB22" s="46"/>
      <c r="LNC22" s="46"/>
      <c r="LND22" s="46"/>
      <c r="LNE22" s="46"/>
      <c r="LNF22" s="46"/>
      <c r="LNG22" s="46"/>
      <c r="LNH22" s="46"/>
      <c r="LNI22" s="46"/>
      <c r="LNJ22" s="46"/>
      <c r="LNK22" s="46"/>
      <c r="LNL22" s="46"/>
      <c r="LNM22" s="46"/>
      <c r="LNN22" s="46"/>
      <c r="LNO22" s="46"/>
      <c r="LNP22" s="46"/>
      <c r="LNQ22" s="46"/>
      <c r="LNR22" s="46"/>
      <c r="LNS22" s="46"/>
      <c r="LNT22" s="46"/>
      <c r="LNU22" s="46"/>
      <c r="LNV22" s="46"/>
      <c r="LNW22" s="46"/>
      <c r="LNX22" s="46"/>
      <c r="LNY22" s="46"/>
      <c r="LNZ22" s="46"/>
      <c r="LOA22" s="46"/>
      <c r="LOB22" s="46"/>
      <c r="LOC22" s="46"/>
      <c r="LOD22" s="46"/>
      <c r="LOE22" s="46"/>
      <c r="LOF22" s="46"/>
      <c r="LOG22" s="46"/>
      <c r="LOH22" s="46"/>
      <c r="LOI22" s="46"/>
      <c r="LOJ22" s="46"/>
      <c r="LOK22" s="46"/>
      <c r="LOL22" s="46"/>
      <c r="LOM22" s="46"/>
      <c r="LON22" s="46"/>
      <c r="LOO22" s="46"/>
      <c r="LOP22" s="46"/>
      <c r="LOQ22" s="46"/>
      <c r="LOR22" s="46"/>
      <c r="LOS22" s="46"/>
      <c r="LOT22" s="46"/>
      <c r="LOU22" s="46"/>
      <c r="LOV22" s="46"/>
      <c r="LOW22" s="46"/>
      <c r="LOX22" s="46"/>
      <c r="LOY22" s="46"/>
      <c r="LOZ22" s="46"/>
      <c r="LPA22" s="46"/>
      <c r="LPB22" s="46"/>
      <c r="LPC22" s="46"/>
      <c r="LPD22" s="46"/>
      <c r="LPE22" s="46"/>
      <c r="LPF22" s="46"/>
      <c r="LPG22" s="46"/>
      <c r="LPH22" s="46"/>
      <c r="LPI22" s="46"/>
      <c r="LPJ22" s="46"/>
      <c r="LPK22" s="46"/>
      <c r="LPL22" s="46"/>
      <c r="LPM22" s="46"/>
      <c r="LPN22" s="46"/>
      <c r="LPO22" s="46"/>
      <c r="LPP22" s="46"/>
      <c r="LPQ22" s="46"/>
      <c r="LPR22" s="46"/>
      <c r="LPS22" s="46"/>
      <c r="LPT22" s="46"/>
      <c r="LPU22" s="46"/>
      <c r="LPV22" s="46"/>
      <c r="LPW22" s="46"/>
      <c r="LPX22" s="46"/>
      <c r="LPY22" s="46"/>
      <c r="LPZ22" s="46"/>
      <c r="LQA22" s="46"/>
      <c r="LQB22" s="46"/>
      <c r="LQC22" s="46"/>
      <c r="LQD22" s="46"/>
      <c r="LQE22" s="46"/>
      <c r="LQF22" s="46"/>
      <c r="LQG22" s="46"/>
      <c r="LQH22" s="46"/>
      <c r="LQI22" s="46"/>
      <c r="LQJ22" s="46"/>
      <c r="LQK22" s="46"/>
      <c r="LQL22" s="46"/>
      <c r="LQM22" s="46"/>
      <c r="LQN22" s="46"/>
      <c r="LQO22" s="46"/>
      <c r="LQP22" s="46"/>
      <c r="LQQ22" s="46"/>
      <c r="LQR22" s="46"/>
      <c r="LQS22" s="46"/>
      <c r="LQT22" s="46"/>
      <c r="LQU22" s="46"/>
      <c r="LQV22" s="46"/>
      <c r="LQW22" s="46"/>
      <c r="LQX22" s="46"/>
      <c r="LQY22" s="46"/>
      <c r="LQZ22" s="46"/>
      <c r="LRA22" s="46"/>
      <c r="LRB22" s="46"/>
      <c r="LRC22" s="46"/>
      <c r="LRD22" s="46"/>
      <c r="LRE22" s="46"/>
      <c r="LRF22" s="46"/>
      <c r="LRG22" s="46"/>
      <c r="LRH22" s="46"/>
      <c r="LRI22" s="46"/>
      <c r="LRJ22" s="46"/>
      <c r="LRK22" s="46"/>
      <c r="LRL22" s="46"/>
      <c r="LRM22" s="46"/>
      <c r="LRN22" s="46"/>
      <c r="LRO22" s="46"/>
      <c r="LRP22" s="46"/>
      <c r="LRQ22" s="46"/>
      <c r="LRR22" s="46"/>
      <c r="LRS22" s="46"/>
      <c r="LRT22" s="46"/>
      <c r="LRU22" s="46"/>
      <c r="LRV22" s="46"/>
      <c r="LRW22" s="46"/>
      <c r="LRX22" s="46"/>
      <c r="LRY22" s="46"/>
      <c r="LRZ22" s="46"/>
      <c r="LSA22" s="46"/>
      <c r="LSB22" s="46"/>
      <c r="LSC22" s="46"/>
      <c r="LSD22" s="46"/>
      <c r="LSE22" s="46"/>
      <c r="LSF22" s="46"/>
      <c r="LSG22" s="46"/>
      <c r="LSH22" s="46"/>
      <c r="LSI22" s="46"/>
      <c r="LSJ22" s="46"/>
      <c r="LSK22" s="46"/>
      <c r="LSL22" s="46"/>
      <c r="LSM22" s="46"/>
      <c r="LSN22" s="46"/>
      <c r="LSO22" s="46"/>
      <c r="LSP22" s="46"/>
      <c r="LSQ22" s="46"/>
      <c r="LSR22" s="46"/>
      <c r="LSS22" s="46"/>
      <c r="LST22" s="46"/>
      <c r="LSU22" s="46"/>
      <c r="LSV22" s="46"/>
      <c r="LSW22" s="46"/>
      <c r="LSX22" s="46"/>
      <c r="LSY22" s="46"/>
      <c r="LSZ22" s="46"/>
      <c r="LTA22" s="46"/>
      <c r="LTB22" s="46"/>
      <c r="LTC22" s="46"/>
      <c r="LTD22" s="46"/>
      <c r="LTE22" s="46"/>
      <c r="LTF22" s="46"/>
      <c r="LTG22" s="46"/>
      <c r="LTH22" s="46"/>
      <c r="LTI22" s="46"/>
      <c r="LTJ22" s="46"/>
      <c r="LTK22" s="46"/>
      <c r="LTL22" s="46"/>
      <c r="LTM22" s="46"/>
      <c r="LTN22" s="46"/>
      <c r="LTO22" s="46"/>
      <c r="LTP22" s="46"/>
      <c r="LTQ22" s="46"/>
      <c r="LTR22" s="46"/>
      <c r="LTS22" s="46"/>
      <c r="LTT22" s="46"/>
      <c r="LTU22" s="46"/>
      <c r="LTV22" s="46"/>
      <c r="LTW22" s="46"/>
      <c r="LTX22" s="46"/>
      <c r="LTY22" s="46"/>
      <c r="LTZ22" s="46"/>
      <c r="LUA22" s="46"/>
      <c r="LUB22" s="46"/>
      <c r="LUC22" s="46"/>
      <c r="LUD22" s="46"/>
      <c r="LUE22" s="46"/>
      <c r="LUF22" s="46"/>
      <c r="LUG22" s="46"/>
      <c r="LUH22" s="46"/>
      <c r="LUI22" s="46"/>
      <c r="LUJ22" s="46"/>
      <c r="LUK22" s="46"/>
      <c r="LUL22" s="46"/>
      <c r="LUM22" s="46"/>
      <c r="LUN22" s="46"/>
      <c r="LUO22" s="46"/>
      <c r="LUP22" s="46"/>
      <c r="LUQ22" s="46"/>
      <c r="LUR22" s="46"/>
      <c r="LUS22" s="46"/>
      <c r="LUT22" s="46"/>
      <c r="LUU22" s="46"/>
      <c r="LUV22" s="46"/>
      <c r="LUW22" s="46"/>
      <c r="LUX22" s="46"/>
      <c r="LUY22" s="46"/>
      <c r="LUZ22" s="46"/>
      <c r="LVA22" s="46"/>
      <c r="LVB22" s="46"/>
      <c r="LVC22" s="46"/>
      <c r="LVD22" s="46"/>
      <c r="LVE22" s="46"/>
      <c r="LVF22" s="46"/>
      <c r="LVG22" s="46"/>
      <c r="LVH22" s="46"/>
      <c r="LVI22" s="46"/>
      <c r="LVJ22" s="46"/>
      <c r="LVK22" s="46"/>
      <c r="LVL22" s="46"/>
      <c r="LVM22" s="46"/>
      <c r="LVN22" s="46"/>
      <c r="LVO22" s="46"/>
      <c r="LVP22" s="46"/>
      <c r="LVQ22" s="46"/>
      <c r="LVR22" s="46"/>
      <c r="LVS22" s="46"/>
      <c r="LVT22" s="46"/>
      <c r="LVU22" s="46"/>
      <c r="LVV22" s="46"/>
      <c r="LVW22" s="46"/>
      <c r="LVX22" s="46"/>
      <c r="LVY22" s="46"/>
      <c r="LVZ22" s="46"/>
      <c r="LWA22" s="46"/>
      <c r="LWB22" s="46"/>
      <c r="LWC22" s="46"/>
      <c r="LWD22" s="46"/>
      <c r="LWE22" s="46"/>
      <c r="LWF22" s="46"/>
      <c r="LWG22" s="46"/>
      <c r="LWH22" s="46"/>
      <c r="LWI22" s="46"/>
      <c r="LWJ22" s="46"/>
      <c r="LWK22" s="46"/>
      <c r="LWL22" s="46"/>
      <c r="LWM22" s="46"/>
      <c r="LWN22" s="46"/>
      <c r="LWO22" s="46"/>
      <c r="LWP22" s="46"/>
      <c r="LWQ22" s="46"/>
      <c r="LWR22" s="46"/>
      <c r="LWS22" s="46"/>
      <c r="LWT22" s="46"/>
      <c r="LWU22" s="46"/>
      <c r="LWV22" s="46"/>
      <c r="LWW22" s="46"/>
      <c r="LWX22" s="46"/>
      <c r="LWY22" s="46"/>
      <c r="LWZ22" s="46"/>
      <c r="LXA22" s="46"/>
      <c r="LXB22" s="46"/>
      <c r="LXC22" s="46"/>
      <c r="LXD22" s="46"/>
      <c r="LXE22" s="46"/>
      <c r="LXF22" s="46"/>
      <c r="LXG22" s="46"/>
      <c r="LXH22" s="46"/>
      <c r="LXI22" s="46"/>
      <c r="LXJ22" s="46"/>
      <c r="LXK22" s="46"/>
      <c r="LXL22" s="46"/>
      <c r="LXM22" s="46"/>
      <c r="LXN22" s="46"/>
      <c r="LXO22" s="46"/>
      <c r="LXP22" s="46"/>
      <c r="LXQ22" s="46"/>
      <c r="LXR22" s="46"/>
      <c r="LXS22" s="46"/>
      <c r="LXT22" s="46"/>
      <c r="LXU22" s="46"/>
      <c r="LXV22" s="46"/>
      <c r="LXW22" s="46"/>
      <c r="LXX22" s="46"/>
      <c r="LXY22" s="46"/>
      <c r="LXZ22" s="46"/>
      <c r="LYA22" s="46"/>
      <c r="LYB22" s="46"/>
      <c r="LYC22" s="46"/>
      <c r="LYD22" s="46"/>
      <c r="LYE22" s="46"/>
      <c r="LYF22" s="46"/>
      <c r="LYG22" s="46"/>
      <c r="LYH22" s="46"/>
      <c r="LYI22" s="46"/>
      <c r="LYJ22" s="46"/>
      <c r="LYK22" s="46"/>
      <c r="LYL22" s="46"/>
      <c r="LYM22" s="46"/>
      <c r="LYN22" s="46"/>
      <c r="LYO22" s="46"/>
      <c r="LYP22" s="46"/>
      <c r="LYQ22" s="46"/>
      <c r="LYR22" s="46"/>
      <c r="LYS22" s="46"/>
      <c r="LYT22" s="46"/>
      <c r="LYU22" s="46"/>
      <c r="LYV22" s="46"/>
      <c r="LYW22" s="46"/>
      <c r="LYX22" s="46"/>
      <c r="LYY22" s="46"/>
      <c r="LYZ22" s="46"/>
      <c r="LZA22" s="46"/>
      <c r="LZB22" s="46"/>
      <c r="LZC22" s="46"/>
      <c r="LZD22" s="46"/>
      <c r="LZE22" s="46"/>
      <c r="LZF22" s="46"/>
      <c r="LZG22" s="46"/>
      <c r="LZH22" s="46"/>
      <c r="LZI22" s="46"/>
      <c r="LZJ22" s="46"/>
      <c r="LZK22" s="46"/>
      <c r="LZL22" s="46"/>
      <c r="LZM22" s="46"/>
      <c r="LZN22" s="46"/>
      <c r="LZO22" s="46"/>
      <c r="LZP22" s="46"/>
      <c r="LZQ22" s="46"/>
      <c r="LZR22" s="46"/>
      <c r="LZS22" s="46"/>
      <c r="LZT22" s="46"/>
      <c r="LZU22" s="46"/>
      <c r="LZV22" s="46"/>
      <c r="LZW22" s="46"/>
      <c r="LZX22" s="46"/>
      <c r="LZY22" s="46"/>
      <c r="LZZ22" s="46"/>
      <c r="MAA22" s="46"/>
      <c r="MAB22" s="46"/>
      <c r="MAC22" s="46"/>
      <c r="MAD22" s="46"/>
      <c r="MAE22" s="46"/>
      <c r="MAF22" s="46"/>
      <c r="MAG22" s="46"/>
      <c r="MAH22" s="46"/>
      <c r="MAI22" s="46"/>
      <c r="MAJ22" s="46"/>
      <c r="MAK22" s="46"/>
      <c r="MAL22" s="46"/>
      <c r="MAM22" s="46"/>
      <c r="MAN22" s="46"/>
      <c r="MAO22" s="46"/>
      <c r="MAP22" s="46"/>
      <c r="MAQ22" s="46"/>
      <c r="MAR22" s="46"/>
      <c r="MAS22" s="46"/>
      <c r="MAT22" s="46"/>
      <c r="MAU22" s="46"/>
      <c r="MAV22" s="46"/>
      <c r="MAW22" s="46"/>
      <c r="MAX22" s="46"/>
      <c r="MAY22" s="46"/>
      <c r="MAZ22" s="46"/>
      <c r="MBA22" s="46"/>
      <c r="MBB22" s="46"/>
      <c r="MBC22" s="46"/>
      <c r="MBD22" s="46"/>
      <c r="MBE22" s="46"/>
      <c r="MBF22" s="46"/>
      <c r="MBG22" s="46"/>
      <c r="MBH22" s="46"/>
      <c r="MBI22" s="46"/>
      <c r="MBJ22" s="46"/>
      <c r="MBK22" s="46"/>
      <c r="MBL22" s="46"/>
      <c r="MBM22" s="46"/>
      <c r="MBN22" s="46"/>
      <c r="MBO22" s="46"/>
      <c r="MBP22" s="46"/>
      <c r="MBQ22" s="46"/>
      <c r="MBR22" s="46"/>
      <c r="MBS22" s="46"/>
      <c r="MBT22" s="46"/>
      <c r="MBU22" s="46"/>
      <c r="MBV22" s="46"/>
      <c r="MBW22" s="46"/>
      <c r="MBX22" s="46"/>
      <c r="MBY22" s="46"/>
      <c r="MBZ22" s="46"/>
      <c r="MCA22" s="46"/>
      <c r="MCB22" s="46"/>
      <c r="MCC22" s="46"/>
      <c r="MCD22" s="46"/>
      <c r="MCE22" s="46"/>
      <c r="MCF22" s="46"/>
      <c r="MCG22" s="46"/>
      <c r="MCH22" s="46"/>
      <c r="MCI22" s="46"/>
      <c r="MCJ22" s="46"/>
      <c r="MCK22" s="46"/>
      <c r="MCL22" s="46"/>
      <c r="MCM22" s="46"/>
      <c r="MCN22" s="46"/>
      <c r="MCO22" s="46"/>
      <c r="MCP22" s="46"/>
      <c r="MCQ22" s="46"/>
      <c r="MCR22" s="46"/>
      <c r="MCS22" s="46"/>
      <c r="MCT22" s="46"/>
      <c r="MCU22" s="46"/>
      <c r="MCV22" s="46"/>
      <c r="MCW22" s="46"/>
      <c r="MCX22" s="46"/>
      <c r="MCY22" s="46"/>
      <c r="MCZ22" s="46"/>
      <c r="MDA22" s="46"/>
      <c r="MDB22" s="46"/>
      <c r="MDC22" s="46"/>
      <c r="MDD22" s="46"/>
      <c r="MDE22" s="46"/>
      <c r="MDF22" s="46"/>
      <c r="MDG22" s="46"/>
      <c r="MDH22" s="46"/>
      <c r="MDI22" s="46"/>
      <c r="MDJ22" s="46"/>
      <c r="MDK22" s="46"/>
      <c r="MDL22" s="46"/>
      <c r="MDM22" s="46"/>
      <c r="MDN22" s="46"/>
      <c r="MDO22" s="46"/>
      <c r="MDP22" s="46"/>
      <c r="MDQ22" s="46"/>
      <c r="MDR22" s="46"/>
      <c r="MDS22" s="46"/>
      <c r="MDT22" s="46"/>
      <c r="MDU22" s="46"/>
      <c r="MDV22" s="46"/>
      <c r="MDW22" s="46"/>
      <c r="MDX22" s="46"/>
      <c r="MDY22" s="46"/>
      <c r="MDZ22" s="46"/>
      <c r="MEA22" s="46"/>
      <c r="MEB22" s="46"/>
      <c r="MEC22" s="46"/>
      <c r="MED22" s="46"/>
      <c r="MEE22" s="46"/>
      <c r="MEF22" s="46"/>
      <c r="MEG22" s="46"/>
      <c r="MEH22" s="46"/>
      <c r="MEI22" s="46"/>
      <c r="MEJ22" s="46"/>
      <c r="MEK22" s="46"/>
      <c r="MEL22" s="46"/>
      <c r="MEM22" s="46"/>
      <c r="MEN22" s="46"/>
      <c r="MEO22" s="46"/>
      <c r="MEP22" s="46"/>
      <c r="MEQ22" s="46"/>
      <c r="MER22" s="46"/>
      <c r="MES22" s="46"/>
      <c r="MET22" s="46"/>
      <c r="MEU22" s="46"/>
      <c r="MEV22" s="46"/>
      <c r="MEW22" s="46"/>
      <c r="MEX22" s="46"/>
      <c r="MEY22" s="46"/>
      <c r="MEZ22" s="46"/>
      <c r="MFA22" s="46"/>
      <c r="MFB22" s="46"/>
      <c r="MFC22" s="46"/>
      <c r="MFD22" s="46"/>
      <c r="MFE22" s="46"/>
      <c r="MFF22" s="46"/>
      <c r="MFG22" s="46"/>
      <c r="MFH22" s="46"/>
      <c r="MFI22" s="46"/>
      <c r="MFJ22" s="46"/>
      <c r="MFK22" s="46"/>
      <c r="MFL22" s="46"/>
      <c r="MFM22" s="46"/>
      <c r="MFN22" s="46"/>
      <c r="MFO22" s="46"/>
      <c r="MFP22" s="46"/>
      <c r="MFQ22" s="46"/>
      <c r="MFR22" s="46"/>
      <c r="MFS22" s="46"/>
      <c r="MFT22" s="46"/>
      <c r="MFU22" s="46"/>
      <c r="MFV22" s="46"/>
      <c r="MFW22" s="46"/>
      <c r="MFX22" s="46"/>
      <c r="MFY22" s="46"/>
      <c r="MFZ22" s="46"/>
      <c r="MGA22" s="46"/>
      <c r="MGB22" s="46"/>
      <c r="MGC22" s="46"/>
      <c r="MGD22" s="46"/>
      <c r="MGE22" s="46"/>
      <c r="MGF22" s="46"/>
      <c r="MGG22" s="46"/>
      <c r="MGH22" s="46"/>
      <c r="MGI22" s="46"/>
      <c r="MGJ22" s="46"/>
      <c r="MGK22" s="46"/>
      <c r="MGL22" s="46"/>
      <c r="MGM22" s="46"/>
      <c r="MGN22" s="46"/>
      <c r="MGO22" s="46"/>
      <c r="MGP22" s="46"/>
      <c r="MGQ22" s="46"/>
      <c r="MGR22" s="46"/>
      <c r="MGS22" s="46"/>
      <c r="MGT22" s="46"/>
      <c r="MGU22" s="46"/>
      <c r="MGV22" s="46"/>
      <c r="MGW22" s="46"/>
      <c r="MGX22" s="46"/>
      <c r="MGY22" s="46"/>
      <c r="MGZ22" s="46"/>
      <c r="MHA22" s="46"/>
      <c r="MHB22" s="46"/>
      <c r="MHC22" s="46"/>
      <c r="MHD22" s="46"/>
      <c r="MHE22" s="46"/>
      <c r="MHF22" s="46"/>
      <c r="MHG22" s="46"/>
      <c r="MHH22" s="46"/>
      <c r="MHI22" s="46"/>
      <c r="MHJ22" s="46"/>
      <c r="MHK22" s="46"/>
      <c r="MHL22" s="46"/>
      <c r="MHM22" s="46"/>
      <c r="MHN22" s="46"/>
      <c r="MHO22" s="46"/>
      <c r="MHP22" s="46"/>
      <c r="MHQ22" s="46"/>
      <c r="MHR22" s="46"/>
      <c r="MHS22" s="46"/>
      <c r="MHT22" s="46"/>
      <c r="MHU22" s="46"/>
      <c r="MHV22" s="46"/>
      <c r="MHW22" s="46"/>
      <c r="MHX22" s="46"/>
      <c r="MHY22" s="46"/>
      <c r="MHZ22" s="46"/>
      <c r="MIA22" s="46"/>
      <c r="MIB22" s="46"/>
      <c r="MIC22" s="46"/>
      <c r="MID22" s="46"/>
      <c r="MIE22" s="46"/>
      <c r="MIF22" s="46"/>
      <c r="MIG22" s="46"/>
      <c r="MIH22" s="46"/>
      <c r="MII22" s="46"/>
      <c r="MIJ22" s="46"/>
      <c r="MIK22" s="46"/>
      <c r="MIL22" s="46"/>
      <c r="MIM22" s="46"/>
      <c r="MIN22" s="46"/>
      <c r="MIO22" s="46"/>
      <c r="MIP22" s="46"/>
      <c r="MIQ22" s="46"/>
      <c r="MIR22" s="46"/>
      <c r="MIS22" s="46"/>
      <c r="MIT22" s="46"/>
      <c r="MIU22" s="46"/>
      <c r="MIV22" s="46"/>
      <c r="MIW22" s="46"/>
      <c r="MIX22" s="46"/>
      <c r="MIY22" s="46"/>
      <c r="MIZ22" s="46"/>
      <c r="MJA22" s="46"/>
      <c r="MJB22" s="46"/>
      <c r="MJC22" s="46"/>
      <c r="MJD22" s="46"/>
      <c r="MJE22" s="46"/>
      <c r="MJF22" s="46"/>
      <c r="MJG22" s="46"/>
      <c r="MJH22" s="46"/>
      <c r="MJI22" s="46"/>
      <c r="MJJ22" s="46"/>
      <c r="MJK22" s="46"/>
      <c r="MJL22" s="46"/>
      <c r="MJM22" s="46"/>
      <c r="MJN22" s="46"/>
      <c r="MJO22" s="46"/>
      <c r="MJP22" s="46"/>
      <c r="MJQ22" s="46"/>
      <c r="MJR22" s="46"/>
      <c r="MJS22" s="46"/>
      <c r="MJT22" s="46"/>
      <c r="MJU22" s="46"/>
      <c r="MJV22" s="46"/>
      <c r="MJW22" s="46"/>
      <c r="MJX22" s="46"/>
      <c r="MJY22" s="46"/>
      <c r="MJZ22" s="46"/>
      <c r="MKA22" s="46"/>
      <c r="MKB22" s="46"/>
      <c r="MKC22" s="46"/>
      <c r="MKD22" s="46"/>
      <c r="MKE22" s="46"/>
      <c r="MKF22" s="46"/>
      <c r="MKG22" s="46"/>
      <c r="MKH22" s="46"/>
      <c r="MKI22" s="46"/>
      <c r="MKJ22" s="46"/>
      <c r="MKK22" s="46"/>
      <c r="MKL22" s="46"/>
      <c r="MKM22" s="46"/>
      <c r="MKN22" s="46"/>
      <c r="MKO22" s="46"/>
      <c r="MKP22" s="46"/>
      <c r="MKQ22" s="46"/>
      <c r="MKR22" s="46"/>
      <c r="MKS22" s="46"/>
      <c r="MKT22" s="46"/>
      <c r="MKU22" s="46"/>
      <c r="MKV22" s="46"/>
      <c r="MKW22" s="46"/>
      <c r="MKX22" s="46"/>
      <c r="MKY22" s="46"/>
      <c r="MKZ22" s="46"/>
      <c r="MLA22" s="46"/>
      <c r="MLB22" s="46"/>
      <c r="MLC22" s="46"/>
      <c r="MLD22" s="46"/>
      <c r="MLE22" s="46"/>
      <c r="MLF22" s="46"/>
      <c r="MLG22" s="46"/>
      <c r="MLH22" s="46"/>
      <c r="MLI22" s="46"/>
      <c r="MLJ22" s="46"/>
      <c r="MLK22" s="46"/>
      <c r="MLL22" s="46"/>
      <c r="MLM22" s="46"/>
      <c r="MLN22" s="46"/>
      <c r="MLO22" s="46"/>
      <c r="MLP22" s="46"/>
      <c r="MLQ22" s="46"/>
      <c r="MLR22" s="46"/>
      <c r="MLS22" s="46"/>
      <c r="MLT22" s="46"/>
      <c r="MLU22" s="46"/>
      <c r="MLV22" s="46"/>
      <c r="MLW22" s="46"/>
      <c r="MLX22" s="46"/>
      <c r="MLY22" s="46"/>
      <c r="MLZ22" s="46"/>
      <c r="MMA22" s="46"/>
      <c r="MMB22" s="46"/>
      <c r="MMC22" s="46"/>
      <c r="MMD22" s="46"/>
      <c r="MME22" s="46"/>
      <c r="MMF22" s="46"/>
      <c r="MMG22" s="46"/>
      <c r="MMH22" s="46"/>
      <c r="MMI22" s="46"/>
      <c r="MMJ22" s="46"/>
      <c r="MMK22" s="46"/>
      <c r="MML22" s="46"/>
      <c r="MMM22" s="46"/>
      <c r="MMN22" s="46"/>
      <c r="MMO22" s="46"/>
      <c r="MMP22" s="46"/>
      <c r="MMQ22" s="46"/>
      <c r="MMR22" s="46"/>
      <c r="MMS22" s="46"/>
      <c r="MMT22" s="46"/>
      <c r="MMU22" s="46"/>
      <c r="MMV22" s="46"/>
      <c r="MMW22" s="46"/>
      <c r="MMX22" s="46"/>
      <c r="MMY22" s="46"/>
      <c r="MMZ22" s="46"/>
      <c r="MNA22" s="46"/>
      <c r="MNB22" s="46"/>
      <c r="MNC22" s="46"/>
      <c r="MND22" s="46"/>
      <c r="MNE22" s="46"/>
      <c r="MNF22" s="46"/>
      <c r="MNG22" s="46"/>
      <c r="MNH22" s="46"/>
      <c r="MNI22" s="46"/>
      <c r="MNJ22" s="46"/>
      <c r="MNK22" s="46"/>
      <c r="MNL22" s="46"/>
      <c r="MNM22" s="46"/>
      <c r="MNN22" s="46"/>
      <c r="MNO22" s="46"/>
      <c r="MNP22" s="46"/>
      <c r="MNQ22" s="46"/>
      <c r="MNR22" s="46"/>
      <c r="MNS22" s="46"/>
      <c r="MNT22" s="46"/>
      <c r="MNU22" s="46"/>
      <c r="MNV22" s="46"/>
      <c r="MNW22" s="46"/>
      <c r="MNX22" s="46"/>
      <c r="MNY22" s="46"/>
      <c r="MNZ22" s="46"/>
      <c r="MOA22" s="46"/>
      <c r="MOB22" s="46"/>
      <c r="MOC22" s="46"/>
      <c r="MOD22" s="46"/>
      <c r="MOE22" s="46"/>
      <c r="MOF22" s="46"/>
      <c r="MOG22" s="46"/>
      <c r="MOH22" s="46"/>
      <c r="MOI22" s="46"/>
      <c r="MOJ22" s="46"/>
      <c r="MOK22" s="46"/>
      <c r="MOL22" s="46"/>
      <c r="MOM22" s="46"/>
      <c r="MON22" s="46"/>
      <c r="MOO22" s="46"/>
      <c r="MOP22" s="46"/>
      <c r="MOQ22" s="46"/>
      <c r="MOR22" s="46"/>
      <c r="MOS22" s="46"/>
      <c r="MOT22" s="46"/>
      <c r="MOU22" s="46"/>
      <c r="MOV22" s="46"/>
      <c r="MOW22" s="46"/>
      <c r="MOX22" s="46"/>
      <c r="MOY22" s="46"/>
      <c r="MOZ22" s="46"/>
      <c r="MPA22" s="46"/>
      <c r="MPB22" s="46"/>
      <c r="MPC22" s="46"/>
      <c r="MPD22" s="46"/>
      <c r="MPE22" s="46"/>
      <c r="MPF22" s="46"/>
      <c r="MPG22" s="46"/>
      <c r="MPH22" s="46"/>
      <c r="MPI22" s="46"/>
      <c r="MPJ22" s="46"/>
      <c r="MPK22" s="46"/>
      <c r="MPL22" s="46"/>
      <c r="MPM22" s="46"/>
      <c r="MPN22" s="46"/>
      <c r="MPO22" s="46"/>
      <c r="MPP22" s="46"/>
      <c r="MPQ22" s="46"/>
      <c r="MPR22" s="46"/>
      <c r="MPS22" s="46"/>
      <c r="MPT22" s="46"/>
      <c r="MPU22" s="46"/>
      <c r="MPV22" s="46"/>
      <c r="MPW22" s="46"/>
      <c r="MPX22" s="46"/>
      <c r="MPY22" s="46"/>
      <c r="MPZ22" s="46"/>
      <c r="MQA22" s="46"/>
      <c r="MQB22" s="46"/>
      <c r="MQC22" s="46"/>
      <c r="MQD22" s="46"/>
      <c r="MQE22" s="46"/>
      <c r="MQF22" s="46"/>
      <c r="MQG22" s="46"/>
      <c r="MQH22" s="46"/>
      <c r="MQI22" s="46"/>
      <c r="MQJ22" s="46"/>
      <c r="MQK22" s="46"/>
      <c r="MQL22" s="46"/>
      <c r="MQM22" s="46"/>
      <c r="MQN22" s="46"/>
      <c r="MQO22" s="46"/>
      <c r="MQP22" s="46"/>
      <c r="MQQ22" s="46"/>
      <c r="MQR22" s="46"/>
      <c r="MQS22" s="46"/>
      <c r="MQT22" s="46"/>
      <c r="MQU22" s="46"/>
      <c r="MQV22" s="46"/>
      <c r="MQW22" s="46"/>
      <c r="MQX22" s="46"/>
      <c r="MQY22" s="46"/>
      <c r="MQZ22" s="46"/>
      <c r="MRA22" s="46"/>
      <c r="MRB22" s="46"/>
      <c r="MRC22" s="46"/>
      <c r="MRD22" s="46"/>
      <c r="MRE22" s="46"/>
      <c r="MRF22" s="46"/>
      <c r="MRG22" s="46"/>
      <c r="MRH22" s="46"/>
      <c r="MRI22" s="46"/>
      <c r="MRJ22" s="46"/>
      <c r="MRK22" s="46"/>
      <c r="MRL22" s="46"/>
      <c r="MRM22" s="46"/>
      <c r="MRN22" s="46"/>
      <c r="MRO22" s="46"/>
      <c r="MRP22" s="46"/>
      <c r="MRQ22" s="46"/>
      <c r="MRR22" s="46"/>
      <c r="MRS22" s="46"/>
      <c r="MRT22" s="46"/>
      <c r="MRU22" s="46"/>
      <c r="MRV22" s="46"/>
      <c r="MRW22" s="46"/>
      <c r="MRX22" s="46"/>
      <c r="MRY22" s="46"/>
      <c r="MRZ22" s="46"/>
      <c r="MSA22" s="46"/>
      <c r="MSB22" s="46"/>
      <c r="MSC22" s="46"/>
      <c r="MSD22" s="46"/>
      <c r="MSE22" s="46"/>
      <c r="MSF22" s="46"/>
      <c r="MSG22" s="46"/>
      <c r="MSH22" s="46"/>
      <c r="MSI22" s="46"/>
      <c r="MSJ22" s="46"/>
      <c r="MSK22" s="46"/>
      <c r="MSL22" s="46"/>
      <c r="MSM22" s="46"/>
      <c r="MSN22" s="46"/>
      <c r="MSO22" s="46"/>
      <c r="MSP22" s="46"/>
      <c r="MSQ22" s="46"/>
      <c r="MSR22" s="46"/>
      <c r="MSS22" s="46"/>
      <c r="MST22" s="46"/>
      <c r="MSU22" s="46"/>
      <c r="MSV22" s="46"/>
      <c r="MSW22" s="46"/>
      <c r="MSX22" s="46"/>
      <c r="MSY22" s="46"/>
      <c r="MSZ22" s="46"/>
      <c r="MTA22" s="46"/>
      <c r="MTB22" s="46"/>
      <c r="MTC22" s="46"/>
      <c r="MTD22" s="46"/>
      <c r="MTE22" s="46"/>
      <c r="MTF22" s="46"/>
      <c r="MTG22" s="46"/>
      <c r="MTH22" s="46"/>
      <c r="MTI22" s="46"/>
      <c r="MTJ22" s="46"/>
      <c r="MTK22" s="46"/>
      <c r="MTL22" s="46"/>
      <c r="MTM22" s="46"/>
      <c r="MTN22" s="46"/>
      <c r="MTO22" s="46"/>
      <c r="MTP22" s="46"/>
      <c r="MTQ22" s="46"/>
      <c r="MTR22" s="46"/>
      <c r="MTS22" s="46"/>
      <c r="MTT22" s="46"/>
      <c r="MTU22" s="46"/>
      <c r="MTV22" s="46"/>
      <c r="MTW22" s="46"/>
      <c r="MTX22" s="46"/>
      <c r="MTY22" s="46"/>
      <c r="MTZ22" s="46"/>
      <c r="MUA22" s="46"/>
      <c r="MUB22" s="46"/>
      <c r="MUC22" s="46"/>
      <c r="MUD22" s="46"/>
      <c r="MUE22" s="46"/>
      <c r="MUF22" s="46"/>
      <c r="MUG22" s="46"/>
      <c r="MUH22" s="46"/>
      <c r="MUI22" s="46"/>
      <c r="MUJ22" s="46"/>
      <c r="MUK22" s="46"/>
      <c r="MUL22" s="46"/>
      <c r="MUM22" s="46"/>
      <c r="MUN22" s="46"/>
      <c r="MUO22" s="46"/>
      <c r="MUP22" s="46"/>
      <c r="MUQ22" s="46"/>
      <c r="MUR22" s="46"/>
      <c r="MUS22" s="46"/>
      <c r="MUT22" s="46"/>
      <c r="MUU22" s="46"/>
      <c r="MUV22" s="46"/>
      <c r="MUW22" s="46"/>
      <c r="MUX22" s="46"/>
      <c r="MUY22" s="46"/>
      <c r="MUZ22" s="46"/>
      <c r="MVA22" s="46"/>
      <c r="MVB22" s="46"/>
      <c r="MVC22" s="46"/>
      <c r="MVD22" s="46"/>
      <c r="MVE22" s="46"/>
      <c r="MVF22" s="46"/>
      <c r="MVG22" s="46"/>
      <c r="MVH22" s="46"/>
      <c r="MVI22" s="46"/>
      <c r="MVJ22" s="46"/>
      <c r="MVK22" s="46"/>
      <c r="MVL22" s="46"/>
      <c r="MVM22" s="46"/>
      <c r="MVN22" s="46"/>
      <c r="MVO22" s="46"/>
      <c r="MVP22" s="46"/>
      <c r="MVQ22" s="46"/>
      <c r="MVR22" s="46"/>
      <c r="MVS22" s="46"/>
      <c r="MVT22" s="46"/>
      <c r="MVU22" s="46"/>
      <c r="MVV22" s="46"/>
      <c r="MVW22" s="46"/>
      <c r="MVX22" s="46"/>
      <c r="MVY22" s="46"/>
      <c r="MVZ22" s="46"/>
      <c r="MWA22" s="46"/>
      <c r="MWB22" s="46"/>
      <c r="MWC22" s="46"/>
      <c r="MWD22" s="46"/>
      <c r="MWE22" s="46"/>
      <c r="MWF22" s="46"/>
      <c r="MWG22" s="46"/>
      <c r="MWH22" s="46"/>
      <c r="MWI22" s="46"/>
      <c r="MWJ22" s="46"/>
      <c r="MWK22" s="46"/>
      <c r="MWL22" s="46"/>
      <c r="MWM22" s="46"/>
      <c r="MWN22" s="46"/>
      <c r="MWO22" s="46"/>
      <c r="MWP22" s="46"/>
      <c r="MWQ22" s="46"/>
      <c r="MWR22" s="46"/>
      <c r="MWS22" s="46"/>
      <c r="MWT22" s="46"/>
      <c r="MWU22" s="46"/>
      <c r="MWV22" s="46"/>
      <c r="MWW22" s="46"/>
      <c r="MWX22" s="46"/>
      <c r="MWY22" s="46"/>
      <c r="MWZ22" s="46"/>
      <c r="MXA22" s="46"/>
      <c r="MXB22" s="46"/>
      <c r="MXC22" s="46"/>
      <c r="MXD22" s="46"/>
      <c r="MXE22" s="46"/>
      <c r="MXF22" s="46"/>
      <c r="MXG22" s="46"/>
      <c r="MXH22" s="46"/>
      <c r="MXI22" s="46"/>
      <c r="MXJ22" s="46"/>
      <c r="MXK22" s="46"/>
      <c r="MXL22" s="46"/>
      <c r="MXM22" s="46"/>
      <c r="MXN22" s="46"/>
      <c r="MXO22" s="46"/>
      <c r="MXP22" s="46"/>
      <c r="MXQ22" s="46"/>
      <c r="MXR22" s="46"/>
      <c r="MXS22" s="46"/>
      <c r="MXT22" s="46"/>
      <c r="MXU22" s="46"/>
      <c r="MXV22" s="46"/>
      <c r="MXW22" s="46"/>
      <c r="MXX22" s="46"/>
      <c r="MXY22" s="46"/>
      <c r="MXZ22" s="46"/>
      <c r="MYA22" s="46"/>
      <c r="MYB22" s="46"/>
      <c r="MYC22" s="46"/>
      <c r="MYD22" s="46"/>
      <c r="MYE22" s="46"/>
      <c r="MYF22" s="46"/>
      <c r="MYG22" s="46"/>
      <c r="MYH22" s="46"/>
      <c r="MYI22" s="46"/>
      <c r="MYJ22" s="46"/>
      <c r="MYK22" s="46"/>
      <c r="MYL22" s="46"/>
      <c r="MYM22" s="46"/>
      <c r="MYN22" s="46"/>
      <c r="MYO22" s="46"/>
      <c r="MYP22" s="46"/>
      <c r="MYQ22" s="46"/>
      <c r="MYR22" s="46"/>
      <c r="MYS22" s="46"/>
      <c r="MYT22" s="46"/>
      <c r="MYU22" s="46"/>
      <c r="MYV22" s="46"/>
      <c r="MYW22" s="46"/>
      <c r="MYX22" s="46"/>
      <c r="MYY22" s="46"/>
      <c r="MYZ22" s="46"/>
      <c r="MZA22" s="46"/>
      <c r="MZB22" s="46"/>
      <c r="MZC22" s="46"/>
      <c r="MZD22" s="46"/>
      <c r="MZE22" s="46"/>
      <c r="MZF22" s="46"/>
      <c r="MZG22" s="46"/>
      <c r="MZH22" s="46"/>
      <c r="MZI22" s="46"/>
      <c r="MZJ22" s="46"/>
      <c r="MZK22" s="46"/>
      <c r="MZL22" s="46"/>
      <c r="MZM22" s="46"/>
      <c r="MZN22" s="46"/>
      <c r="MZO22" s="46"/>
      <c r="MZP22" s="46"/>
      <c r="MZQ22" s="46"/>
      <c r="MZR22" s="46"/>
      <c r="MZS22" s="46"/>
      <c r="MZT22" s="46"/>
      <c r="MZU22" s="46"/>
      <c r="MZV22" s="46"/>
      <c r="MZW22" s="46"/>
      <c r="MZX22" s="46"/>
      <c r="MZY22" s="46"/>
      <c r="MZZ22" s="46"/>
      <c r="NAA22" s="46"/>
      <c r="NAB22" s="46"/>
      <c r="NAC22" s="46"/>
      <c r="NAD22" s="46"/>
      <c r="NAE22" s="46"/>
      <c r="NAF22" s="46"/>
      <c r="NAG22" s="46"/>
      <c r="NAH22" s="46"/>
      <c r="NAI22" s="46"/>
      <c r="NAJ22" s="46"/>
      <c r="NAK22" s="46"/>
      <c r="NAL22" s="46"/>
      <c r="NAM22" s="46"/>
      <c r="NAN22" s="46"/>
      <c r="NAO22" s="46"/>
      <c r="NAP22" s="46"/>
      <c r="NAQ22" s="46"/>
      <c r="NAR22" s="46"/>
      <c r="NAS22" s="46"/>
      <c r="NAT22" s="46"/>
      <c r="NAU22" s="46"/>
      <c r="NAV22" s="46"/>
      <c r="NAW22" s="46"/>
      <c r="NAX22" s="46"/>
      <c r="NAY22" s="46"/>
      <c r="NAZ22" s="46"/>
      <c r="NBA22" s="46"/>
      <c r="NBB22" s="46"/>
      <c r="NBC22" s="46"/>
      <c r="NBD22" s="46"/>
      <c r="NBE22" s="46"/>
      <c r="NBF22" s="46"/>
      <c r="NBG22" s="46"/>
      <c r="NBH22" s="46"/>
      <c r="NBI22" s="46"/>
      <c r="NBJ22" s="46"/>
      <c r="NBK22" s="46"/>
      <c r="NBL22" s="46"/>
      <c r="NBM22" s="46"/>
      <c r="NBN22" s="46"/>
      <c r="NBO22" s="46"/>
      <c r="NBP22" s="46"/>
      <c r="NBQ22" s="46"/>
      <c r="NBR22" s="46"/>
      <c r="NBS22" s="46"/>
      <c r="NBT22" s="46"/>
      <c r="NBU22" s="46"/>
      <c r="NBV22" s="46"/>
      <c r="NBW22" s="46"/>
      <c r="NBX22" s="46"/>
      <c r="NBY22" s="46"/>
      <c r="NBZ22" s="46"/>
      <c r="NCA22" s="46"/>
      <c r="NCB22" s="46"/>
      <c r="NCC22" s="46"/>
      <c r="NCD22" s="46"/>
      <c r="NCE22" s="46"/>
      <c r="NCF22" s="46"/>
      <c r="NCG22" s="46"/>
      <c r="NCH22" s="46"/>
      <c r="NCI22" s="46"/>
      <c r="NCJ22" s="46"/>
      <c r="NCK22" s="46"/>
      <c r="NCL22" s="46"/>
      <c r="NCM22" s="46"/>
      <c r="NCN22" s="46"/>
      <c r="NCO22" s="46"/>
      <c r="NCP22" s="46"/>
      <c r="NCQ22" s="46"/>
      <c r="NCR22" s="46"/>
      <c r="NCS22" s="46"/>
      <c r="NCT22" s="46"/>
      <c r="NCU22" s="46"/>
      <c r="NCV22" s="46"/>
      <c r="NCW22" s="46"/>
      <c r="NCX22" s="46"/>
      <c r="NCY22" s="46"/>
      <c r="NCZ22" s="46"/>
      <c r="NDA22" s="46"/>
      <c r="NDB22" s="46"/>
      <c r="NDC22" s="46"/>
      <c r="NDD22" s="46"/>
      <c r="NDE22" s="46"/>
      <c r="NDF22" s="46"/>
      <c r="NDG22" s="46"/>
      <c r="NDH22" s="46"/>
      <c r="NDI22" s="46"/>
      <c r="NDJ22" s="46"/>
      <c r="NDK22" s="46"/>
      <c r="NDL22" s="46"/>
      <c r="NDM22" s="46"/>
      <c r="NDN22" s="46"/>
      <c r="NDO22" s="46"/>
      <c r="NDP22" s="46"/>
      <c r="NDQ22" s="46"/>
      <c r="NDR22" s="46"/>
      <c r="NDS22" s="46"/>
      <c r="NDT22" s="46"/>
      <c r="NDU22" s="46"/>
      <c r="NDV22" s="46"/>
      <c r="NDW22" s="46"/>
      <c r="NDX22" s="46"/>
      <c r="NDY22" s="46"/>
      <c r="NDZ22" s="46"/>
      <c r="NEA22" s="46"/>
      <c r="NEB22" s="46"/>
      <c r="NEC22" s="46"/>
      <c r="NED22" s="46"/>
      <c r="NEE22" s="46"/>
      <c r="NEF22" s="46"/>
      <c r="NEG22" s="46"/>
      <c r="NEH22" s="46"/>
      <c r="NEI22" s="46"/>
      <c r="NEJ22" s="46"/>
      <c r="NEK22" s="46"/>
      <c r="NEL22" s="46"/>
      <c r="NEM22" s="46"/>
      <c r="NEN22" s="46"/>
      <c r="NEO22" s="46"/>
      <c r="NEP22" s="46"/>
      <c r="NEQ22" s="46"/>
      <c r="NER22" s="46"/>
      <c r="NES22" s="46"/>
      <c r="NET22" s="46"/>
      <c r="NEU22" s="46"/>
      <c r="NEV22" s="46"/>
      <c r="NEW22" s="46"/>
      <c r="NEX22" s="46"/>
      <c r="NEY22" s="46"/>
      <c r="NEZ22" s="46"/>
      <c r="NFA22" s="46"/>
      <c r="NFB22" s="46"/>
      <c r="NFC22" s="46"/>
      <c r="NFD22" s="46"/>
      <c r="NFE22" s="46"/>
      <c r="NFF22" s="46"/>
      <c r="NFG22" s="46"/>
      <c r="NFH22" s="46"/>
      <c r="NFI22" s="46"/>
      <c r="NFJ22" s="46"/>
      <c r="NFK22" s="46"/>
      <c r="NFL22" s="46"/>
      <c r="NFM22" s="46"/>
      <c r="NFN22" s="46"/>
      <c r="NFO22" s="46"/>
      <c r="NFP22" s="46"/>
      <c r="NFQ22" s="46"/>
      <c r="NFR22" s="46"/>
      <c r="NFS22" s="46"/>
      <c r="NFT22" s="46"/>
      <c r="NFU22" s="46"/>
      <c r="NFV22" s="46"/>
      <c r="NFW22" s="46"/>
      <c r="NFX22" s="46"/>
      <c r="NFY22" s="46"/>
      <c r="NFZ22" s="46"/>
      <c r="NGA22" s="46"/>
      <c r="NGB22" s="46"/>
      <c r="NGC22" s="46"/>
      <c r="NGD22" s="46"/>
      <c r="NGE22" s="46"/>
      <c r="NGF22" s="46"/>
      <c r="NGG22" s="46"/>
      <c r="NGH22" s="46"/>
      <c r="NGI22" s="46"/>
      <c r="NGJ22" s="46"/>
      <c r="NGK22" s="46"/>
      <c r="NGL22" s="46"/>
      <c r="NGM22" s="46"/>
      <c r="NGN22" s="46"/>
      <c r="NGO22" s="46"/>
      <c r="NGP22" s="46"/>
      <c r="NGQ22" s="46"/>
      <c r="NGR22" s="46"/>
      <c r="NGS22" s="46"/>
      <c r="NGT22" s="46"/>
      <c r="NGU22" s="46"/>
      <c r="NGV22" s="46"/>
      <c r="NGW22" s="46"/>
      <c r="NGX22" s="46"/>
      <c r="NGY22" s="46"/>
      <c r="NGZ22" s="46"/>
      <c r="NHA22" s="46"/>
      <c r="NHB22" s="46"/>
      <c r="NHC22" s="46"/>
      <c r="NHD22" s="46"/>
      <c r="NHE22" s="46"/>
      <c r="NHF22" s="46"/>
      <c r="NHG22" s="46"/>
      <c r="NHH22" s="46"/>
      <c r="NHI22" s="46"/>
      <c r="NHJ22" s="46"/>
      <c r="NHK22" s="46"/>
      <c r="NHL22" s="46"/>
      <c r="NHM22" s="46"/>
      <c r="NHN22" s="46"/>
      <c r="NHO22" s="46"/>
      <c r="NHP22" s="46"/>
      <c r="NHQ22" s="46"/>
      <c r="NHR22" s="46"/>
      <c r="NHS22" s="46"/>
      <c r="NHT22" s="46"/>
      <c r="NHU22" s="46"/>
      <c r="NHV22" s="46"/>
      <c r="NHW22" s="46"/>
      <c r="NHX22" s="46"/>
      <c r="NHY22" s="46"/>
      <c r="NHZ22" s="46"/>
      <c r="NIA22" s="46"/>
      <c r="NIB22" s="46"/>
      <c r="NIC22" s="46"/>
      <c r="NID22" s="46"/>
      <c r="NIE22" s="46"/>
      <c r="NIF22" s="46"/>
      <c r="NIG22" s="46"/>
      <c r="NIH22" s="46"/>
      <c r="NII22" s="46"/>
      <c r="NIJ22" s="46"/>
      <c r="NIK22" s="46"/>
      <c r="NIL22" s="46"/>
      <c r="NIM22" s="46"/>
      <c r="NIN22" s="46"/>
      <c r="NIO22" s="46"/>
      <c r="NIP22" s="46"/>
      <c r="NIQ22" s="46"/>
      <c r="NIR22" s="46"/>
      <c r="NIS22" s="46"/>
      <c r="NIT22" s="46"/>
      <c r="NIU22" s="46"/>
      <c r="NIV22" s="46"/>
      <c r="NIW22" s="46"/>
      <c r="NIX22" s="46"/>
      <c r="NIY22" s="46"/>
      <c r="NIZ22" s="46"/>
      <c r="NJA22" s="46"/>
      <c r="NJB22" s="46"/>
      <c r="NJC22" s="46"/>
      <c r="NJD22" s="46"/>
      <c r="NJE22" s="46"/>
      <c r="NJF22" s="46"/>
      <c r="NJG22" s="46"/>
      <c r="NJH22" s="46"/>
      <c r="NJI22" s="46"/>
      <c r="NJJ22" s="46"/>
      <c r="NJK22" s="46"/>
      <c r="NJL22" s="46"/>
      <c r="NJM22" s="46"/>
      <c r="NJN22" s="46"/>
      <c r="NJO22" s="46"/>
      <c r="NJP22" s="46"/>
      <c r="NJQ22" s="46"/>
      <c r="NJR22" s="46"/>
      <c r="NJS22" s="46"/>
      <c r="NJT22" s="46"/>
      <c r="NJU22" s="46"/>
      <c r="NJV22" s="46"/>
      <c r="NJW22" s="46"/>
      <c r="NJX22" s="46"/>
      <c r="NJY22" s="46"/>
      <c r="NJZ22" s="46"/>
      <c r="NKA22" s="46"/>
      <c r="NKB22" s="46"/>
      <c r="NKC22" s="46"/>
      <c r="NKD22" s="46"/>
      <c r="NKE22" s="46"/>
      <c r="NKF22" s="46"/>
      <c r="NKG22" s="46"/>
      <c r="NKH22" s="46"/>
      <c r="NKI22" s="46"/>
      <c r="NKJ22" s="46"/>
      <c r="NKK22" s="46"/>
      <c r="NKL22" s="46"/>
      <c r="NKM22" s="46"/>
      <c r="NKN22" s="46"/>
      <c r="NKO22" s="46"/>
      <c r="NKP22" s="46"/>
      <c r="NKQ22" s="46"/>
      <c r="NKR22" s="46"/>
      <c r="NKS22" s="46"/>
      <c r="NKT22" s="46"/>
      <c r="NKU22" s="46"/>
      <c r="NKV22" s="46"/>
      <c r="NKW22" s="46"/>
      <c r="NKX22" s="46"/>
      <c r="NKY22" s="46"/>
      <c r="NKZ22" s="46"/>
      <c r="NLA22" s="46"/>
      <c r="NLB22" s="46"/>
      <c r="NLC22" s="46"/>
      <c r="NLD22" s="46"/>
      <c r="NLE22" s="46"/>
      <c r="NLF22" s="46"/>
      <c r="NLG22" s="46"/>
      <c r="NLH22" s="46"/>
      <c r="NLI22" s="46"/>
      <c r="NLJ22" s="46"/>
      <c r="NLK22" s="46"/>
      <c r="NLL22" s="46"/>
      <c r="NLM22" s="46"/>
      <c r="NLN22" s="46"/>
      <c r="NLO22" s="46"/>
      <c r="NLP22" s="46"/>
      <c r="NLQ22" s="46"/>
      <c r="NLR22" s="46"/>
      <c r="NLS22" s="46"/>
      <c r="NLT22" s="46"/>
      <c r="NLU22" s="46"/>
      <c r="NLV22" s="46"/>
      <c r="NLW22" s="46"/>
      <c r="NLX22" s="46"/>
      <c r="NLY22" s="46"/>
      <c r="NLZ22" s="46"/>
      <c r="NMA22" s="46"/>
      <c r="NMB22" s="46"/>
      <c r="NMC22" s="46"/>
      <c r="NMD22" s="46"/>
      <c r="NME22" s="46"/>
      <c r="NMF22" s="46"/>
      <c r="NMG22" s="46"/>
      <c r="NMH22" s="46"/>
      <c r="NMI22" s="46"/>
      <c r="NMJ22" s="46"/>
      <c r="NMK22" s="46"/>
      <c r="NML22" s="46"/>
      <c r="NMM22" s="46"/>
      <c r="NMN22" s="46"/>
      <c r="NMO22" s="46"/>
      <c r="NMP22" s="46"/>
      <c r="NMQ22" s="46"/>
      <c r="NMR22" s="46"/>
      <c r="NMS22" s="46"/>
      <c r="NMT22" s="46"/>
      <c r="NMU22" s="46"/>
      <c r="NMV22" s="46"/>
      <c r="NMW22" s="46"/>
      <c r="NMX22" s="46"/>
      <c r="NMY22" s="46"/>
      <c r="NMZ22" s="46"/>
      <c r="NNA22" s="46"/>
      <c r="NNB22" s="46"/>
      <c r="NNC22" s="46"/>
      <c r="NND22" s="46"/>
      <c r="NNE22" s="46"/>
      <c r="NNF22" s="46"/>
      <c r="NNG22" s="46"/>
      <c r="NNH22" s="46"/>
      <c r="NNI22" s="46"/>
      <c r="NNJ22" s="46"/>
      <c r="NNK22" s="46"/>
      <c r="NNL22" s="46"/>
      <c r="NNM22" s="46"/>
      <c r="NNN22" s="46"/>
      <c r="NNO22" s="46"/>
      <c r="NNP22" s="46"/>
      <c r="NNQ22" s="46"/>
      <c r="NNR22" s="46"/>
      <c r="NNS22" s="46"/>
      <c r="NNT22" s="46"/>
      <c r="NNU22" s="46"/>
      <c r="NNV22" s="46"/>
      <c r="NNW22" s="46"/>
      <c r="NNX22" s="46"/>
      <c r="NNY22" s="46"/>
      <c r="NNZ22" s="46"/>
      <c r="NOA22" s="46"/>
      <c r="NOB22" s="46"/>
      <c r="NOC22" s="46"/>
      <c r="NOD22" s="46"/>
      <c r="NOE22" s="46"/>
      <c r="NOF22" s="46"/>
      <c r="NOG22" s="46"/>
      <c r="NOH22" s="46"/>
      <c r="NOI22" s="46"/>
      <c r="NOJ22" s="46"/>
      <c r="NOK22" s="46"/>
      <c r="NOL22" s="46"/>
      <c r="NOM22" s="46"/>
      <c r="NON22" s="46"/>
      <c r="NOO22" s="46"/>
      <c r="NOP22" s="46"/>
      <c r="NOQ22" s="46"/>
      <c r="NOR22" s="46"/>
      <c r="NOS22" s="46"/>
      <c r="NOT22" s="46"/>
      <c r="NOU22" s="46"/>
      <c r="NOV22" s="46"/>
      <c r="NOW22" s="46"/>
      <c r="NOX22" s="46"/>
      <c r="NOY22" s="46"/>
      <c r="NOZ22" s="46"/>
      <c r="NPA22" s="46"/>
      <c r="NPB22" s="46"/>
      <c r="NPC22" s="46"/>
      <c r="NPD22" s="46"/>
      <c r="NPE22" s="46"/>
      <c r="NPF22" s="46"/>
      <c r="NPG22" s="46"/>
      <c r="NPH22" s="46"/>
      <c r="NPI22" s="46"/>
      <c r="NPJ22" s="46"/>
      <c r="NPK22" s="46"/>
      <c r="NPL22" s="46"/>
      <c r="NPM22" s="46"/>
      <c r="NPN22" s="46"/>
      <c r="NPO22" s="46"/>
      <c r="NPP22" s="46"/>
      <c r="NPQ22" s="46"/>
      <c r="NPR22" s="46"/>
      <c r="NPS22" s="46"/>
      <c r="NPT22" s="46"/>
      <c r="NPU22" s="46"/>
      <c r="NPV22" s="46"/>
      <c r="NPW22" s="46"/>
      <c r="NPX22" s="46"/>
      <c r="NPY22" s="46"/>
      <c r="NPZ22" s="46"/>
      <c r="NQA22" s="46"/>
      <c r="NQB22" s="46"/>
      <c r="NQC22" s="46"/>
      <c r="NQD22" s="46"/>
      <c r="NQE22" s="46"/>
      <c r="NQF22" s="46"/>
      <c r="NQG22" s="46"/>
      <c r="NQH22" s="46"/>
      <c r="NQI22" s="46"/>
      <c r="NQJ22" s="46"/>
      <c r="NQK22" s="46"/>
      <c r="NQL22" s="46"/>
      <c r="NQM22" s="46"/>
      <c r="NQN22" s="46"/>
      <c r="NQO22" s="46"/>
      <c r="NQP22" s="46"/>
      <c r="NQQ22" s="46"/>
      <c r="NQR22" s="46"/>
      <c r="NQS22" s="46"/>
      <c r="NQT22" s="46"/>
      <c r="NQU22" s="46"/>
      <c r="NQV22" s="46"/>
      <c r="NQW22" s="46"/>
      <c r="NQX22" s="46"/>
      <c r="NQY22" s="46"/>
      <c r="NQZ22" s="46"/>
      <c r="NRA22" s="46"/>
      <c r="NRB22" s="46"/>
      <c r="NRC22" s="46"/>
      <c r="NRD22" s="46"/>
      <c r="NRE22" s="46"/>
      <c r="NRF22" s="46"/>
      <c r="NRG22" s="46"/>
      <c r="NRH22" s="46"/>
      <c r="NRI22" s="46"/>
      <c r="NRJ22" s="46"/>
      <c r="NRK22" s="46"/>
      <c r="NRL22" s="46"/>
      <c r="NRM22" s="46"/>
      <c r="NRN22" s="46"/>
      <c r="NRO22" s="46"/>
      <c r="NRP22" s="46"/>
      <c r="NRQ22" s="46"/>
      <c r="NRR22" s="46"/>
      <c r="NRS22" s="46"/>
      <c r="NRT22" s="46"/>
      <c r="NRU22" s="46"/>
      <c r="NRV22" s="46"/>
      <c r="NRW22" s="46"/>
      <c r="NRX22" s="46"/>
      <c r="NRY22" s="46"/>
      <c r="NRZ22" s="46"/>
      <c r="NSA22" s="46"/>
      <c r="NSB22" s="46"/>
      <c r="NSC22" s="46"/>
      <c r="NSD22" s="46"/>
      <c r="NSE22" s="46"/>
      <c r="NSF22" s="46"/>
      <c r="NSG22" s="46"/>
      <c r="NSH22" s="46"/>
      <c r="NSI22" s="46"/>
      <c r="NSJ22" s="46"/>
      <c r="NSK22" s="46"/>
      <c r="NSL22" s="46"/>
      <c r="NSM22" s="46"/>
      <c r="NSN22" s="46"/>
      <c r="NSO22" s="46"/>
      <c r="NSP22" s="46"/>
      <c r="NSQ22" s="46"/>
      <c r="NSR22" s="46"/>
      <c r="NSS22" s="46"/>
      <c r="NST22" s="46"/>
      <c r="NSU22" s="46"/>
      <c r="NSV22" s="46"/>
      <c r="NSW22" s="46"/>
      <c r="NSX22" s="46"/>
      <c r="NSY22" s="46"/>
      <c r="NSZ22" s="46"/>
      <c r="NTA22" s="46"/>
      <c r="NTB22" s="46"/>
      <c r="NTC22" s="46"/>
      <c r="NTD22" s="46"/>
      <c r="NTE22" s="46"/>
      <c r="NTF22" s="46"/>
      <c r="NTG22" s="46"/>
      <c r="NTH22" s="46"/>
      <c r="NTI22" s="46"/>
      <c r="NTJ22" s="46"/>
      <c r="NTK22" s="46"/>
      <c r="NTL22" s="46"/>
      <c r="NTM22" s="46"/>
      <c r="NTN22" s="46"/>
      <c r="NTO22" s="46"/>
      <c r="NTP22" s="46"/>
      <c r="NTQ22" s="46"/>
      <c r="NTR22" s="46"/>
      <c r="NTS22" s="46"/>
      <c r="NTT22" s="46"/>
      <c r="NTU22" s="46"/>
      <c r="NTV22" s="46"/>
      <c r="NTW22" s="46"/>
      <c r="NTX22" s="46"/>
      <c r="NTY22" s="46"/>
      <c r="NTZ22" s="46"/>
      <c r="NUA22" s="46"/>
      <c r="NUB22" s="46"/>
      <c r="NUC22" s="46"/>
      <c r="NUD22" s="46"/>
      <c r="NUE22" s="46"/>
      <c r="NUF22" s="46"/>
      <c r="NUG22" s="46"/>
      <c r="NUH22" s="46"/>
      <c r="NUI22" s="46"/>
      <c r="NUJ22" s="46"/>
      <c r="NUK22" s="46"/>
      <c r="NUL22" s="46"/>
      <c r="NUM22" s="46"/>
      <c r="NUN22" s="46"/>
      <c r="NUO22" s="46"/>
      <c r="NUP22" s="46"/>
      <c r="NUQ22" s="46"/>
      <c r="NUR22" s="46"/>
      <c r="NUS22" s="46"/>
      <c r="NUT22" s="46"/>
      <c r="NUU22" s="46"/>
      <c r="NUV22" s="46"/>
      <c r="NUW22" s="46"/>
      <c r="NUX22" s="46"/>
      <c r="NUY22" s="46"/>
      <c r="NUZ22" s="46"/>
      <c r="NVA22" s="46"/>
      <c r="NVB22" s="46"/>
      <c r="NVC22" s="46"/>
      <c r="NVD22" s="46"/>
      <c r="NVE22" s="46"/>
      <c r="NVF22" s="46"/>
      <c r="NVG22" s="46"/>
      <c r="NVH22" s="46"/>
      <c r="NVI22" s="46"/>
      <c r="NVJ22" s="46"/>
      <c r="NVK22" s="46"/>
      <c r="NVL22" s="46"/>
      <c r="NVM22" s="46"/>
      <c r="NVN22" s="46"/>
      <c r="NVO22" s="46"/>
      <c r="NVP22" s="46"/>
      <c r="NVQ22" s="46"/>
      <c r="NVR22" s="46"/>
      <c r="NVS22" s="46"/>
      <c r="NVT22" s="46"/>
      <c r="NVU22" s="46"/>
      <c r="NVV22" s="46"/>
      <c r="NVW22" s="46"/>
      <c r="NVX22" s="46"/>
      <c r="NVY22" s="46"/>
      <c r="NVZ22" s="46"/>
      <c r="NWA22" s="46"/>
      <c r="NWB22" s="46"/>
      <c r="NWC22" s="46"/>
      <c r="NWD22" s="46"/>
      <c r="NWE22" s="46"/>
      <c r="NWF22" s="46"/>
      <c r="NWG22" s="46"/>
      <c r="NWH22" s="46"/>
      <c r="NWI22" s="46"/>
      <c r="NWJ22" s="46"/>
      <c r="NWK22" s="46"/>
      <c r="NWL22" s="46"/>
      <c r="NWM22" s="46"/>
      <c r="NWN22" s="46"/>
      <c r="NWO22" s="46"/>
      <c r="NWP22" s="46"/>
      <c r="NWQ22" s="46"/>
      <c r="NWR22" s="46"/>
      <c r="NWS22" s="46"/>
      <c r="NWT22" s="46"/>
      <c r="NWU22" s="46"/>
      <c r="NWV22" s="46"/>
      <c r="NWW22" s="46"/>
      <c r="NWX22" s="46"/>
      <c r="NWY22" s="46"/>
      <c r="NWZ22" s="46"/>
      <c r="NXA22" s="46"/>
      <c r="NXB22" s="46"/>
      <c r="NXC22" s="46"/>
      <c r="NXD22" s="46"/>
      <c r="NXE22" s="46"/>
      <c r="NXF22" s="46"/>
      <c r="NXG22" s="46"/>
      <c r="NXH22" s="46"/>
      <c r="NXI22" s="46"/>
      <c r="NXJ22" s="46"/>
      <c r="NXK22" s="46"/>
      <c r="NXL22" s="46"/>
      <c r="NXM22" s="46"/>
      <c r="NXN22" s="46"/>
      <c r="NXO22" s="46"/>
      <c r="NXP22" s="46"/>
      <c r="NXQ22" s="46"/>
      <c r="NXR22" s="46"/>
      <c r="NXS22" s="46"/>
      <c r="NXT22" s="46"/>
      <c r="NXU22" s="46"/>
      <c r="NXV22" s="46"/>
      <c r="NXW22" s="46"/>
      <c r="NXX22" s="46"/>
      <c r="NXY22" s="46"/>
      <c r="NXZ22" s="46"/>
      <c r="NYA22" s="46"/>
      <c r="NYB22" s="46"/>
      <c r="NYC22" s="46"/>
      <c r="NYD22" s="46"/>
      <c r="NYE22" s="46"/>
      <c r="NYF22" s="46"/>
      <c r="NYG22" s="46"/>
      <c r="NYH22" s="46"/>
      <c r="NYI22" s="46"/>
      <c r="NYJ22" s="46"/>
      <c r="NYK22" s="46"/>
      <c r="NYL22" s="46"/>
      <c r="NYM22" s="46"/>
      <c r="NYN22" s="46"/>
      <c r="NYO22" s="46"/>
      <c r="NYP22" s="46"/>
      <c r="NYQ22" s="46"/>
      <c r="NYR22" s="46"/>
      <c r="NYS22" s="46"/>
      <c r="NYT22" s="46"/>
      <c r="NYU22" s="46"/>
      <c r="NYV22" s="46"/>
      <c r="NYW22" s="46"/>
      <c r="NYX22" s="46"/>
      <c r="NYY22" s="46"/>
      <c r="NYZ22" s="46"/>
      <c r="NZA22" s="46"/>
      <c r="NZB22" s="46"/>
      <c r="NZC22" s="46"/>
      <c r="NZD22" s="46"/>
      <c r="NZE22" s="46"/>
      <c r="NZF22" s="46"/>
      <c r="NZG22" s="46"/>
      <c r="NZH22" s="46"/>
      <c r="NZI22" s="46"/>
      <c r="NZJ22" s="46"/>
      <c r="NZK22" s="46"/>
      <c r="NZL22" s="46"/>
      <c r="NZM22" s="46"/>
      <c r="NZN22" s="46"/>
      <c r="NZO22" s="46"/>
      <c r="NZP22" s="46"/>
      <c r="NZQ22" s="46"/>
      <c r="NZR22" s="46"/>
      <c r="NZS22" s="46"/>
      <c r="NZT22" s="46"/>
      <c r="NZU22" s="46"/>
      <c r="NZV22" s="46"/>
      <c r="NZW22" s="46"/>
      <c r="NZX22" s="46"/>
      <c r="NZY22" s="46"/>
      <c r="NZZ22" s="46"/>
      <c r="OAA22" s="46"/>
      <c r="OAB22" s="46"/>
      <c r="OAC22" s="46"/>
      <c r="OAD22" s="46"/>
      <c r="OAE22" s="46"/>
      <c r="OAF22" s="46"/>
      <c r="OAG22" s="46"/>
      <c r="OAH22" s="46"/>
      <c r="OAI22" s="46"/>
      <c r="OAJ22" s="46"/>
      <c r="OAK22" s="46"/>
      <c r="OAL22" s="46"/>
      <c r="OAM22" s="46"/>
      <c r="OAN22" s="46"/>
      <c r="OAO22" s="46"/>
      <c r="OAP22" s="46"/>
      <c r="OAQ22" s="46"/>
      <c r="OAR22" s="46"/>
      <c r="OAS22" s="46"/>
      <c r="OAT22" s="46"/>
      <c r="OAU22" s="46"/>
      <c r="OAV22" s="46"/>
      <c r="OAW22" s="46"/>
      <c r="OAX22" s="46"/>
      <c r="OAY22" s="46"/>
      <c r="OAZ22" s="46"/>
      <c r="OBA22" s="46"/>
      <c r="OBB22" s="46"/>
      <c r="OBC22" s="46"/>
      <c r="OBD22" s="46"/>
      <c r="OBE22" s="46"/>
      <c r="OBF22" s="46"/>
      <c r="OBG22" s="46"/>
      <c r="OBH22" s="46"/>
      <c r="OBI22" s="46"/>
      <c r="OBJ22" s="46"/>
      <c r="OBK22" s="46"/>
      <c r="OBL22" s="46"/>
      <c r="OBM22" s="46"/>
      <c r="OBN22" s="46"/>
      <c r="OBO22" s="46"/>
      <c r="OBP22" s="46"/>
      <c r="OBQ22" s="46"/>
      <c r="OBR22" s="46"/>
      <c r="OBS22" s="46"/>
      <c r="OBT22" s="46"/>
      <c r="OBU22" s="46"/>
      <c r="OBV22" s="46"/>
      <c r="OBW22" s="46"/>
      <c r="OBX22" s="46"/>
      <c r="OBY22" s="46"/>
      <c r="OBZ22" s="46"/>
      <c r="OCA22" s="46"/>
      <c r="OCB22" s="46"/>
      <c r="OCC22" s="46"/>
      <c r="OCD22" s="46"/>
      <c r="OCE22" s="46"/>
      <c r="OCF22" s="46"/>
      <c r="OCG22" s="46"/>
      <c r="OCH22" s="46"/>
      <c r="OCI22" s="46"/>
      <c r="OCJ22" s="46"/>
      <c r="OCK22" s="46"/>
      <c r="OCL22" s="46"/>
      <c r="OCM22" s="46"/>
      <c r="OCN22" s="46"/>
      <c r="OCO22" s="46"/>
      <c r="OCP22" s="46"/>
      <c r="OCQ22" s="46"/>
      <c r="OCR22" s="46"/>
      <c r="OCS22" s="46"/>
      <c r="OCT22" s="46"/>
      <c r="OCU22" s="46"/>
      <c r="OCV22" s="46"/>
      <c r="OCW22" s="46"/>
      <c r="OCX22" s="46"/>
      <c r="OCY22" s="46"/>
      <c r="OCZ22" s="46"/>
      <c r="ODA22" s="46"/>
      <c r="ODB22" s="46"/>
      <c r="ODC22" s="46"/>
      <c r="ODD22" s="46"/>
      <c r="ODE22" s="46"/>
      <c r="ODF22" s="46"/>
      <c r="ODG22" s="46"/>
      <c r="ODH22" s="46"/>
      <c r="ODI22" s="46"/>
      <c r="ODJ22" s="46"/>
      <c r="ODK22" s="46"/>
      <c r="ODL22" s="46"/>
      <c r="ODM22" s="46"/>
      <c r="ODN22" s="46"/>
      <c r="ODO22" s="46"/>
      <c r="ODP22" s="46"/>
      <c r="ODQ22" s="46"/>
      <c r="ODR22" s="46"/>
      <c r="ODS22" s="46"/>
      <c r="ODT22" s="46"/>
      <c r="ODU22" s="46"/>
      <c r="ODV22" s="46"/>
      <c r="ODW22" s="46"/>
      <c r="ODX22" s="46"/>
      <c r="ODY22" s="46"/>
      <c r="ODZ22" s="46"/>
      <c r="OEA22" s="46"/>
      <c r="OEB22" s="46"/>
      <c r="OEC22" s="46"/>
      <c r="OED22" s="46"/>
      <c r="OEE22" s="46"/>
      <c r="OEF22" s="46"/>
      <c r="OEG22" s="46"/>
      <c r="OEH22" s="46"/>
      <c r="OEI22" s="46"/>
      <c r="OEJ22" s="46"/>
      <c r="OEK22" s="46"/>
      <c r="OEL22" s="46"/>
      <c r="OEM22" s="46"/>
      <c r="OEN22" s="46"/>
      <c r="OEO22" s="46"/>
      <c r="OEP22" s="46"/>
      <c r="OEQ22" s="46"/>
      <c r="OER22" s="46"/>
      <c r="OES22" s="46"/>
      <c r="OET22" s="46"/>
      <c r="OEU22" s="46"/>
      <c r="OEV22" s="46"/>
      <c r="OEW22" s="46"/>
      <c r="OEX22" s="46"/>
      <c r="OEY22" s="46"/>
      <c r="OEZ22" s="46"/>
      <c r="OFA22" s="46"/>
      <c r="OFB22" s="46"/>
      <c r="OFC22" s="46"/>
      <c r="OFD22" s="46"/>
      <c r="OFE22" s="46"/>
      <c r="OFF22" s="46"/>
      <c r="OFG22" s="46"/>
      <c r="OFH22" s="46"/>
      <c r="OFI22" s="46"/>
      <c r="OFJ22" s="46"/>
      <c r="OFK22" s="46"/>
      <c r="OFL22" s="46"/>
      <c r="OFM22" s="46"/>
      <c r="OFN22" s="46"/>
      <c r="OFO22" s="46"/>
      <c r="OFP22" s="46"/>
      <c r="OFQ22" s="46"/>
      <c r="OFR22" s="46"/>
      <c r="OFS22" s="46"/>
      <c r="OFT22" s="46"/>
      <c r="OFU22" s="46"/>
      <c r="OFV22" s="46"/>
      <c r="OFW22" s="46"/>
      <c r="OFX22" s="46"/>
      <c r="OFY22" s="46"/>
      <c r="OFZ22" s="46"/>
      <c r="OGA22" s="46"/>
      <c r="OGB22" s="46"/>
      <c r="OGC22" s="46"/>
      <c r="OGD22" s="46"/>
      <c r="OGE22" s="46"/>
      <c r="OGF22" s="46"/>
      <c r="OGG22" s="46"/>
      <c r="OGH22" s="46"/>
      <c r="OGI22" s="46"/>
      <c r="OGJ22" s="46"/>
      <c r="OGK22" s="46"/>
      <c r="OGL22" s="46"/>
      <c r="OGM22" s="46"/>
      <c r="OGN22" s="46"/>
      <c r="OGO22" s="46"/>
      <c r="OGP22" s="46"/>
      <c r="OGQ22" s="46"/>
      <c r="OGR22" s="46"/>
      <c r="OGS22" s="46"/>
      <c r="OGT22" s="46"/>
      <c r="OGU22" s="46"/>
      <c r="OGV22" s="46"/>
      <c r="OGW22" s="46"/>
      <c r="OGX22" s="46"/>
      <c r="OGY22" s="46"/>
      <c r="OGZ22" s="46"/>
      <c r="OHA22" s="46"/>
      <c r="OHB22" s="46"/>
      <c r="OHC22" s="46"/>
      <c r="OHD22" s="46"/>
      <c r="OHE22" s="46"/>
      <c r="OHF22" s="46"/>
      <c r="OHG22" s="46"/>
      <c r="OHH22" s="46"/>
      <c r="OHI22" s="46"/>
      <c r="OHJ22" s="46"/>
      <c r="OHK22" s="46"/>
      <c r="OHL22" s="46"/>
      <c r="OHM22" s="46"/>
      <c r="OHN22" s="46"/>
      <c r="OHO22" s="46"/>
      <c r="OHP22" s="46"/>
      <c r="OHQ22" s="46"/>
      <c r="OHR22" s="46"/>
      <c r="OHS22" s="46"/>
      <c r="OHT22" s="46"/>
      <c r="OHU22" s="46"/>
      <c r="OHV22" s="46"/>
      <c r="OHW22" s="46"/>
      <c r="OHX22" s="46"/>
      <c r="OHY22" s="46"/>
      <c r="OHZ22" s="46"/>
      <c r="OIA22" s="46"/>
      <c r="OIB22" s="46"/>
      <c r="OIC22" s="46"/>
      <c r="OID22" s="46"/>
      <c r="OIE22" s="46"/>
      <c r="OIF22" s="46"/>
      <c r="OIG22" s="46"/>
      <c r="OIH22" s="46"/>
      <c r="OII22" s="46"/>
      <c r="OIJ22" s="46"/>
      <c r="OIK22" s="46"/>
      <c r="OIL22" s="46"/>
      <c r="OIM22" s="46"/>
      <c r="OIN22" s="46"/>
      <c r="OIO22" s="46"/>
      <c r="OIP22" s="46"/>
      <c r="OIQ22" s="46"/>
      <c r="OIR22" s="46"/>
      <c r="OIS22" s="46"/>
      <c r="OIT22" s="46"/>
      <c r="OIU22" s="46"/>
      <c r="OIV22" s="46"/>
      <c r="OIW22" s="46"/>
      <c r="OIX22" s="46"/>
      <c r="OIY22" s="46"/>
      <c r="OIZ22" s="46"/>
      <c r="OJA22" s="46"/>
      <c r="OJB22" s="46"/>
      <c r="OJC22" s="46"/>
      <c r="OJD22" s="46"/>
      <c r="OJE22" s="46"/>
      <c r="OJF22" s="46"/>
      <c r="OJG22" s="46"/>
      <c r="OJH22" s="46"/>
      <c r="OJI22" s="46"/>
      <c r="OJJ22" s="46"/>
      <c r="OJK22" s="46"/>
      <c r="OJL22" s="46"/>
      <c r="OJM22" s="46"/>
      <c r="OJN22" s="46"/>
      <c r="OJO22" s="46"/>
      <c r="OJP22" s="46"/>
      <c r="OJQ22" s="46"/>
      <c r="OJR22" s="46"/>
      <c r="OJS22" s="46"/>
      <c r="OJT22" s="46"/>
      <c r="OJU22" s="46"/>
      <c r="OJV22" s="46"/>
      <c r="OJW22" s="46"/>
      <c r="OJX22" s="46"/>
      <c r="OJY22" s="46"/>
      <c r="OJZ22" s="46"/>
      <c r="OKA22" s="46"/>
      <c r="OKB22" s="46"/>
      <c r="OKC22" s="46"/>
      <c r="OKD22" s="46"/>
      <c r="OKE22" s="46"/>
      <c r="OKF22" s="46"/>
      <c r="OKG22" s="46"/>
      <c r="OKH22" s="46"/>
      <c r="OKI22" s="46"/>
      <c r="OKJ22" s="46"/>
      <c r="OKK22" s="46"/>
      <c r="OKL22" s="46"/>
      <c r="OKM22" s="46"/>
      <c r="OKN22" s="46"/>
      <c r="OKO22" s="46"/>
      <c r="OKP22" s="46"/>
      <c r="OKQ22" s="46"/>
      <c r="OKR22" s="46"/>
      <c r="OKS22" s="46"/>
      <c r="OKT22" s="46"/>
      <c r="OKU22" s="46"/>
      <c r="OKV22" s="46"/>
      <c r="OKW22" s="46"/>
      <c r="OKX22" s="46"/>
      <c r="OKY22" s="46"/>
      <c r="OKZ22" s="46"/>
      <c r="OLA22" s="46"/>
      <c r="OLB22" s="46"/>
      <c r="OLC22" s="46"/>
      <c r="OLD22" s="46"/>
      <c r="OLE22" s="46"/>
      <c r="OLF22" s="46"/>
      <c r="OLG22" s="46"/>
      <c r="OLH22" s="46"/>
      <c r="OLI22" s="46"/>
      <c r="OLJ22" s="46"/>
      <c r="OLK22" s="46"/>
      <c r="OLL22" s="46"/>
      <c r="OLM22" s="46"/>
      <c r="OLN22" s="46"/>
      <c r="OLO22" s="46"/>
      <c r="OLP22" s="46"/>
      <c r="OLQ22" s="46"/>
      <c r="OLR22" s="46"/>
      <c r="OLS22" s="46"/>
      <c r="OLT22" s="46"/>
      <c r="OLU22" s="46"/>
      <c r="OLV22" s="46"/>
      <c r="OLW22" s="46"/>
      <c r="OLX22" s="46"/>
      <c r="OLY22" s="46"/>
      <c r="OLZ22" s="46"/>
      <c r="OMA22" s="46"/>
      <c r="OMB22" s="46"/>
      <c r="OMC22" s="46"/>
      <c r="OMD22" s="46"/>
      <c r="OME22" s="46"/>
      <c r="OMF22" s="46"/>
      <c r="OMG22" s="46"/>
      <c r="OMH22" s="46"/>
      <c r="OMI22" s="46"/>
      <c r="OMJ22" s="46"/>
      <c r="OMK22" s="46"/>
      <c r="OML22" s="46"/>
      <c r="OMM22" s="46"/>
      <c r="OMN22" s="46"/>
      <c r="OMO22" s="46"/>
      <c r="OMP22" s="46"/>
      <c r="OMQ22" s="46"/>
      <c r="OMR22" s="46"/>
      <c r="OMS22" s="46"/>
      <c r="OMT22" s="46"/>
      <c r="OMU22" s="46"/>
      <c r="OMV22" s="46"/>
      <c r="OMW22" s="46"/>
      <c r="OMX22" s="46"/>
      <c r="OMY22" s="46"/>
      <c r="OMZ22" s="46"/>
      <c r="ONA22" s="46"/>
      <c r="ONB22" s="46"/>
      <c r="ONC22" s="46"/>
      <c r="OND22" s="46"/>
      <c r="ONE22" s="46"/>
      <c r="ONF22" s="46"/>
      <c r="ONG22" s="46"/>
      <c r="ONH22" s="46"/>
      <c r="ONI22" s="46"/>
      <c r="ONJ22" s="46"/>
      <c r="ONK22" s="46"/>
      <c r="ONL22" s="46"/>
      <c r="ONM22" s="46"/>
      <c r="ONN22" s="46"/>
      <c r="ONO22" s="46"/>
      <c r="ONP22" s="46"/>
      <c r="ONQ22" s="46"/>
      <c r="ONR22" s="46"/>
      <c r="ONS22" s="46"/>
      <c r="ONT22" s="46"/>
      <c r="ONU22" s="46"/>
      <c r="ONV22" s="46"/>
      <c r="ONW22" s="46"/>
      <c r="ONX22" s="46"/>
      <c r="ONY22" s="46"/>
      <c r="ONZ22" s="46"/>
      <c r="OOA22" s="46"/>
      <c r="OOB22" s="46"/>
      <c r="OOC22" s="46"/>
      <c r="OOD22" s="46"/>
      <c r="OOE22" s="46"/>
      <c r="OOF22" s="46"/>
      <c r="OOG22" s="46"/>
      <c r="OOH22" s="46"/>
      <c r="OOI22" s="46"/>
      <c r="OOJ22" s="46"/>
      <c r="OOK22" s="46"/>
      <c r="OOL22" s="46"/>
      <c r="OOM22" s="46"/>
      <c r="OON22" s="46"/>
      <c r="OOO22" s="46"/>
      <c r="OOP22" s="46"/>
      <c r="OOQ22" s="46"/>
      <c r="OOR22" s="46"/>
      <c r="OOS22" s="46"/>
      <c r="OOT22" s="46"/>
      <c r="OOU22" s="46"/>
      <c r="OOV22" s="46"/>
      <c r="OOW22" s="46"/>
      <c r="OOX22" s="46"/>
      <c r="OOY22" s="46"/>
      <c r="OOZ22" s="46"/>
      <c r="OPA22" s="46"/>
      <c r="OPB22" s="46"/>
      <c r="OPC22" s="46"/>
      <c r="OPD22" s="46"/>
      <c r="OPE22" s="46"/>
      <c r="OPF22" s="46"/>
      <c r="OPG22" s="46"/>
      <c r="OPH22" s="46"/>
      <c r="OPI22" s="46"/>
      <c r="OPJ22" s="46"/>
      <c r="OPK22" s="46"/>
      <c r="OPL22" s="46"/>
      <c r="OPM22" s="46"/>
      <c r="OPN22" s="46"/>
      <c r="OPO22" s="46"/>
      <c r="OPP22" s="46"/>
      <c r="OPQ22" s="46"/>
      <c r="OPR22" s="46"/>
      <c r="OPS22" s="46"/>
      <c r="OPT22" s="46"/>
      <c r="OPU22" s="46"/>
      <c r="OPV22" s="46"/>
      <c r="OPW22" s="46"/>
      <c r="OPX22" s="46"/>
      <c r="OPY22" s="46"/>
      <c r="OPZ22" s="46"/>
      <c r="OQA22" s="46"/>
      <c r="OQB22" s="46"/>
      <c r="OQC22" s="46"/>
      <c r="OQD22" s="46"/>
      <c r="OQE22" s="46"/>
      <c r="OQF22" s="46"/>
      <c r="OQG22" s="46"/>
      <c r="OQH22" s="46"/>
      <c r="OQI22" s="46"/>
      <c r="OQJ22" s="46"/>
      <c r="OQK22" s="46"/>
      <c r="OQL22" s="46"/>
      <c r="OQM22" s="46"/>
      <c r="OQN22" s="46"/>
      <c r="OQO22" s="46"/>
      <c r="OQP22" s="46"/>
      <c r="OQQ22" s="46"/>
      <c r="OQR22" s="46"/>
      <c r="OQS22" s="46"/>
      <c r="OQT22" s="46"/>
      <c r="OQU22" s="46"/>
      <c r="OQV22" s="46"/>
      <c r="OQW22" s="46"/>
      <c r="OQX22" s="46"/>
      <c r="OQY22" s="46"/>
      <c r="OQZ22" s="46"/>
      <c r="ORA22" s="46"/>
      <c r="ORB22" s="46"/>
      <c r="ORC22" s="46"/>
      <c r="ORD22" s="46"/>
      <c r="ORE22" s="46"/>
      <c r="ORF22" s="46"/>
      <c r="ORG22" s="46"/>
      <c r="ORH22" s="46"/>
      <c r="ORI22" s="46"/>
      <c r="ORJ22" s="46"/>
      <c r="ORK22" s="46"/>
      <c r="ORL22" s="46"/>
      <c r="ORM22" s="46"/>
      <c r="ORN22" s="46"/>
      <c r="ORO22" s="46"/>
      <c r="ORP22" s="46"/>
      <c r="ORQ22" s="46"/>
      <c r="ORR22" s="46"/>
      <c r="ORS22" s="46"/>
      <c r="ORT22" s="46"/>
      <c r="ORU22" s="46"/>
      <c r="ORV22" s="46"/>
      <c r="ORW22" s="46"/>
      <c r="ORX22" s="46"/>
      <c r="ORY22" s="46"/>
      <c r="ORZ22" s="46"/>
      <c r="OSA22" s="46"/>
      <c r="OSB22" s="46"/>
      <c r="OSC22" s="46"/>
      <c r="OSD22" s="46"/>
      <c r="OSE22" s="46"/>
      <c r="OSF22" s="46"/>
      <c r="OSG22" s="46"/>
      <c r="OSH22" s="46"/>
      <c r="OSI22" s="46"/>
      <c r="OSJ22" s="46"/>
      <c r="OSK22" s="46"/>
      <c r="OSL22" s="46"/>
      <c r="OSM22" s="46"/>
      <c r="OSN22" s="46"/>
      <c r="OSO22" s="46"/>
      <c r="OSP22" s="46"/>
      <c r="OSQ22" s="46"/>
      <c r="OSR22" s="46"/>
      <c r="OSS22" s="46"/>
      <c r="OST22" s="46"/>
      <c r="OSU22" s="46"/>
      <c r="OSV22" s="46"/>
      <c r="OSW22" s="46"/>
      <c r="OSX22" s="46"/>
      <c r="OSY22" s="46"/>
      <c r="OSZ22" s="46"/>
      <c r="OTA22" s="46"/>
      <c r="OTB22" s="46"/>
      <c r="OTC22" s="46"/>
      <c r="OTD22" s="46"/>
      <c r="OTE22" s="46"/>
      <c r="OTF22" s="46"/>
      <c r="OTG22" s="46"/>
      <c r="OTH22" s="46"/>
      <c r="OTI22" s="46"/>
      <c r="OTJ22" s="46"/>
      <c r="OTK22" s="46"/>
      <c r="OTL22" s="46"/>
      <c r="OTM22" s="46"/>
      <c r="OTN22" s="46"/>
      <c r="OTO22" s="46"/>
      <c r="OTP22" s="46"/>
      <c r="OTQ22" s="46"/>
      <c r="OTR22" s="46"/>
      <c r="OTS22" s="46"/>
      <c r="OTT22" s="46"/>
      <c r="OTU22" s="46"/>
      <c r="OTV22" s="46"/>
      <c r="OTW22" s="46"/>
      <c r="OTX22" s="46"/>
      <c r="OTY22" s="46"/>
      <c r="OTZ22" s="46"/>
      <c r="OUA22" s="46"/>
      <c r="OUB22" s="46"/>
      <c r="OUC22" s="46"/>
      <c r="OUD22" s="46"/>
      <c r="OUE22" s="46"/>
      <c r="OUF22" s="46"/>
      <c r="OUG22" s="46"/>
      <c r="OUH22" s="46"/>
      <c r="OUI22" s="46"/>
      <c r="OUJ22" s="46"/>
      <c r="OUK22" s="46"/>
      <c r="OUL22" s="46"/>
      <c r="OUM22" s="46"/>
      <c r="OUN22" s="46"/>
      <c r="OUO22" s="46"/>
      <c r="OUP22" s="46"/>
      <c r="OUQ22" s="46"/>
      <c r="OUR22" s="46"/>
      <c r="OUS22" s="46"/>
      <c r="OUT22" s="46"/>
      <c r="OUU22" s="46"/>
      <c r="OUV22" s="46"/>
      <c r="OUW22" s="46"/>
      <c r="OUX22" s="46"/>
      <c r="OUY22" s="46"/>
      <c r="OUZ22" s="46"/>
      <c r="OVA22" s="46"/>
      <c r="OVB22" s="46"/>
      <c r="OVC22" s="46"/>
      <c r="OVD22" s="46"/>
      <c r="OVE22" s="46"/>
      <c r="OVF22" s="46"/>
      <c r="OVG22" s="46"/>
      <c r="OVH22" s="46"/>
      <c r="OVI22" s="46"/>
      <c r="OVJ22" s="46"/>
      <c r="OVK22" s="46"/>
      <c r="OVL22" s="46"/>
      <c r="OVM22" s="46"/>
      <c r="OVN22" s="46"/>
      <c r="OVO22" s="46"/>
      <c r="OVP22" s="46"/>
      <c r="OVQ22" s="46"/>
      <c r="OVR22" s="46"/>
      <c r="OVS22" s="46"/>
      <c r="OVT22" s="46"/>
      <c r="OVU22" s="46"/>
      <c r="OVV22" s="46"/>
      <c r="OVW22" s="46"/>
      <c r="OVX22" s="46"/>
      <c r="OVY22" s="46"/>
      <c r="OVZ22" s="46"/>
      <c r="OWA22" s="46"/>
      <c r="OWB22" s="46"/>
      <c r="OWC22" s="46"/>
      <c r="OWD22" s="46"/>
      <c r="OWE22" s="46"/>
      <c r="OWF22" s="46"/>
      <c r="OWG22" s="46"/>
      <c r="OWH22" s="46"/>
      <c r="OWI22" s="46"/>
      <c r="OWJ22" s="46"/>
      <c r="OWK22" s="46"/>
      <c r="OWL22" s="46"/>
      <c r="OWM22" s="46"/>
      <c r="OWN22" s="46"/>
      <c r="OWO22" s="46"/>
      <c r="OWP22" s="46"/>
      <c r="OWQ22" s="46"/>
      <c r="OWR22" s="46"/>
      <c r="OWS22" s="46"/>
      <c r="OWT22" s="46"/>
      <c r="OWU22" s="46"/>
      <c r="OWV22" s="46"/>
      <c r="OWW22" s="46"/>
      <c r="OWX22" s="46"/>
      <c r="OWY22" s="46"/>
      <c r="OWZ22" s="46"/>
      <c r="OXA22" s="46"/>
      <c r="OXB22" s="46"/>
      <c r="OXC22" s="46"/>
      <c r="OXD22" s="46"/>
      <c r="OXE22" s="46"/>
      <c r="OXF22" s="46"/>
      <c r="OXG22" s="46"/>
      <c r="OXH22" s="46"/>
      <c r="OXI22" s="46"/>
      <c r="OXJ22" s="46"/>
      <c r="OXK22" s="46"/>
      <c r="OXL22" s="46"/>
      <c r="OXM22" s="46"/>
      <c r="OXN22" s="46"/>
      <c r="OXO22" s="46"/>
      <c r="OXP22" s="46"/>
      <c r="OXQ22" s="46"/>
      <c r="OXR22" s="46"/>
      <c r="OXS22" s="46"/>
      <c r="OXT22" s="46"/>
      <c r="OXU22" s="46"/>
      <c r="OXV22" s="46"/>
      <c r="OXW22" s="46"/>
      <c r="OXX22" s="46"/>
      <c r="OXY22" s="46"/>
      <c r="OXZ22" s="46"/>
      <c r="OYA22" s="46"/>
      <c r="OYB22" s="46"/>
      <c r="OYC22" s="46"/>
      <c r="OYD22" s="46"/>
      <c r="OYE22" s="46"/>
      <c r="OYF22" s="46"/>
      <c r="OYG22" s="46"/>
      <c r="OYH22" s="46"/>
      <c r="OYI22" s="46"/>
      <c r="OYJ22" s="46"/>
      <c r="OYK22" s="46"/>
      <c r="OYL22" s="46"/>
      <c r="OYM22" s="46"/>
      <c r="OYN22" s="46"/>
      <c r="OYO22" s="46"/>
      <c r="OYP22" s="46"/>
      <c r="OYQ22" s="46"/>
      <c r="OYR22" s="46"/>
      <c r="OYS22" s="46"/>
      <c r="OYT22" s="46"/>
      <c r="OYU22" s="46"/>
      <c r="OYV22" s="46"/>
      <c r="OYW22" s="46"/>
      <c r="OYX22" s="46"/>
      <c r="OYY22" s="46"/>
      <c r="OYZ22" s="46"/>
      <c r="OZA22" s="46"/>
      <c r="OZB22" s="46"/>
      <c r="OZC22" s="46"/>
      <c r="OZD22" s="46"/>
      <c r="OZE22" s="46"/>
      <c r="OZF22" s="46"/>
      <c r="OZG22" s="46"/>
      <c r="OZH22" s="46"/>
      <c r="OZI22" s="46"/>
      <c r="OZJ22" s="46"/>
      <c r="OZK22" s="46"/>
      <c r="OZL22" s="46"/>
      <c r="OZM22" s="46"/>
      <c r="OZN22" s="46"/>
      <c r="OZO22" s="46"/>
      <c r="OZP22" s="46"/>
      <c r="OZQ22" s="46"/>
      <c r="OZR22" s="46"/>
      <c r="OZS22" s="46"/>
      <c r="OZT22" s="46"/>
      <c r="OZU22" s="46"/>
      <c r="OZV22" s="46"/>
      <c r="OZW22" s="46"/>
      <c r="OZX22" s="46"/>
      <c r="OZY22" s="46"/>
      <c r="OZZ22" s="46"/>
      <c r="PAA22" s="46"/>
      <c r="PAB22" s="46"/>
      <c r="PAC22" s="46"/>
      <c r="PAD22" s="46"/>
      <c r="PAE22" s="46"/>
      <c r="PAF22" s="46"/>
      <c r="PAG22" s="46"/>
      <c r="PAH22" s="46"/>
      <c r="PAI22" s="46"/>
      <c r="PAJ22" s="46"/>
      <c r="PAK22" s="46"/>
      <c r="PAL22" s="46"/>
      <c r="PAM22" s="46"/>
      <c r="PAN22" s="46"/>
      <c r="PAO22" s="46"/>
      <c r="PAP22" s="46"/>
      <c r="PAQ22" s="46"/>
      <c r="PAR22" s="46"/>
      <c r="PAS22" s="46"/>
      <c r="PAT22" s="46"/>
      <c r="PAU22" s="46"/>
      <c r="PAV22" s="46"/>
      <c r="PAW22" s="46"/>
      <c r="PAX22" s="46"/>
      <c r="PAY22" s="46"/>
      <c r="PAZ22" s="46"/>
      <c r="PBA22" s="46"/>
      <c r="PBB22" s="46"/>
      <c r="PBC22" s="46"/>
      <c r="PBD22" s="46"/>
      <c r="PBE22" s="46"/>
      <c r="PBF22" s="46"/>
      <c r="PBG22" s="46"/>
      <c r="PBH22" s="46"/>
      <c r="PBI22" s="46"/>
      <c r="PBJ22" s="46"/>
      <c r="PBK22" s="46"/>
      <c r="PBL22" s="46"/>
      <c r="PBM22" s="46"/>
      <c r="PBN22" s="46"/>
      <c r="PBO22" s="46"/>
      <c r="PBP22" s="46"/>
      <c r="PBQ22" s="46"/>
      <c r="PBR22" s="46"/>
      <c r="PBS22" s="46"/>
      <c r="PBT22" s="46"/>
      <c r="PBU22" s="46"/>
      <c r="PBV22" s="46"/>
      <c r="PBW22" s="46"/>
      <c r="PBX22" s="46"/>
      <c r="PBY22" s="46"/>
      <c r="PBZ22" s="46"/>
      <c r="PCA22" s="46"/>
      <c r="PCB22" s="46"/>
      <c r="PCC22" s="46"/>
      <c r="PCD22" s="46"/>
      <c r="PCE22" s="46"/>
      <c r="PCF22" s="46"/>
      <c r="PCG22" s="46"/>
      <c r="PCH22" s="46"/>
      <c r="PCI22" s="46"/>
      <c r="PCJ22" s="46"/>
      <c r="PCK22" s="46"/>
      <c r="PCL22" s="46"/>
      <c r="PCM22" s="46"/>
      <c r="PCN22" s="46"/>
      <c r="PCO22" s="46"/>
      <c r="PCP22" s="46"/>
      <c r="PCQ22" s="46"/>
      <c r="PCR22" s="46"/>
      <c r="PCS22" s="46"/>
      <c r="PCT22" s="46"/>
      <c r="PCU22" s="46"/>
      <c r="PCV22" s="46"/>
      <c r="PCW22" s="46"/>
      <c r="PCX22" s="46"/>
      <c r="PCY22" s="46"/>
      <c r="PCZ22" s="46"/>
      <c r="PDA22" s="46"/>
      <c r="PDB22" s="46"/>
      <c r="PDC22" s="46"/>
      <c r="PDD22" s="46"/>
      <c r="PDE22" s="46"/>
      <c r="PDF22" s="46"/>
      <c r="PDG22" s="46"/>
      <c r="PDH22" s="46"/>
      <c r="PDI22" s="46"/>
      <c r="PDJ22" s="46"/>
      <c r="PDK22" s="46"/>
      <c r="PDL22" s="46"/>
      <c r="PDM22" s="46"/>
      <c r="PDN22" s="46"/>
      <c r="PDO22" s="46"/>
      <c r="PDP22" s="46"/>
      <c r="PDQ22" s="46"/>
      <c r="PDR22" s="46"/>
      <c r="PDS22" s="46"/>
      <c r="PDT22" s="46"/>
      <c r="PDU22" s="46"/>
      <c r="PDV22" s="46"/>
      <c r="PDW22" s="46"/>
      <c r="PDX22" s="46"/>
      <c r="PDY22" s="46"/>
      <c r="PDZ22" s="46"/>
      <c r="PEA22" s="46"/>
      <c r="PEB22" s="46"/>
      <c r="PEC22" s="46"/>
      <c r="PED22" s="46"/>
      <c r="PEE22" s="46"/>
      <c r="PEF22" s="46"/>
      <c r="PEG22" s="46"/>
      <c r="PEH22" s="46"/>
      <c r="PEI22" s="46"/>
      <c r="PEJ22" s="46"/>
      <c r="PEK22" s="46"/>
      <c r="PEL22" s="46"/>
      <c r="PEM22" s="46"/>
      <c r="PEN22" s="46"/>
      <c r="PEO22" s="46"/>
      <c r="PEP22" s="46"/>
      <c r="PEQ22" s="46"/>
      <c r="PER22" s="46"/>
      <c r="PES22" s="46"/>
      <c r="PET22" s="46"/>
      <c r="PEU22" s="46"/>
      <c r="PEV22" s="46"/>
      <c r="PEW22" s="46"/>
      <c r="PEX22" s="46"/>
      <c r="PEY22" s="46"/>
      <c r="PEZ22" s="46"/>
      <c r="PFA22" s="46"/>
      <c r="PFB22" s="46"/>
      <c r="PFC22" s="46"/>
      <c r="PFD22" s="46"/>
      <c r="PFE22" s="46"/>
      <c r="PFF22" s="46"/>
      <c r="PFG22" s="46"/>
      <c r="PFH22" s="46"/>
      <c r="PFI22" s="46"/>
      <c r="PFJ22" s="46"/>
      <c r="PFK22" s="46"/>
      <c r="PFL22" s="46"/>
      <c r="PFM22" s="46"/>
      <c r="PFN22" s="46"/>
      <c r="PFO22" s="46"/>
      <c r="PFP22" s="46"/>
      <c r="PFQ22" s="46"/>
      <c r="PFR22" s="46"/>
      <c r="PFS22" s="46"/>
      <c r="PFT22" s="46"/>
      <c r="PFU22" s="46"/>
      <c r="PFV22" s="46"/>
      <c r="PFW22" s="46"/>
      <c r="PFX22" s="46"/>
      <c r="PFY22" s="46"/>
      <c r="PFZ22" s="46"/>
      <c r="PGA22" s="46"/>
      <c r="PGB22" s="46"/>
      <c r="PGC22" s="46"/>
      <c r="PGD22" s="46"/>
      <c r="PGE22" s="46"/>
      <c r="PGF22" s="46"/>
      <c r="PGG22" s="46"/>
      <c r="PGH22" s="46"/>
      <c r="PGI22" s="46"/>
      <c r="PGJ22" s="46"/>
      <c r="PGK22" s="46"/>
      <c r="PGL22" s="46"/>
      <c r="PGM22" s="46"/>
      <c r="PGN22" s="46"/>
      <c r="PGO22" s="46"/>
      <c r="PGP22" s="46"/>
      <c r="PGQ22" s="46"/>
      <c r="PGR22" s="46"/>
      <c r="PGS22" s="46"/>
      <c r="PGT22" s="46"/>
      <c r="PGU22" s="46"/>
      <c r="PGV22" s="46"/>
      <c r="PGW22" s="46"/>
      <c r="PGX22" s="46"/>
      <c r="PGY22" s="46"/>
      <c r="PGZ22" s="46"/>
      <c r="PHA22" s="46"/>
      <c r="PHB22" s="46"/>
      <c r="PHC22" s="46"/>
      <c r="PHD22" s="46"/>
      <c r="PHE22" s="46"/>
      <c r="PHF22" s="46"/>
      <c r="PHG22" s="46"/>
      <c r="PHH22" s="46"/>
      <c r="PHI22" s="46"/>
      <c r="PHJ22" s="46"/>
      <c r="PHK22" s="46"/>
      <c r="PHL22" s="46"/>
      <c r="PHM22" s="46"/>
      <c r="PHN22" s="46"/>
      <c r="PHO22" s="46"/>
      <c r="PHP22" s="46"/>
      <c r="PHQ22" s="46"/>
      <c r="PHR22" s="46"/>
      <c r="PHS22" s="46"/>
      <c r="PHT22" s="46"/>
      <c r="PHU22" s="46"/>
      <c r="PHV22" s="46"/>
      <c r="PHW22" s="46"/>
      <c r="PHX22" s="46"/>
      <c r="PHY22" s="46"/>
      <c r="PHZ22" s="46"/>
      <c r="PIA22" s="46"/>
      <c r="PIB22" s="46"/>
      <c r="PIC22" s="46"/>
      <c r="PID22" s="46"/>
      <c r="PIE22" s="46"/>
      <c r="PIF22" s="46"/>
      <c r="PIG22" s="46"/>
      <c r="PIH22" s="46"/>
      <c r="PII22" s="46"/>
      <c r="PIJ22" s="46"/>
      <c r="PIK22" s="46"/>
      <c r="PIL22" s="46"/>
      <c r="PIM22" s="46"/>
      <c r="PIN22" s="46"/>
      <c r="PIO22" s="46"/>
      <c r="PIP22" s="46"/>
      <c r="PIQ22" s="46"/>
      <c r="PIR22" s="46"/>
      <c r="PIS22" s="46"/>
      <c r="PIT22" s="46"/>
      <c r="PIU22" s="46"/>
      <c r="PIV22" s="46"/>
      <c r="PIW22" s="46"/>
      <c r="PIX22" s="46"/>
      <c r="PIY22" s="46"/>
      <c r="PIZ22" s="46"/>
      <c r="PJA22" s="46"/>
      <c r="PJB22" s="46"/>
      <c r="PJC22" s="46"/>
      <c r="PJD22" s="46"/>
      <c r="PJE22" s="46"/>
      <c r="PJF22" s="46"/>
      <c r="PJG22" s="46"/>
      <c r="PJH22" s="46"/>
      <c r="PJI22" s="46"/>
      <c r="PJJ22" s="46"/>
      <c r="PJK22" s="46"/>
      <c r="PJL22" s="46"/>
      <c r="PJM22" s="46"/>
      <c r="PJN22" s="46"/>
      <c r="PJO22" s="46"/>
      <c r="PJP22" s="46"/>
      <c r="PJQ22" s="46"/>
      <c r="PJR22" s="46"/>
      <c r="PJS22" s="46"/>
      <c r="PJT22" s="46"/>
      <c r="PJU22" s="46"/>
      <c r="PJV22" s="46"/>
      <c r="PJW22" s="46"/>
      <c r="PJX22" s="46"/>
      <c r="PJY22" s="46"/>
      <c r="PJZ22" s="46"/>
      <c r="PKA22" s="46"/>
      <c r="PKB22" s="46"/>
      <c r="PKC22" s="46"/>
      <c r="PKD22" s="46"/>
      <c r="PKE22" s="46"/>
      <c r="PKF22" s="46"/>
      <c r="PKG22" s="46"/>
      <c r="PKH22" s="46"/>
      <c r="PKI22" s="46"/>
      <c r="PKJ22" s="46"/>
      <c r="PKK22" s="46"/>
      <c r="PKL22" s="46"/>
      <c r="PKM22" s="46"/>
      <c r="PKN22" s="46"/>
      <c r="PKO22" s="46"/>
      <c r="PKP22" s="46"/>
      <c r="PKQ22" s="46"/>
      <c r="PKR22" s="46"/>
      <c r="PKS22" s="46"/>
      <c r="PKT22" s="46"/>
      <c r="PKU22" s="46"/>
      <c r="PKV22" s="46"/>
      <c r="PKW22" s="46"/>
      <c r="PKX22" s="46"/>
      <c r="PKY22" s="46"/>
      <c r="PKZ22" s="46"/>
      <c r="PLA22" s="46"/>
      <c r="PLB22" s="46"/>
      <c r="PLC22" s="46"/>
      <c r="PLD22" s="46"/>
      <c r="PLE22" s="46"/>
      <c r="PLF22" s="46"/>
      <c r="PLG22" s="46"/>
      <c r="PLH22" s="46"/>
      <c r="PLI22" s="46"/>
      <c r="PLJ22" s="46"/>
      <c r="PLK22" s="46"/>
      <c r="PLL22" s="46"/>
      <c r="PLM22" s="46"/>
      <c r="PLN22" s="46"/>
      <c r="PLO22" s="46"/>
      <c r="PLP22" s="46"/>
      <c r="PLQ22" s="46"/>
      <c r="PLR22" s="46"/>
      <c r="PLS22" s="46"/>
      <c r="PLT22" s="46"/>
      <c r="PLU22" s="46"/>
      <c r="PLV22" s="46"/>
      <c r="PLW22" s="46"/>
      <c r="PLX22" s="46"/>
      <c r="PLY22" s="46"/>
      <c r="PLZ22" s="46"/>
      <c r="PMA22" s="46"/>
      <c r="PMB22" s="46"/>
      <c r="PMC22" s="46"/>
      <c r="PMD22" s="46"/>
      <c r="PME22" s="46"/>
      <c r="PMF22" s="46"/>
      <c r="PMG22" s="46"/>
      <c r="PMH22" s="46"/>
      <c r="PMI22" s="46"/>
      <c r="PMJ22" s="46"/>
      <c r="PMK22" s="46"/>
      <c r="PML22" s="46"/>
      <c r="PMM22" s="46"/>
      <c r="PMN22" s="46"/>
      <c r="PMO22" s="46"/>
      <c r="PMP22" s="46"/>
      <c r="PMQ22" s="46"/>
      <c r="PMR22" s="46"/>
      <c r="PMS22" s="46"/>
      <c r="PMT22" s="46"/>
      <c r="PMU22" s="46"/>
      <c r="PMV22" s="46"/>
      <c r="PMW22" s="46"/>
      <c r="PMX22" s="46"/>
      <c r="PMY22" s="46"/>
      <c r="PMZ22" s="46"/>
      <c r="PNA22" s="46"/>
      <c r="PNB22" s="46"/>
      <c r="PNC22" s="46"/>
      <c r="PND22" s="46"/>
      <c r="PNE22" s="46"/>
      <c r="PNF22" s="46"/>
      <c r="PNG22" s="46"/>
      <c r="PNH22" s="46"/>
      <c r="PNI22" s="46"/>
      <c r="PNJ22" s="46"/>
      <c r="PNK22" s="46"/>
      <c r="PNL22" s="46"/>
      <c r="PNM22" s="46"/>
      <c r="PNN22" s="46"/>
      <c r="PNO22" s="46"/>
      <c r="PNP22" s="46"/>
      <c r="PNQ22" s="46"/>
      <c r="PNR22" s="46"/>
      <c r="PNS22" s="46"/>
      <c r="PNT22" s="46"/>
      <c r="PNU22" s="46"/>
      <c r="PNV22" s="46"/>
      <c r="PNW22" s="46"/>
      <c r="PNX22" s="46"/>
      <c r="PNY22" s="46"/>
      <c r="PNZ22" s="46"/>
      <c r="POA22" s="46"/>
      <c r="POB22" s="46"/>
      <c r="POC22" s="46"/>
      <c r="POD22" s="46"/>
      <c r="POE22" s="46"/>
      <c r="POF22" s="46"/>
      <c r="POG22" s="46"/>
      <c r="POH22" s="46"/>
      <c r="POI22" s="46"/>
      <c r="POJ22" s="46"/>
      <c r="POK22" s="46"/>
      <c r="POL22" s="46"/>
      <c r="POM22" s="46"/>
      <c r="PON22" s="46"/>
      <c r="POO22" s="46"/>
      <c r="POP22" s="46"/>
      <c r="POQ22" s="46"/>
      <c r="POR22" s="46"/>
      <c r="POS22" s="46"/>
      <c r="POT22" s="46"/>
      <c r="POU22" s="46"/>
      <c r="POV22" s="46"/>
      <c r="POW22" s="46"/>
      <c r="POX22" s="46"/>
      <c r="POY22" s="46"/>
      <c r="POZ22" s="46"/>
      <c r="PPA22" s="46"/>
      <c r="PPB22" s="46"/>
      <c r="PPC22" s="46"/>
      <c r="PPD22" s="46"/>
      <c r="PPE22" s="46"/>
      <c r="PPF22" s="46"/>
      <c r="PPG22" s="46"/>
      <c r="PPH22" s="46"/>
      <c r="PPI22" s="46"/>
      <c r="PPJ22" s="46"/>
      <c r="PPK22" s="46"/>
      <c r="PPL22" s="46"/>
      <c r="PPM22" s="46"/>
      <c r="PPN22" s="46"/>
      <c r="PPO22" s="46"/>
      <c r="PPP22" s="46"/>
      <c r="PPQ22" s="46"/>
      <c r="PPR22" s="46"/>
      <c r="PPS22" s="46"/>
      <c r="PPT22" s="46"/>
      <c r="PPU22" s="46"/>
      <c r="PPV22" s="46"/>
      <c r="PPW22" s="46"/>
      <c r="PPX22" s="46"/>
      <c r="PPY22" s="46"/>
      <c r="PPZ22" s="46"/>
      <c r="PQA22" s="46"/>
      <c r="PQB22" s="46"/>
      <c r="PQC22" s="46"/>
      <c r="PQD22" s="46"/>
      <c r="PQE22" s="46"/>
      <c r="PQF22" s="46"/>
      <c r="PQG22" s="46"/>
      <c r="PQH22" s="46"/>
      <c r="PQI22" s="46"/>
      <c r="PQJ22" s="46"/>
      <c r="PQK22" s="46"/>
      <c r="PQL22" s="46"/>
      <c r="PQM22" s="46"/>
      <c r="PQN22" s="46"/>
      <c r="PQO22" s="46"/>
      <c r="PQP22" s="46"/>
      <c r="PQQ22" s="46"/>
      <c r="PQR22" s="46"/>
      <c r="PQS22" s="46"/>
      <c r="PQT22" s="46"/>
      <c r="PQU22" s="46"/>
      <c r="PQV22" s="46"/>
      <c r="PQW22" s="46"/>
      <c r="PQX22" s="46"/>
      <c r="PQY22" s="46"/>
      <c r="PQZ22" s="46"/>
      <c r="PRA22" s="46"/>
      <c r="PRB22" s="46"/>
      <c r="PRC22" s="46"/>
      <c r="PRD22" s="46"/>
      <c r="PRE22" s="46"/>
      <c r="PRF22" s="46"/>
      <c r="PRG22" s="46"/>
      <c r="PRH22" s="46"/>
      <c r="PRI22" s="46"/>
      <c r="PRJ22" s="46"/>
      <c r="PRK22" s="46"/>
      <c r="PRL22" s="46"/>
      <c r="PRM22" s="46"/>
      <c r="PRN22" s="46"/>
      <c r="PRO22" s="46"/>
      <c r="PRP22" s="46"/>
      <c r="PRQ22" s="46"/>
      <c r="PRR22" s="46"/>
      <c r="PRS22" s="46"/>
      <c r="PRT22" s="46"/>
      <c r="PRU22" s="46"/>
      <c r="PRV22" s="46"/>
      <c r="PRW22" s="46"/>
      <c r="PRX22" s="46"/>
      <c r="PRY22" s="46"/>
      <c r="PRZ22" s="46"/>
      <c r="PSA22" s="46"/>
      <c r="PSB22" s="46"/>
      <c r="PSC22" s="46"/>
      <c r="PSD22" s="46"/>
      <c r="PSE22" s="46"/>
      <c r="PSF22" s="46"/>
      <c r="PSG22" s="46"/>
      <c r="PSH22" s="46"/>
      <c r="PSI22" s="46"/>
      <c r="PSJ22" s="46"/>
      <c r="PSK22" s="46"/>
      <c r="PSL22" s="46"/>
      <c r="PSM22" s="46"/>
      <c r="PSN22" s="46"/>
      <c r="PSO22" s="46"/>
      <c r="PSP22" s="46"/>
      <c r="PSQ22" s="46"/>
      <c r="PSR22" s="46"/>
      <c r="PSS22" s="46"/>
      <c r="PST22" s="46"/>
      <c r="PSU22" s="46"/>
      <c r="PSV22" s="46"/>
      <c r="PSW22" s="46"/>
      <c r="PSX22" s="46"/>
      <c r="PSY22" s="46"/>
      <c r="PSZ22" s="46"/>
      <c r="PTA22" s="46"/>
      <c r="PTB22" s="46"/>
      <c r="PTC22" s="46"/>
      <c r="PTD22" s="46"/>
      <c r="PTE22" s="46"/>
      <c r="PTF22" s="46"/>
      <c r="PTG22" s="46"/>
      <c r="PTH22" s="46"/>
      <c r="PTI22" s="46"/>
      <c r="PTJ22" s="46"/>
      <c r="PTK22" s="46"/>
      <c r="PTL22" s="46"/>
      <c r="PTM22" s="46"/>
      <c r="PTN22" s="46"/>
      <c r="PTO22" s="46"/>
      <c r="PTP22" s="46"/>
      <c r="PTQ22" s="46"/>
      <c r="PTR22" s="46"/>
      <c r="PTS22" s="46"/>
      <c r="PTT22" s="46"/>
      <c r="PTU22" s="46"/>
      <c r="PTV22" s="46"/>
      <c r="PTW22" s="46"/>
      <c r="PTX22" s="46"/>
      <c r="PTY22" s="46"/>
      <c r="PTZ22" s="46"/>
      <c r="PUA22" s="46"/>
      <c r="PUB22" s="46"/>
      <c r="PUC22" s="46"/>
      <c r="PUD22" s="46"/>
      <c r="PUE22" s="46"/>
      <c r="PUF22" s="46"/>
      <c r="PUG22" s="46"/>
      <c r="PUH22" s="46"/>
      <c r="PUI22" s="46"/>
      <c r="PUJ22" s="46"/>
      <c r="PUK22" s="46"/>
      <c r="PUL22" s="46"/>
      <c r="PUM22" s="46"/>
      <c r="PUN22" s="46"/>
      <c r="PUO22" s="46"/>
      <c r="PUP22" s="46"/>
      <c r="PUQ22" s="46"/>
      <c r="PUR22" s="46"/>
      <c r="PUS22" s="46"/>
      <c r="PUT22" s="46"/>
      <c r="PUU22" s="46"/>
      <c r="PUV22" s="46"/>
      <c r="PUW22" s="46"/>
      <c r="PUX22" s="46"/>
      <c r="PUY22" s="46"/>
      <c r="PUZ22" s="46"/>
      <c r="PVA22" s="46"/>
      <c r="PVB22" s="46"/>
      <c r="PVC22" s="46"/>
      <c r="PVD22" s="46"/>
      <c r="PVE22" s="46"/>
      <c r="PVF22" s="46"/>
      <c r="PVG22" s="46"/>
      <c r="PVH22" s="46"/>
      <c r="PVI22" s="46"/>
      <c r="PVJ22" s="46"/>
      <c r="PVK22" s="46"/>
      <c r="PVL22" s="46"/>
      <c r="PVM22" s="46"/>
      <c r="PVN22" s="46"/>
      <c r="PVO22" s="46"/>
      <c r="PVP22" s="46"/>
      <c r="PVQ22" s="46"/>
      <c r="PVR22" s="46"/>
      <c r="PVS22" s="46"/>
      <c r="PVT22" s="46"/>
      <c r="PVU22" s="46"/>
      <c r="PVV22" s="46"/>
      <c r="PVW22" s="46"/>
      <c r="PVX22" s="46"/>
      <c r="PVY22" s="46"/>
      <c r="PVZ22" s="46"/>
      <c r="PWA22" s="46"/>
      <c r="PWB22" s="46"/>
      <c r="PWC22" s="46"/>
      <c r="PWD22" s="46"/>
      <c r="PWE22" s="46"/>
      <c r="PWF22" s="46"/>
      <c r="PWG22" s="46"/>
      <c r="PWH22" s="46"/>
      <c r="PWI22" s="46"/>
      <c r="PWJ22" s="46"/>
      <c r="PWK22" s="46"/>
      <c r="PWL22" s="46"/>
      <c r="PWM22" s="46"/>
      <c r="PWN22" s="46"/>
      <c r="PWO22" s="46"/>
      <c r="PWP22" s="46"/>
      <c r="PWQ22" s="46"/>
      <c r="PWR22" s="46"/>
      <c r="PWS22" s="46"/>
      <c r="PWT22" s="46"/>
      <c r="PWU22" s="46"/>
      <c r="PWV22" s="46"/>
      <c r="PWW22" s="46"/>
      <c r="PWX22" s="46"/>
      <c r="PWY22" s="46"/>
      <c r="PWZ22" s="46"/>
      <c r="PXA22" s="46"/>
      <c r="PXB22" s="46"/>
      <c r="PXC22" s="46"/>
      <c r="PXD22" s="46"/>
      <c r="PXE22" s="46"/>
      <c r="PXF22" s="46"/>
      <c r="PXG22" s="46"/>
      <c r="PXH22" s="46"/>
      <c r="PXI22" s="46"/>
      <c r="PXJ22" s="46"/>
      <c r="PXK22" s="46"/>
      <c r="PXL22" s="46"/>
      <c r="PXM22" s="46"/>
      <c r="PXN22" s="46"/>
      <c r="PXO22" s="46"/>
      <c r="PXP22" s="46"/>
      <c r="PXQ22" s="46"/>
      <c r="PXR22" s="46"/>
      <c r="PXS22" s="46"/>
      <c r="PXT22" s="46"/>
      <c r="PXU22" s="46"/>
      <c r="PXV22" s="46"/>
      <c r="PXW22" s="46"/>
      <c r="PXX22" s="46"/>
      <c r="PXY22" s="46"/>
      <c r="PXZ22" s="46"/>
      <c r="PYA22" s="46"/>
      <c r="PYB22" s="46"/>
      <c r="PYC22" s="46"/>
      <c r="PYD22" s="46"/>
      <c r="PYE22" s="46"/>
      <c r="PYF22" s="46"/>
      <c r="PYG22" s="46"/>
      <c r="PYH22" s="46"/>
      <c r="PYI22" s="46"/>
      <c r="PYJ22" s="46"/>
      <c r="PYK22" s="46"/>
      <c r="PYL22" s="46"/>
      <c r="PYM22" s="46"/>
      <c r="PYN22" s="46"/>
      <c r="PYO22" s="46"/>
      <c r="PYP22" s="46"/>
      <c r="PYQ22" s="46"/>
      <c r="PYR22" s="46"/>
      <c r="PYS22" s="46"/>
      <c r="PYT22" s="46"/>
      <c r="PYU22" s="46"/>
      <c r="PYV22" s="46"/>
      <c r="PYW22" s="46"/>
      <c r="PYX22" s="46"/>
      <c r="PYY22" s="46"/>
      <c r="PYZ22" s="46"/>
      <c r="PZA22" s="46"/>
      <c r="PZB22" s="46"/>
      <c r="PZC22" s="46"/>
      <c r="PZD22" s="46"/>
      <c r="PZE22" s="46"/>
      <c r="PZF22" s="46"/>
      <c r="PZG22" s="46"/>
      <c r="PZH22" s="46"/>
      <c r="PZI22" s="46"/>
      <c r="PZJ22" s="46"/>
      <c r="PZK22" s="46"/>
      <c r="PZL22" s="46"/>
      <c r="PZM22" s="46"/>
      <c r="PZN22" s="46"/>
      <c r="PZO22" s="46"/>
      <c r="PZP22" s="46"/>
      <c r="PZQ22" s="46"/>
      <c r="PZR22" s="46"/>
      <c r="PZS22" s="46"/>
      <c r="PZT22" s="46"/>
      <c r="PZU22" s="46"/>
      <c r="PZV22" s="46"/>
      <c r="PZW22" s="46"/>
      <c r="PZX22" s="46"/>
      <c r="PZY22" s="46"/>
      <c r="PZZ22" s="46"/>
      <c r="QAA22" s="46"/>
      <c r="QAB22" s="46"/>
      <c r="QAC22" s="46"/>
      <c r="QAD22" s="46"/>
      <c r="QAE22" s="46"/>
      <c r="QAF22" s="46"/>
      <c r="QAG22" s="46"/>
      <c r="QAH22" s="46"/>
      <c r="QAI22" s="46"/>
      <c r="QAJ22" s="46"/>
      <c r="QAK22" s="46"/>
      <c r="QAL22" s="46"/>
      <c r="QAM22" s="46"/>
      <c r="QAN22" s="46"/>
      <c r="QAO22" s="46"/>
      <c r="QAP22" s="46"/>
      <c r="QAQ22" s="46"/>
      <c r="QAR22" s="46"/>
      <c r="QAS22" s="46"/>
      <c r="QAT22" s="46"/>
      <c r="QAU22" s="46"/>
      <c r="QAV22" s="46"/>
      <c r="QAW22" s="46"/>
      <c r="QAX22" s="46"/>
      <c r="QAY22" s="46"/>
      <c r="QAZ22" s="46"/>
      <c r="QBA22" s="46"/>
      <c r="QBB22" s="46"/>
      <c r="QBC22" s="46"/>
      <c r="QBD22" s="46"/>
      <c r="QBE22" s="46"/>
      <c r="QBF22" s="46"/>
      <c r="QBG22" s="46"/>
      <c r="QBH22" s="46"/>
      <c r="QBI22" s="46"/>
      <c r="QBJ22" s="46"/>
      <c r="QBK22" s="46"/>
      <c r="QBL22" s="46"/>
      <c r="QBM22" s="46"/>
      <c r="QBN22" s="46"/>
      <c r="QBO22" s="46"/>
      <c r="QBP22" s="46"/>
      <c r="QBQ22" s="46"/>
      <c r="QBR22" s="46"/>
      <c r="QBS22" s="46"/>
      <c r="QBT22" s="46"/>
      <c r="QBU22" s="46"/>
      <c r="QBV22" s="46"/>
      <c r="QBW22" s="46"/>
      <c r="QBX22" s="46"/>
      <c r="QBY22" s="46"/>
      <c r="QBZ22" s="46"/>
      <c r="QCA22" s="46"/>
      <c r="QCB22" s="46"/>
      <c r="QCC22" s="46"/>
      <c r="QCD22" s="46"/>
      <c r="QCE22" s="46"/>
      <c r="QCF22" s="46"/>
      <c r="QCG22" s="46"/>
      <c r="QCH22" s="46"/>
      <c r="QCI22" s="46"/>
      <c r="QCJ22" s="46"/>
      <c r="QCK22" s="46"/>
      <c r="QCL22" s="46"/>
      <c r="QCM22" s="46"/>
      <c r="QCN22" s="46"/>
      <c r="QCO22" s="46"/>
      <c r="QCP22" s="46"/>
      <c r="QCQ22" s="46"/>
      <c r="QCR22" s="46"/>
      <c r="QCS22" s="46"/>
      <c r="QCT22" s="46"/>
      <c r="QCU22" s="46"/>
      <c r="QCV22" s="46"/>
      <c r="QCW22" s="46"/>
      <c r="QCX22" s="46"/>
      <c r="QCY22" s="46"/>
      <c r="QCZ22" s="46"/>
      <c r="QDA22" s="46"/>
      <c r="QDB22" s="46"/>
      <c r="QDC22" s="46"/>
      <c r="QDD22" s="46"/>
      <c r="QDE22" s="46"/>
      <c r="QDF22" s="46"/>
      <c r="QDG22" s="46"/>
      <c r="QDH22" s="46"/>
      <c r="QDI22" s="46"/>
      <c r="QDJ22" s="46"/>
      <c r="QDK22" s="46"/>
      <c r="QDL22" s="46"/>
      <c r="QDM22" s="46"/>
      <c r="QDN22" s="46"/>
      <c r="QDO22" s="46"/>
      <c r="QDP22" s="46"/>
      <c r="QDQ22" s="46"/>
      <c r="QDR22" s="46"/>
      <c r="QDS22" s="46"/>
      <c r="QDT22" s="46"/>
      <c r="QDU22" s="46"/>
      <c r="QDV22" s="46"/>
      <c r="QDW22" s="46"/>
      <c r="QDX22" s="46"/>
      <c r="QDY22" s="46"/>
      <c r="QDZ22" s="46"/>
      <c r="QEA22" s="46"/>
      <c r="QEB22" s="46"/>
      <c r="QEC22" s="46"/>
      <c r="QED22" s="46"/>
      <c r="QEE22" s="46"/>
      <c r="QEF22" s="46"/>
      <c r="QEG22" s="46"/>
      <c r="QEH22" s="46"/>
      <c r="QEI22" s="46"/>
      <c r="QEJ22" s="46"/>
      <c r="QEK22" s="46"/>
      <c r="QEL22" s="46"/>
      <c r="QEM22" s="46"/>
      <c r="QEN22" s="46"/>
      <c r="QEO22" s="46"/>
      <c r="QEP22" s="46"/>
      <c r="QEQ22" s="46"/>
      <c r="QER22" s="46"/>
      <c r="QES22" s="46"/>
      <c r="QET22" s="46"/>
      <c r="QEU22" s="46"/>
      <c r="QEV22" s="46"/>
      <c r="QEW22" s="46"/>
      <c r="QEX22" s="46"/>
      <c r="QEY22" s="46"/>
      <c r="QEZ22" s="46"/>
      <c r="QFA22" s="46"/>
      <c r="QFB22" s="46"/>
      <c r="QFC22" s="46"/>
      <c r="QFD22" s="46"/>
      <c r="QFE22" s="46"/>
      <c r="QFF22" s="46"/>
      <c r="QFG22" s="46"/>
      <c r="QFH22" s="46"/>
      <c r="QFI22" s="46"/>
      <c r="QFJ22" s="46"/>
      <c r="QFK22" s="46"/>
      <c r="QFL22" s="46"/>
      <c r="QFM22" s="46"/>
      <c r="QFN22" s="46"/>
      <c r="QFO22" s="46"/>
      <c r="QFP22" s="46"/>
      <c r="QFQ22" s="46"/>
      <c r="QFR22" s="46"/>
      <c r="QFS22" s="46"/>
      <c r="QFT22" s="46"/>
      <c r="QFU22" s="46"/>
      <c r="QFV22" s="46"/>
      <c r="QFW22" s="46"/>
      <c r="QFX22" s="46"/>
      <c r="QFY22" s="46"/>
      <c r="QFZ22" s="46"/>
      <c r="QGA22" s="46"/>
      <c r="QGB22" s="46"/>
      <c r="QGC22" s="46"/>
      <c r="QGD22" s="46"/>
      <c r="QGE22" s="46"/>
      <c r="QGF22" s="46"/>
      <c r="QGG22" s="46"/>
      <c r="QGH22" s="46"/>
      <c r="QGI22" s="46"/>
      <c r="QGJ22" s="46"/>
      <c r="QGK22" s="46"/>
      <c r="QGL22" s="46"/>
      <c r="QGM22" s="46"/>
      <c r="QGN22" s="46"/>
      <c r="QGO22" s="46"/>
      <c r="QGP22" s="46"/>
      <c r="QGQ22" s="46"/>
      <c r="QGR22" s="46"/>
      <c r="QGS22" s="46"/>
      <c r="QGT22" s="46"/>
      <c r="QGU22" s="46"/>
      <c r="QGV22" s="46"/>
      <c r="QGW22" s="46"/>
      <c r="QGX22" s="46"/>
      <c r="QGY22" s="46"/>
      <c r="QGZ22" s="46"/>
      <c r="QHA22" s="46"/>
      <c r="QHB22" s="46"/>
      <c r="QHC22" s="46"/>
      <c r="QHD22" s="46"/>
      <c r="QHE22" s="46"/>
      <c r="QHF22" s="46"/>
      <c r="QHG22" s="46"/>
      <c r="QHH22" s="46"/>
      <c r="QHI22" s="46"/>
      <c r="QHJ22" s="46"/>
      <c r="QHK22" s="46"/>
      <c r="QHL22" s="46"/>
      <c r="QHM22" s="46"/>
      <c r="QHN22" s="46"/>
      <c r="QHO22" s="46"/>
      <c r="QHP22" s="46"/>
      <c r="QHQ22" s="46"/>
      <c r="QHR22" s="46"/>
      <c r="QHS22" s="46"/>
      <c r="QHT22" s="46"/>
      <c r="QHU22" s="46"/>
      <c r="QHV22" s="46"/>
      <c r="QHW22" s="46"/>
      <c r="QHX22" s="46"/>
      <c r="QHY22" s="46"/>
      <c r="QHZ22" s="46"/>
      <c r="QIA22" s="46"/>
      <c r="QIB22" s="46"/>
      <c r="QIC22" s="46"/>
      <c r="QID22" s="46"/>
      <c r="QIE22" s="46"/>
      <c r="QIF22" s="46"/>
      <c r="QIG22" s="46"/>
      <c r="QIH22" s="46"/>
      <c r="QII22" s="46"/>
      <c r="QIJ22" s="46"/>
      <c r="QIK22" s="46"/>
      <c r="QIL22" s="46"/>
      <c r="QIM22" s="46"/>
      <c r="QIN22" s="46"/>
      <c r="QIO22" s="46"/>
      <c r="QIP22" s="46"/>
      <c r="QIQ22" s="46"/>
      <c r="QIR22" s="46"/>
      <c r="QIS22" s="46"/>
      <c r="QIT22" s="46"/>
      <c r="QIU22" s="46"/>
      <c r="QIV22" s="46"/>
      <c r="QIW22" s="46"/>
      <c r="QIX22" s="46"/>
      <c r="QIY22" s="46"/>
      <c r="QIZ22" s="46"/>
      <c r="QJA22" s="46"/>
      <c r="QJB22" s="46"/>
      <c r="QJC22" s="46"/>
      <c r="QJD22" s="46"/>
      <c r="QJE22" s="46"/>
      <c r="QJF22" s="46"/>
      <c r="QJG22" s="46"/>
      <c r="QJH22" s="46"/>
      <c r="QJI22" s="46"/>
      <c r="QJJ22" s="46"/>
      <c r="QJK22" s="46"/>
      <c r="QJL22" s="46"/>
      <c r="QJM22" s="46"/>
      <c r="QJN22" s="46"/>
      <c r="QJO22" s="46"/>
      <c r="QJP22" s="46"/>
      <c r="QJQ22" s="46"/>
      <c r="QJR22" s="46"/>
      <c r="QJS22" s="46"/>
      <c r="QJT22" s="46"/>
      <c r="QJU22" s="46"/>
      <c r="QJV22" s="46"/>
      <c r="QJW22" s="46"/>
      <c r="QJX22" s="46"/>
      <c r="QJY22" s="46"/>
      <c r="QJZ22" s="46"/>
      <c r="QKA22" s="46"/>
      <c r="QKB22" s="46"/>
      <c r="QKC22" s="46"/>
      <c r="QKD22" s="46"/>
      <c r="QKE22" s="46"/>
      <c r="QKF22" s="46"/>
      <c r="QKG22" s="46"/>
      <c r="QKH22" s="46"/>
      <c r="QKI22" s="46"/>
      <c r="QKJ22" s="46"/>
      <c r="QKK22" s="46"/>
      <c r="QKL22" s="46"/>
      <c r="QKM22" s="46"/>
      <c r="QKN22" s="46"/>
      <c r="QKO22" s="46"/>
      <c r="QKP22" s="46"/>
      <c r="QKQ22" s="46"/>
      <c r="QKR22" s="46"/>
      <c r="QKS22" s="46"/>
      <c r="QKT22" s="46"/>
      <c r="QKU22" s="46"/>
      <c r="QKV22" s="46"/>
      <c r="QKW22" s="46"/>
      <c r="QKX22" s="46"/>
      <c r="QKY22" s="46"/>
      <c r="QKZ22" s="46"/>
      <c r="QLA22" s="46"/>
      <c r="QLB22" s="46"/>
      <c r="QLC22" s="46"/>
      <c r="QLD22" s="46"/>
      <c r="QLE22" s="46"/>
      <c r="QLF22" s="46"/>
      <c r="QLG22" s="46"/>
      <c r="QLH22" s="46"/>
      <c r="QLI22" s="46"/>
      <c r="QLJ22" s="46"/>
      <c r="QLK22" s="46"/>
      <c r="QLL22" s="46"/>
      <c r="QLM22" s="46"/>
      <c r="QLN22" s="46"/>
      <c r="QLO22" s="46"/>
      <c r="QLP22" s="46"/>
      <c r="QLQ22" s="46"/>
      <c r="QLR22" s="46"/>
      <c r="QLS22" s="46"/>
      <c r="QLT22" s="46"/>
      <c r="QLU22" s="46"/>
      <c r="QLV22" s="46"/>
      <c r="QLW22" s="46"/>
      <c r="QLX22" s="46"/>
      <c r="QLY22" s="46"/>
      <c r="QLZ22" s="46"/>
      <c r="QMA22" s="46"/>
      <c r="QMB22" s="46"/>
      <c r="QMC22" s="46"/>
      <c r="QMD22" s="46"/>
      <c r="QME22" s="46"/>
      <c r="QMF22" s="46"/>
      <c r="QMG22" s="46"/>
      <c r="QMH22" s="46"/>
      <c r="QMI22" s="46"/>
      <c r="QMJ22" s="46"/>
      <c r="QMK22" s="46"/>
      <c r="QML22" s="46"/>
      <c r="QMM22" s="46"/>
      <c r="QMN22" s="46"/>
      <c r="QMO22" s="46"/>
      <c r="QMP22" s="46"/>
      <c r="QMQ22" s="46"/>
      <c r="QMR22" s="46"/>
      <c r="QMS22" s="46"/>
      <c r="QMT22" s="46"/>
      <c r="QMU22" s="46"/>
      <c r="QMV22" s="46"/>
      <c r="QMW22" s="46"/>
      <c r="QMX22" s="46"/>
      <c r="QMY22" s="46"/>
      <c r="QMZ22" s="46"/>
      <c r="QNA22" s="46"/>
      <c r="QNB22" s="46"/>
      <c r="QNC22" s="46"/>
      <c r="QND22" s="46"/>
      <c r="QNE22" s="46"/>
      <c r="QNF22" s="46"/>
      <c r="QNG22" s="46"/>
      <c r="QNH22" s="46"/>
      <c r="QNI22" s="46"/>
      <c r="QNJ22" s="46"/>
      <c r="QNK22" s="46"/>
      <c r="QNL22" s="46"/>
      <c r="QNM22" s="46"/>
      <c r="QNN22" s="46"/>
      <c r="QNO22" s="46"/>
      <c r="QNP22" s="46"/>
      <c r="QNQ22" s="46"/>
      <c r="QNR22" s="46"/>
      <c r="QNS22" s="46"/>
      <c r="QNT22" s="46"/>
      <c r="QNU22" s="46"/>
      <c r="QNV22" s="46"/>
      <c r="QNW22" s="46"/>
      <c r="QNX22" s="46"/>
      <c r="QNY22" s="46"/>
      <c r="QNZ22" s="46"/>
      <c r="QOA22" s="46"/>
      <c r="QOB22" s="46"/>
      <c r="QOC22" s="46"/>
      <c r="QOD22" s="46"/>
      <c r="QOE22" s="46"/>
      <c r="QOF22" s="46"/>
      <c r="QOG22" s="46"/>
      <c r="QOH22" s="46"/>
      <c r="QOI22" s="46"/>
      <c r="QOJ22" s="46"/>
      <c r="QOK22" s="46"/>
      <c r="QOL22" s="46"/>
      <c r="QOM22" s="46"/>
      <c r="QON22" s="46"/>
      <c r="QOO22" s="46"/>
      <c r="QOP22" s="46"/>
      <c r="QOQ22" s="46"/>
      <c r="QOR22" s="46"/>
      <c r="QOS22" s="46"/>
      <c r="QOT22" s="46"/>
      <c r="QOU22" s="46"/>
      <c r="QOV22" s="46"/>
      <c r="QOW22" s="46"/>
      <c r="QOX22" s="46"/>
      <c r="QOY22" s="46"/>
      <c r="QOZ22" s="46"/>
      <c r="QPA22" s="46"/>
      <c r="QPB22" s="46"/>
      <c r="QPC22" s="46"/>
      <c r="QPD22" s="46"/>
      <c r="QPE22" s="46"/>
      <c r="QPF22" s="46"/>
      <c r="QPG22" s="46"/>
      <c r="QPH22" s="46"/>
      <c r="QPI22" s="46"/>
      <c r="QPJ22" s="46"/>
      <c r="QPK22" s="46"/>
      <c r="QPL22" s="46"/>
      <c r="QPM22" s="46"/>
      <c r="QPN22" s="46"/>
      <c r="QPO22" s="46"/>
      <c r="QPP22" s="46"/>
      <c r="QPQ22" s="46"/>
      <c r="QPR22" s="46"/>
      <c r="QPS22" s="46"/>
      <c r="QPT22" s="46"/>
      <c r="QPU22" s="46"/>
      <c r="QPV22" s="46"/>
      <c r="QPW22" s="46"/>
      <c r="QPX22" s="46"/>
      <c r="QPY22" s="46"/>
      <c r="QPZ22" s="46"/>
      <c r="QQA22" s="46"/>
      <c r="QQB22" s="46"/>
      <c r="QQC22" s="46"/>
      <c r="QQD22" s="46"/>
      <c r="QQE22" s="46"/>
      <c r="QQF22" s="46"/>
      <c r="QQG22" s="46"/>
      <c r="QQH22" s="46"/>
      <c r="QQI22" s="46"/>
      <c r="QQJ22" s="46"/>
      <c r="QQK22" s="46"/>
      <c r="QQL22" s="46"/>
      <c r="QQM22" s="46"/>
      <c r="QQN22" s="46"/>
      <c r="QQO22" s="46"/>
      <c r="QQP22" s="46"/>
      <c r="QQQ22" s="46"/>
      <c r="QQR22" s="46"/>
      <c r="QQS22" s="46"/>
      <c r="QQT22" s="46"/>
      <c r="QQU22" s="46"/>
      <c r="QQV22" s="46"/>
      <c r="QQW22" s="46"/>
      <c r="QQX22" s="46"/>
      <c r="QQY22" s="46"/>
      <c r="QQZ22" s="46"/>
      <c r="QRA22" s="46"/>
      <c r="QRB22" s="46"/>
      <c r="QRC22" s="46"/>
      <c r="QRD22" s="46"/>
      <c r="QRE22" s="46"/>
      <c r="QRF22" s="46"/>
      <c r="QRG22" s="46"/>
      <c r="QRH22" s="46"/>
      <c r="QRI22" s="46"/>
      <c r="QRJ22" s="46"/>
      <c r="QRK22" s="46"/>
      <c r="QRL22" s="46"/>
      <c r="QRM22" s="46"/>
      <c r="QRN22" s="46"/>
      <c r="QRO22" s="46"/>
      <c r="QRP22" s="46"/>
      <c r="QRQ22" s="46"/>
      <c r="QRR22" s="46"/>
      <c r="QRS22" s="46"/>
      <c r="QRT22" s="46"/>
      <c r="QRU22" s="46"/>
      <c r="QRV22" s="46"/>
      <c r="QRW22" s="46"/>
      <c r="QRX22" s="46"/>
      <c r="QRY22" s="46"/>
      <c r="QRZ22" s="46"/>
      <c r="QSA22" s="46"/>
      <c r="QSB22" s="46"/>
      <c r="QSC22" s="46"/>
      <c r="QSD22" s="46"/>
      <c r="QSE22" s="46"/>
      <c r="QSF22" s="46"/>
      <c r="QSG22" s="46"/>
      <c r="QSH22" s="46"/>
      <c r="QSI22" s="46"/>
      <c r="QSJ22" s="46"/>
      <c r="QSK22" s="46"/>
      <c r="QSL22" s="46"/>
      <c r="QSM22" s="46"/>
      <c r="QSN22" s="46"/>
      <c r="QSO22" s="46"/>
      <c r="QSP22" s="46"/>
      <c r="QSQ22" s="46"/>
      <c r="QSR22" s="46"/>
      <c r="QSS22" s="46"/>
      <c r="QST22" s="46"/>
      <c r="QSU22" s="46"/>
      <c r="QSV22" s="46"/>
      <c r="QSW22" s="46"/>
      <c r="QSX22" s="46"/>
      <c r="QSY22" s="46"/>
      <c r="QSZ22" s="46"/>
      <c r="QTA22" s="46"/>
      <c r="QTB22" s="46"/>
      <c r="QTC22" s="46"/>
      <c r="QTD22" s="46"/>
      <c r="QTE22" s="46"/>
      <c r="QTF22" s="46"/>
      <c r="QTG22" s="46"/>
      <c r="QTH22" s="46"/>
      <c r="QTI22" s="46"/>
      <c r="QTJ22" s="46"/>
      <c r="QTK22" s="46"/>
      <c r="QTL22" s="46"/>
      <c r="QTM22" s="46"/>
      <c r="QTN22" s="46"/>
      <c r="QTO22" s="46"/>
      <c r="QTP22" s="46"/>
      <c r="QTQ22" s="46"/>
      <c r="QTR22" s="46"/>
      <c r="QTS22" s="46"/>
      <c r="QTT22" s="46"/>
      <c r="QTU22" s="46"/>
      <c r="QTV22" s="46"/>
      <c r="QTW22" s="46"/>
      <c r="QTX22" s="46"/>
      <c r="QTY22" s="46"/>
      <c r="QTZ22" s="46"/>
      <c r="QUA22" s="46"/>
      <c r="QUB22" s="46"/>
      <c r="QUC22" s="46"/>
      <c r="QUD22" s="46"/>
      <c r="QUE22" s="46"/>
      <c r="QUF22" s="46"/>
      <c r="QUG22" s="46"/>
      <c r="QUH22" s="46"/>
      <c r="QUI22" s="46"/>
      <c r="QUJ22" s="46"/>
      <c r="QUK22" s="46"/>
      <c r="QUL22" s="46"/>
      <c r="QUM22" s="46"/>
      <c r="QUN22" s="46"/>
      <c r="QUO22" s="46"/>
      <c r="QUP22" s="46"/>
      <c r="QUQ22" s="46"/>
      <c r="QUR22" s="46"/>
      <c r="QUS22" s="46"/>
      <c r="QUT22" s="46"/>
      <c r="QUU22" s="46"/>
      <c r="QUV22" s="46"/>
      <c r="QUW22" s="46"/>
      <c r="QUX22" s="46"/>
      <c r="QUY22" s="46"/>
      <c r="QUZ22" s="46"/>
      <c r="QVA22" s="46"/>
      <c r="QVB22" s="46"/>
      <c r="QVC22" s="46"/>
      <c r="QVD22" s="46"/>
      <c r="QVE22" s="46"/>
      <c r="QVF22" s="46"/>
      <c r="QVG22" s="46"/>
      <c r="QVH22" s="46"/>
      <c r="QVI22" s="46"/>
      <c r="QVJ22" s="46"/>
      <c r="QVK22" s="46"/>
      <c r="QVL22" s="46"/>
      <c r="QVM22" s="46"/>
      <c r="QVN22" s="46"/>
      <c r="QVO22" s="46"/>
      <c r="QVP22" s="46"/>
      <c r="QVQ22" s="46"/>
      <c r="QVR22" s="46"/>
      <c r="QVS22" s="46"/>
      <c r="QVT22" s="46"/>
      <c r="QVU22" s="46"/>
      <c r="QVV22" s="46"/>
      <c r="QVW22" s="46"/>
      <c r="QVX22" s="46"/>
      <c r="QVY22" s="46"/>
      <c r="QVZ22" s="46"/>
      <c r="QWA22" s="46"/>
      <c r="QWB22" s="46"/>
      <c r="QWC22" s="46"/>
      <c r="QWD22" s="46"/>
      <c r="QWE22" s="46"/>
      <c r="QWF22" s="46"/>
      <c r="QWG22" s="46"/>
      <c r="QWH22" s="46"/>
      <c r="QWI22" s="46"/>
      <c r="QWJ22" s="46"/>
      <c r="QWK22" s="46"/>
      <c r="QWL22" s="46"/>
      <c r="QWM22" s="46"/>
      <c r="QWN22" s="46"/>
      <c r="QWO22" s="46"/>
      <c r="QWP22" s="46"/>
      <c r="QWQ22" s="46"/>
      <c r="QWR22" s="46"/>
      <c r="QWS22" s="46"/>
      <c r="QWT22" s="46"/>
      <c r="QWU22" s="46"/>
      <c r="QWV22" s="46"/>
      <c r="QWW22" s="46"/>
      <c r="QWX22" s="46"/>
      <c r="QWY22" s="46"/>
      <c r="QWZ22" s="46"/>
      <c r="QXA22" s="46"/>
      <c r="QXB22" s="46"/>
      <c r="QXC22" s="46"/>
      <c r="QXD22" s="46"/>
      <c r="QXE22" s="46"/>
      <c r="QXF22" s="46"/>
      <c r="QXG22" s="46"/>
      <c r="QXH22" s="46"/>
      <c r="QXI22" s="46"/>
      <c r="QXJ22" s="46"/>
      <c r="QXK22" s="46"/>
      <c r="QXL22" s="46"/>
      <c r="QXM22" s="46"/>
      <c r="QXN22" s="46"/>
      <c r="QXO22" s="46"/>
      <c r="QXP22" s="46"/>
      <c r="QXQ22" s="46"/>
      <c r="QXR22" s="46"/>
      <c r="QXS22" s="46"/>
      <c r="QXT22" s="46"/>
      <c r="QXU22" s="46"/>
      <c r="QXV22" s="46"/>
      <c r="QXW22" s="46"/>
      <c r="QXX22" s="46"/>
      <c r="QXY22" s="46"/>
      <c r="QXZ22" s="46"/>
      <c r="QYA22" s="46"/>
      <c r="QYB22" s="46"/>
      <c r="QYC22" s="46"/>
      <c r="QYD22" s="46"/>
      <c r="QYE22" s="46"/>
      <c r="QYF22" s="46"/>
      <c r="QYG22" s="46"/>
      <c r="QYH22" s="46"/>
      <c r="QYI22" s="46"/>
      <c r="QYJ22" s="46"/>
      <c r="QYK22" s="46"/>
      <c r="QYL22" s="46"/>
      <c r="QYM22" s="46"/>
      <c r="QYN22" s="46"/>
      <c r="QYO22" s="46"/>
      <c r="QYP22" s="46"/>
      <c r="QYQ22" s="46"/>
      <c r="QYR22" s="46"/>
      <c r="QYS22" s="46"/>
      <c r="QYT22" s="46"/>
      <c r="QYU22" s="46"/>
      <c r="QYV22" s="46"/>
      <c r="QYW22" s="46"/>
      <c r="QYX22" s="46"/>
      <c r="QYY22" s="46"/>
      <c r="QYZ22" s="46"/>
      <c r="QZA22" s="46"/>
      <c r="QZB22" s="46"/>
      <c r="QZC22" s="46"/>
      <c r="QZD22" s="46"/>
      <c r="QZE22" s="46"/>
      <c r="QZF22" s="46"/>
      <c r="QZG22" s="46"/>
      <c r="QZH22" s="46"/>
      <c r="QZI22" s="46"/>
      <c r="QZJ22" s="46"/>
      <c r="QZK22" s="46"/>
      <c r="QZL22" s="46"/>
      <c r="QZM22" s="46"/>
      <c r="QZN22" s="46"/>
      <c r="QZO22" s="46"/>
      <c r="QZP22" s="46"/>
      <c r="QZQ22" s="46"/>
      <c r="QZR22" s="46"/>
      <c r="QZS22" s="46"/>
      <c r="QZT22" s="46"/>
      <c r="QZU22" s="46"/>
      <c r="QZV22" s="46"/>
      <c r="QZW22" s="46"/>
      <c r="QZX22" s="46"/>
      <c r="QZY22" s="46"/>
      <c r="QZZ22" s="46"/>
      <c r="RAA22" s="46"/>
      <c r="RAB22" s="46"/>
      <c r="RAC22" s="46"/>
      <c r="RAD22" s="46"/>
      <c r="RAE22" s="46"/>
      <c r="RAF22" s="46"/>
      <c r="RAG22" s="46"/>
      <c r="RAH22" s="46"/>
      <c r="RAI22" s="46"/>
      <c r="RAJ22" s="46"/>
      <c r="RAK22" s="46"/>
      <c r="RAL22" s="46"/>
      <c r="RAM22" s="46"/>
      <c r="RAN22" s="46"/>
      <c r="RAO22" s="46"/>
      <c r="RAP22" s="46"/>
      <c r="RAQ22" s="46"/>
      <c r="RAR22" s="46"/>
      <c r="RAS22" s="46"/>
      <c r="RAT22" s="46"/>
      <c r="RAU22" s="46"/>
      <c r="RAV22" s="46"/>
      <c r="RAW22" s="46"/>
      <c r="RAX22" s="46"/>
      <c r="RAY22" s="46"/>
      <c r="RAZ22" s="46"/>
      <c r="RBA22" s="46"/>
      <c r="RBB22" s="46"/>
      <c r="RBC22" s="46"/>
      <c r="RBD22" s="46"/>
      <c r="RBE22" s="46"/>
      <c r="RBF22" s="46"/>
      <c r="RBG22" s="46"/>
      <c r="RBH22" s="46"/>
      <c r="RBI22" s="46"/>
      <c r="RBJ22" s="46"/>
      <c r="RBK22" s="46"/>
      <c r="RBL22" s="46"/>
      <c r="RBM22" s="46"/>
      <c r="RBN22" s="46"/>
      <c r="RBO22" s="46"/>
      <c r="RBP22" s="46"/>
      <c r="RBQ22" s="46"/>
      <c r="RBR22" s="46"/>
      <c r="RBS22" s="46"/>
      <c r="RBT22" s="46"/>
      <c r="RBU22" s="46"/>
      <c r="RBV22" s="46"/>
      <c r="RBW22" s="46"/>
      <c r="RBX22" s="46"/>
      <c r="RBY22" s="46"/>
      <c r="RBZ22" s="46"/>
      <c r="RCA22" s="46"/>
      <c r="RCB22" s="46"/>
      <c r="RCC22" s="46"/>
      <c r="RCD22" s="46"/>
      <c r="RCE22" s="46"/>
      <c r="RCF22" s="46"/>
      <c r="RCG22" s="46"/>
      <c r="RCH22" s="46"/>
      <c r="RCI22" s="46"/>
      <c r="RCJ22" s="46"/>
      <c r="RCK22" s="46"/>
      <c r="RCL22" s="46"/>
      <c r="RCM22" s="46"/>
      <c r="RCN22" s="46"/>
      <c r="RCO22" s="46"/>
      <c r="RCP22" s="46"/>
      <c r="RCQ22" s="46"/>
      <c r="RCR22" s="46"/>
      <c r="RCS22" s="46"/>
      <c r="RCT22" s="46"/>
      <c r="RCU22" s="46"/>
      <c r="RCV22" s="46"/>
      <c r="RCW22" s="46"/>
      <c r="RCX22" s="46"/>
      <c r="RCY22" s="46"/>
      <c r="RCZ22" s="46"/>
      <c r="RDA22" s="46"/>
      <c r="RDB22" s="46"/>
      <c r="RDC22" s="46"/>
      <c r="RDD22" s="46"/>
      <c r="RDE22" s="46"/>
      <c r="RDF22" s="46"/>
      <c r="RDG22" s="46"/>
      <c r="RDH22" s="46"/>
      <c r="RDI22" s="46"/>
      <c r="RDJ22" s="46"/>
      <c r="RDK22" s="46"/>
      <c r="RDL22" s="46"/>
      <c r="RDM22" s="46"/>
      <c r="RDN22" s="46"/>
      <c r="RDO22" s="46"/>
      <c r="RDP22" s="46"/>
      <c r="RDQ22" s="46"/>
      <c r="RDR22" s="46"/>
      <c r="RDS22" s="46"/>
      <c r="RDT22" s="46"/>
      <c r="RDU22" s="46"/>
      <c r="RDV22" s="46"/>
      <c r="RDW22" s="46"/>
      <c r="RDX22" s="46"/>
      <c r="RDY22" s="46"/>
      <c r="RDZ22" s="46"/>
      <c r="REA22" s="46"/>
      <c r="REB22" s="46"/>
      <c r="REC22" s="46"/>
      <c r="RED22" s="46"/>
      <c r="REE22" s="46"/>
      <c r="REF22" s="46"/>
      <c r="REG22" s="46"/>
      <c r="REH22" s="46"/>
      <c r="REI22" s="46"/>
      <c r="REJ22" s="46"/>
      <c r="REK22" s="46"/>
      <c r="REL22" s="46"/>
      <c r="REM22" s="46"/>
      <c r="REN22" s="46"/>
      <c r="REO22" s="46"/>
      <c r="REP22" s="46"/>
      <c r="REQ22" s="46"/>
      <c r="RER22" s="46"/>
      <c r="RES22" s="46"/>
      <c r="RET22" s="46"/>
      <c r="REU22" s="46"/>
      <c r="REV22" s="46"/>
      <c r="REW22" s="46"/>
      <c r="REX22" s="46"/>
      <c r="REY22" s="46"/>
      <c r="REZ22" s="46"/>
      <c r="RFA22" s="46"/>
      <c r="RFB22" s="46"/>
      <c r="RFC22" s="46"/>
      <c r="RFD22" s="46"/>
      <c r="RFE22" s="46"/>
      <c r="RFF22" s="46"/>
      <c r="RFG22" s="46"/>
      <c r="RFH22" s="46"/>
      <c r="RFI22" s="46"/>
      <c r="RFJ22" s="46"/>
      <c r="RFK22" s="46"/>
      <c r="RFL22" s="46"/>
      <c r="RFM22" s="46"/>
      <c r="RFN22" s="46"/>
      <c r="RFO22" s="46"/>
      <c r="RFP22" s="46"/>
      <c r="RFQ22" s="46"/>
      <c r="RFR22" s="46"/>
      <c r="RFS22" s="46"/>
      <c r="RFT22" s="46"/>
      <c r="RFU22" s="46"/>
      <c r="RFV22" s="46"/>
      <c r="RFW22" s="46"/>
      <c r="RFX22" s="46"/>
      <c r="RFY22" s="46"/>
      <c r="RFZ22" s="46"/>
      <c r="RGA22" s="46"/>
      <c r="RGB22" s="46"/>
      <c r="RGC22" s="46"/>
      <c r="RGD22" s="46"/>
      <c r="RGE22" s="46"/>
      <c r="RGF22" s="46"/>
      <c r="RGG22" s="46"/>
      <c r="RGH22" s="46"/>
      <c r="RGI22" s="46"/>
      <c r="RGJ22" s="46"/>
      <c r="RGK22" s="46"/>
      <c r="RGL22" s="46"/>
      <c r="RGM22" s="46"/>
      <c r="RGN22" s="46"/>
      <c r="RGO22" s="46"/>
      <c r="RGP22" s="46"/>
      <c r="RGQ22" s="46"/>
      <c r="RGR22" s="46"/>
      <c r="RGS22" s="46"/>
      <c r="RGT22" s="46"/>
      <c r="RGU22" s="46"/>
      <c r="RGV22" s="46"/>
      <c r="RGW22" s="46"/>
      <c r="RGX22" s="46"/>
      <c r="RGY22" s="46"/>
      <c r="RGZ22" s="46"/>
      <c r="RHA22" s="46"/>
      <c r="RHB22" s="46"/>
      <c r="RHC22" s="46"/>
      <c r="RHD22" s="46"/>
      <c r="RHE22" s="46"/>
      <c r="RHF22" s="46"/>
      <c r="RHG22" s="46"/>
      <c r="RHH22" s="46"/>
      <c r="RHI22" s="46"/>
      <c r="RHJ22" s="46"/>
      <c r="RHK22" s="46"/>
      <c r="RHL22" s="46"/>
      <c r="RHM22" s="46"/>
      <c r="RHN22" s="46"/>
      <c r="RHO22" s="46"/>
      <c r="RHP22" s="46"/>
      <c r="RHQ22" s="46"/>
      <c r="RHR22" s="46"/>
      <c r="RHS22" s="46"/>
      <c r="RHT22" s="46"/>
      <c r="RHU22" s="46"/>
      <c r="RHV22" s="46"/>
      <c r="RHW22" s="46"/>
      <c r="RHX22" s="46"/>
      <c r="RHY22" s="46"/>
      <c r="RHZ22" s="46"/>
      <c r="RIA22" s="46"/>
      <c r="RIB22" s="46"/>
      <c r="RIC22" s="46"/>
      <c r="RID22" s="46"/>
      <c r="RIE22" s="46"/>
      <c r="RIF22" s="46"/>
      <c r="RIG22" s="46"/>
      <c r="RIH22" s="46"/>
      <c r="RII22" s="46"/>
      <c r="RIJ22" s="46"/>
      <c r="RIK22" s="46"/>
      <c r="RIL22" s="46"/>
      <c r="RIM22" s="46"/>
      <c r="RIN22" s="46"/>
      <c r="RIO22" s="46"/>
      <c r="RIP22" s="46"/>
      <c r="RIQ22" s="46"/>
      <c r="RIR22" s="46"/>
      <c r="RIS22" s="46"/>
      <c r="RIT22" s="46"/>
      <c r="RIU22" s="46"/>
      <c r="RIV22" s="46"/>
      <c r="RIW22" s="46"/>
      <c r="RIX22" s="46"/>
      <c r="RIY22" s="46"/>
      <c r="RIZ22" s="46"/>
      <c r="RJA22" s="46"/>
      <c r="RJB22" s="46"/>
      <c r="RJC22" s="46"/>
      <c r="RJD22" s="46"/>
      <c r="RJE22" s="46"/>
      <c r="RJF22" s="46"/>
      <c r="RJG22" s="46"/>
      <c r="RJH22" s="46"/>
      <c r="RJI22" s="46"/>
      <c r="RJJ22" s="46"/>
      <c r="RJK22" s="46"/>
      <c r="RJL22" s="46"/>
      <c r="RJM22" s="46"/>
      <c r="RJN22" s="46"/>
      <c r="RJO22" s="46"/>
      <c r="RJP22" s="46"/>
      <c r="RJQ22" s="46"/>
      <c r="RJR22" s="46"/>
      <c r="RJS22" s="46"/>
      <c r="RJT22" s="46"/>
      <c r="RJU22" s="46"/>
      <c r="RJV22" s="46"/>
      <c r="RJW22" s="46"/>
      <c r="RJX22" s="46"/>
      <c r="RJY22" s="46"/>
      <c r="RJZ22" s="46"/>
      <c r="RKA22" s="46"/>
      <c r="RKB22" s="46"/>
      <c r="RKC22" s="46"/>
      <c r="RKD22" s="46"/>
      <c r="RKE22" s="46"/>
      <c r="RKF22" s="46"/>
      <c r="RKG22" s="46"/>
      <c r="RKH22" s="46"/>
      <c r="RKI22" s="46"/>
      <c r="RKJ22" s="46"/>
      <c r="RKK22" s="46"/>
      <c r="RKL22" s="46"/>
      <c r="RKM22" s="46"/>
      <c r="RKN22" s="46"/>
      <c r="RKO22" s="46"/>
      <c r="RKP22" s="46"/>
      <c r="RKQ22" s="46"/>
      <c r="RKR22" s="46"/>
      <c r="RKS22" s="46"/>
      <c r="RKT22" s="46"/>
      <c r="RKU22" s="46"/>
      <c r="RKV22" s="46"/>
      <c r="RKW22" s="46"/>
      <c r="RKX22" s="46"/>
      <c r="RKY22" s="46"/>
      <c r="RKZ22" s="46"/>
      <c r="RLA22" s="46"/>
      <c r="RLB22" s="46"/>
      <c r="RLC22" s="46"/>
      <c r="RLD22" s="46"/>
      <c r="RLE22" s="46"/>
      <c r="RLF22" s="46"/>
      <c r="RLG22" s="46"/>
      <c r="RLH22" s="46"/>
      <c r="RLI22" s="46"/>
      <c r="RLJ22" s="46"/>
      <c r="RLK22" s="46"/>
      <c r="RLL22" s="46"/>
      <c r="RLM22" s="46"/>
      <c r="RLN22" s="46"/>
      <c r="RLO22" s="46"/>
      <c r="RLP22" s="46"/>
      <c r="RLQ22" s="46"/>
      <c r="RLR22" s="46"/>
      <c r="RLS22" s="46"/>
      <c r="RLT22" s="46"/>
      <c r="RLU22" s="46"/>
      <c r="RLV22" s="46"/>
      <c r="RLW22" s="46"/>
      <c r="RLX22" s="46"/>
      <c r="RLY22" s="46"/>
      <c r="RLZ22" s="46"/>
      <c r="RMA22" s="46"/>
      <c r="RMB22" s="46"/>
      <c r="RMC22" s="46"/>
      <c r="RMD22" s="46"/>
      <c r="RME22" s="46"/>
      <c r="RMF22" s="46"/>
      <c r="RMG22" s="46"/>
      <c r="RMH22" s="46"/>
      <c r="RMI22" s="46"/>
      <c r="RMJ22" s="46"/>
      <c r="RMK22" s="46"/>
      <c r="RML22" s="46"/>
      <c r="RMM22" s="46"/>
      <c r="RMN22" s="46"/>
      <c r="RMO22" s="46"/>
      <c r="RMP22" s="46"/>
      <c r="RMQ22" s="46"/>
      <c r="RMR22" s="46"/>
      <c r="RMS22" s="46"/>
      <c r="RMT22" s="46"/>
      <c r="RMU22" s="46"/>
      <c r="RMV22" s="46"/>
      <c r="RMW22" s="46"/>
      <c r="RMX22" s="46"/>
      <c r="RMY22" s="46"/>
      <c r="RMZ22" s="46"/>
      <c r="RNA22" s="46"/>
      <c r="RNB22" s="46"/>
      <c r="RNC22" s="46"/>
      <c r="RND22" s="46"/>
      <c r="RNE22" s="46"/>
      <c r="RNF22" s="46"/>
      <c r="RNG22" s="46"/>
      <c r="RNH22" s="46"/>
      <c r="RNI22" s="46"/>
      <c r="RNJ22" s="46"/>
      <c r="RNK22" s="46"/>
      <c r="RNL22" s="46"/>
      <c r="RNM22" s="46"/>
      <c r="RNN22" s="46"/>
      <c r="RNO22" s="46"/>
      <c r="RNP22" s="46"/>
      <c r="RNQ22" s="46"/>
      <c r="RNR22" s="46"/>
      <c r="RNS22" s="46"/>
      <c r="RNT22" s="46"/>
      <c r="RNU22" s="46"/>
      <c r="RNV22" s="46"/>
      <c r="RNW22" s="46"/>
      <c r="RNX22" s="46"/>
      <c r="RNY22" s="46"/>
      <c r="RNZ22" s="46"/>
      <c r="ROA22" s="46"/>
      <c r="ROB22" s="46"/>
      <c r="ROC22" s="46"/>
      <c r="ROD22" s="46"/>
      <c r="ROE22" s="46"/>
      <c r="ROF22" s="46"/>
      <c r="ROG22" s="46"/>
      <c r="ROH22" s="46"/>
      <c r="ROI22" s="46"/>
      <c r="ROJ22" s="46"/>
      <c r="ROK22" s="46"/>
      <c r="ROL22" s="46"/>
      <c r="ROM22" s="46"/>
      <c r="RON22" s="46"/>
      <c r="ROO22" s="46"/>
      <c r="ROP22" s="46"/>
      <c r="ROQ22" s="46"/>
      <c r="ROR22" s="46"/>
      <c r="ROS22" s="46"/>
      <c r="ROT22" s="46"/>
      <c r="ROU22" s="46"/>
      <c r="ROV22" s="46"/>
      <c r="ROW22" s="46"/>
      <c r="ROX22" s="46"/>
      <c r="ROY22" s="46"/>
      <c r="ROZ22" s="46"/>
      <c r="RPA22" s="46"/>
      <c r="RPB22" s="46"/>
      <c r="RPC22" s="46"/>
      <c r="RPD22" s="46"/>
      <c r="RPE22" s="46"/>
      <c r="RPF22" s="46"/>
      <c r="RPG22" s="46"/>
      <c r="RPH22" s="46"/>
      <c r="RPI22" s="46"/>
      <c r="RPJ22" s="46"/>
      <c r="RPK22" s="46"/>
      <c r="RPL22" s="46"/>
      <c r="RPM22" s="46"/>
      <c r="RPN22" s="46"/>
      <c r="RPO22" s="46"/>
      <c r="RPP22" s="46"/>
      <c r="RPQ22" s="46"/>
      <c r="RPR22" s="46"/>
      <c r="RPS22" s="46"/>
      <c r="RPT22" s="46"/>
      <c r="RPU22" s="46"/>
      <c r="RPV22" s="46"/>
      <c r="RPW22" s="46"/>
      <c r="RPX22" s="46"/>
      <c r="RPY22" s="46"/>
      <c r="RPZ22" s="46"/>
      <c r="RQA22" s="46"/>
      <c r="RQB22" s="46"/>
      <c r="RQC22" s="46"/>
      <c r="RQD22" s="46"/>
      <c r="RQE22" s="46"/>
      <c r="RQF22" s="46"/>
      <c r="RQG22" s="46"/>
      <c r="RQH22" s="46"/>
      <c r="RQI22" s="46"/>
      <c r="RQJ22" s="46"/>
      <c r="RQK22" s="46"/>
      <c r="RQL22" s="46"/>
      <c r="RQM22" s="46"/>
      <c r="RQN22" s="46"/>
      <c r="RQO22" s="46"/>
      <c r="RQP22" s="46"/>
      <c r="RQQ22" s="46"/>
      <c r="RQR22" s="46"/>
      <c r="RQS22" s="46"/>
      <c r="RQT22" s="46"/>
      <c r="RQU22" s="46"/>
      <c r="RQV22" s="46"/>
      <c r="RQW22" s="46"/>
      <c r="RQX22" s="46"/>
      <c r="RQY22" s="46"/>
      <c r="RQZ22" s="46"/>
      <c r="RRA22" s="46"/>
      <c r="RRB22" s="46"/>
      <c r="RRC22" s="46"/>
      <c r="RRD22" s="46"/>
      <c r="RRE22" s="46"/>
      <c r="RRF22" s="46"/>
      <c r="RRG22" s="46"/>
      <c r="RRH22" s="46"/>
      <c r="RRI22" s="46"/>
      <c r="RRJ22" s="46"/>
      <c r="RRK22" s="46"/>
      <c r="RRL22" s="46"/>
      <c r="RRM22" s="46"/>
      <c r="RRN22" s="46"/>
      <c r="RRO22" s="46"/>
      <c r="RRP22" s="46"/>
      <c r="RRQ22" s="46"/>
      <c r="RRR22" s="46"/>
      <c r="RRS22" s="46"/>
      <c r="RRT22" s="46"/>
      <c r="RRU22" s="46"/>
      <c r="RRV22" s="46"/>
      <c r="RRW22" s="46"/>
      <c r="RRX22" s="46"/>
      <c r="RRY22" s="46"/>
      <c r="RRZ22" s="46"/>
      <c r="RSA22" s="46"/>
      <c r="RSB22" s="46"/>
      <c r="RSC22" s="46"/>
      <c r="RSD22" s="46"/>
      <c r="RSE22" s="46"/>
      <c r="RSF22" s="46"/>
      <c r="RSG22" s="46"/>
      <c r="RSH22" s="46"/>
      <c r="RSI22" s="46"/>
      <c r="RSJ22" s="46"/>
      <c r="RSK22" s="46"/>
      <c r="RSL22" s="46"/>
      <c r="RSM22" s="46"/>
      <c r="RSN22" s="46"/>
      <c r="RSO22" s="46"/>
      <c r="RSP22" s="46"/>
      <c r="RSQ22" s="46"/>
      <c r="RSR22" s="46"/>
      <c r="RSS22" s="46"/>
      <c r="RST22" s="46"/>
      <c r="RSU22" s="46"/>
      <c r="RSV22" s="46"/>
      <c r="RSW22" s="46"/>
      <c r="RSX22" s="46"/>
      <c r="RSY22" s="46"/>
      <c r="RSZ22" s="46"/>
      <c r="RTA22" s="46"/>
      <c r="RTB22" s="46"/>
      <c r="RTC22" s="46"/>
      <c r="RTD22" s="46"/>
      <c r="RTE22" s="46"/>
      <c r="RTF22" s="46"/>
      <c r="RTG22" s="46"/>
      <c r="RTH22" s="46"/>
      <c r="RTI22" s="46"/>
      <c r="RTJ22" s="46"/>
      <c r="RTK22" s="46"/>
      <c r="RTL22" s="46"/>
      <c r="RTM22" s="46"/>
      <c r="RTN22" s="46"/>
      <c r="RTO22" s="46"/>
      <c r="RTP22" s="46"/>
      <c r="RTQ22" s="46"/>
      <c r="RTR22" s="46"/>
      <c r="RTS22" s="46"/>
      <c r="RTT22" s="46"/>
      <c r="RTU22" s="46"/>
      <c r="RTV22" s="46"/>
      <c r="RTW22" s="46"/>
      <c r="RTX22" s="46"/>
      <c r="RTY22" s="46"/>
      <c r="RTZ22" s="46"/>
      <c r="RUA22" s="46"/>
      <c r="RUB22" s="46"/>
      <c r="RUC22" s="46"/>
      <c r="RUD22" s="46"/>
      <c r="RUE22" s="46"/>
      <c r="RUF22" s="46"/>
      <c r="RUG22" s="46"/>
      <c r="RUH22" s="46"/>
      <c r="RUI22" s="46"/>
      <c r="RUJ22" s="46"/>
      <c r="RUK22" s="46"/>
      <c r="RUL22" s="46"/>
      <c r="RUM22" s="46"/>
      <c r="RUN22" s="46"/>
      <c r="RUO22" s="46"/>
      <c r="RUP22" s="46"/>
      <c r="RUQ22" s="46"/>
      <c r="RUR22" s="46"/>
      <c r="RUS22" s="46"/>
      <c r="RUT22" s="46"/>
      <c r="RUU22" s="46"/>
      <c r="RUV22" s="46"/>
      <c r="RUW22" s="46"/>
      <c r="RUX22" s="46"/>
      <c r="RUY22" s="46"/>
      <c r="RUZ22" s="46"/>
      <c r="RVA22" s="46"/>
      <c r="RVB22" s="46"/>
      <c r="RVC22" s="46"/>
      <c r="RVD22" s="46"/>
      <c r="RVE22" s="46"/>
      <c r="RVF22" s="46"/>
      <c r="RVG22" s="46"/>
      <c r="RVH22" s="46"/>
      <c r="RVI22" s="46"/>
      <c r="RVJ22" s="46"/>
      <c r="RVK22" s="46"/>
      <c r="RVL22" s="46"/>
      <c r="RVM22" s="46"/>
      <c r="RVN22" s="46"/>
      <c r="RVO22" s="46"/>
      <c r="RVP22" s="46"/>
      <c r="RVQ22" s="46"/>
      <c r="RVR22" s="46"/>
      <c r="RVS22" s="46"/>
      <c r="RVT22" s="46"/>
      <c r="RVU22" s="46"/>
      <c r="RVV22" s="46"/>
      <c r="RVW22" s="46"/>
      <c r="RVX22" s="46"/>
      <c r="RVY22" s="46"/>
      <c r="RVZ22" s="46"/>
      <c r="RWA22" s="46"/>
      <c r="RWB22" s="46"/>
      <c r="RWC22" s="46"/>
      <c r="RWD22" s="46"/>
      <c r="RWE22" s="46"/>
      <c r="RWF22" s="46"/>
      <c r="RWG22" s="46"/>
      <c r="RWH22" s="46"/>
      <c r="RWI22" s="46"/>
      <c r="RWJ22" s="46"/>
      <c r="RWK22" s="46"/>
      <c r="RWL22" s="46"/>
      <c r="RWM22" s="46"/>
      <c r="RWN22" s="46"/>
      <c r="RWO22" s="46"/>
      <c r="RWP22" s="46"/>
      <c r="RWQ22" s="46"/>
      <c r="RWR22" s="46"/>
      <c r="RWS22" s="46"/>
      <c r="RWT22" s="46"/>
      <c r="RWU22" s="46"/>
      <c r="RWV22" s="46"/>
      <c r="RWW22" s="46"/>
      <c r="RWX22" s="46"/>
      <c r="RWY22" s="46"/>
      <c r="RWZ22" s="46"/>
      <c r="RXA22" s="46"/>
      <c r="RXB22" s="46"/>
      <c r="RXC22" s="46"/>
      <c r="RXD22" s="46"/>
      <c r="RXE22" s="46"/>
      <c r="RXF22" s="46"/>
      <c r="RXG22" s="46"/>
      <c r="RXH22" s="46"/>
      <c r="RXI22" s="46"/>
      <c r="RXJ22" s="46"/>
      <c r="RXK22" s="46"/>
      <c r="RXL22" s="46"/>
      <c r="RXM22" s="46"/>
      <c r="RXN22" s="46"/>
      <c r="RXO22" s="46"/>
      <c r="RXP22" s="46"/>
      <c r="RXQ22" s="46"/>
      <c r="RXR22" s="46"/>
      <c r="RXS22" s="46"/>
      <c r="RXT22" s="46"/>
      <c r="RXU22" s="46"/>
      <c r="RXV22" s="46"/>
      <c r="RXW22" s="46"/>
      <c r="RXX22" s="46"/>
      <c r="RXY22" s="46"/>
      <c r="RXZ22" s="46"/>
      <c r="RYA22" s="46"/>
      <c r="RYB22" s="46"/>
      <c r="RYC22" s="46"/>
      <c r="RYD22" s="46"/>
      <c r="RYE22" s="46"/>
      <c r="RYF22" s="46"/>
      <c r="RYG22" s="46"/>
      <c r="RYH22" s="46"/>
      <c r="RYI22" s="46"/>
      <c r="RYJ22" s="46"/>
      <c r="RYK22" s="46"/>
      <c r="RYL22" s="46"/>
      <c r="RYM22" s="46"/>
      <c r="RYN22" s="46"/>
      <c r="RYO22" s="46"/>
      <c r="RYP22" s="46"/>
      <c r="RYQ22" s="46"/>
      <c r="RYR22" s="46"/>
      <c r="RYS22" s="46"/>
      <c r="RYT22" s="46"/>
      <c r="RYU22" s="46"/>
      <c r="RYV22" s="46"/>
      <c r="RYW22" s="46"/>
      <c r="RYX22" s="46"/>
      <c r="RYY22" s="46"/>
      <c r="RYZ22" s="46"/>
      <c r="RZA22" s="46"/>
      <c r="RZB22" s="46"/>
      <c r="RZC22" s="46"/>
      <c r="RZD22" s="46"/>
      <c r="RZE22" s="46"/>
      <c r="RZF22" s="46"/>
      <c r="RZG22" s="46"/>
      <c r="RZH22" s="46"/>
      <c r="RZI22" s="46"/>
      <c r="RZJ22" s="46"/>
      <c r="RZK22" s="46"/>
      <c r="RZL22" s="46"/>
      <c r="RZM22" s="46"/>
      <c r="RZN22" s="46"/>
      <c r="RZO22" s="46"/>
      <c r="RZP22" s="46"/>
      <c r="RZQ22" s="46"/>
      <c r="RZR22" s="46"/>
      <c r="RZS22" s="46"/>
      <c r="RZT22" s="46"/>
      <c r="RZU22" s="46"/>
      <c r="RZV22" s="46"/>
      <c r="RZW22" s="46"/>
      <c r="RZX22" s="46"/>
      <c r="RZY22" s="46"/>
      <c r="RZZ22" s="46"/>
      <c r="SAA22" s="46"/>
      <c r="SAB22" s="46"/>
      <c r="SAC22" s="46"/>
      <c r="SAD22" s="46"/>
      <c r="SAE22" s="46"/>
      <c r="SAF22" s="46"/>
      <c r="SAG22" s="46"/>
      <c r="SAH22" s="46"/>
      <c r="SAI22" s="46"/>
      <c r="SAJ22" s="46"/>
      <c r="SAK22" s="46"/>
      <c r="SAL22" s="46"/>
      <c r="SAM22" s="46"/>
      <c r="SAN22" s="46"/>
      <c r="SAO22" s="46"/>
      <c r="SAP22" s="46"/>
      <c r="SAQ22" s="46"/>
      <c r="SAR22" s="46"/>
      <c r="SAS22" s="46"/>
      <c r="SAT22" s="46"/>
      <c r="SAU22" s="46"/>
      <c r="SAV22" s="46"/>
      <c r="SAW22" s="46"/>
      <c r="SAX22" s="46"/>
      <c r="SAY22" s="46"/>
      <c r="SAZ22" s="46"/>
      <c r="SBA22" s="46"/>
      <c r="SBB22" s="46"/>
      <c r="SBC22" s="46"/>
      <c r="SBD22" s="46"/>
      <c r="SBE22" s="46"/>
      <c r="SBF22" s="46"/>
      <c r="SBG22" s="46"/>
      <c r="SBH22" s="46"/>
      <c r="SBI22" s="46"/>
      <c r="SBJ22" s="46"/>
      <c r="SBK22" s="46"/>
      <c r="SBL22" s="46"/>
      <c r="SBM22" s="46"/>
      <c r="SBN22" s="46"/>
      <c r="SBO22" s="46"/>
      <c r="SBP22" s="46"/>
      <c r="SBQ22" s="46"/>
      <c r="SBR22" s="46"/>
      <c r="SBS22" s="46"/>
      <c r="SBT22" s="46"/>
      <c r="SBU22" s="46"/>
      <c r="SBV22" s="46"/>
      <c r="SBW22" s="46"/>
      <c r="SBX22" s="46"/>
      <c r="SBY22" s="46"/>
      <c r="SBZ22" s="46"/>
      <c r="SCA22" s="46"/>
      <c r="SCB22" s="46"/>
      <c r="SCC22" s="46"/>
      <c r="SCD22" s="46"/>
      <c r="SCE22" s="46"/>
      <c r="SCF22" s="46"/>
      <c r="SCG22" s="46"/>
      <c r="SCH22" s="46"/>
      <c r="SCI22" s="46"/>
      <c r="SCJ22" s="46"/>
      <c r="SCK22" s="46"/>
      <c r="SCL22" s="46"/>
      <c r="SCM22" s="46"/>
      <c r="SCN22" s="46"/>
      <c r="SCO22" s="46"/>
      <c r="SCP22" s="46"/>
      <c r="SCQ22" s="46"/>
      <c r="SCR22" s="46"/>
      <c r="SCS22" s="46"/>
      <c r="SCT22" s="46"/>
      <c r="SCU22" s="46"/>
      <c r="SCV22" s="46"/>
      <c r="SCW22" s="46"/>
      <c r="SCX22" s="46"/>
      <c r="SCY22" s="46"/>
      <c r="SCZ22" s="46"/>
      <c r="SDA22" s="46"/>
      <c r="SDB22" s="46"/>
      <c r="SDC22" s="46"/>
      <c r="SDD22" s="46"/>
      <c r="SDE22" s="46"/>
      <c r="SDF22" s="46"/>
      <c r="SDG22" s="46"/>
      <c r="SDH22" s="46"/>
      <c r="SDI22" s="46"/>
      <c r="SDJ22" s="46"/>
      <c r="SDK22" s="46"/>
      <c r="SDL22" s="46"/>
      <c r="SDM22" s="46"/>
      <c r="SDN22" s="46"/>
      <c r="SDO22" s="46"/>
      <c r="SDP22" s="46"/>
      <c r="SDQ22" s="46"/>
      <c r="SDR22" s="46"/>
      <c r="SDS22" s="46"/>
      <c r="SDT22" s="46"/>
      <c r="SDU22" s="46"/>
      <c r="SDV22" s="46"/>
      <c r="SDW22" s="46"/>
      <c r="SDX22" s="46"/>
      <c r="SDY22" s="46"/>
      <c r="SDZ22" s="46"/>
      <c r="SEA22" s="46"/>
      <c r="SEB22" s="46"/>
      <c r="SEC22" s="46"/>
      <c r="SED22" s="46"/>
      <c r="SEE22" s="46"/>
      <c r="SEF22" s="46"/>
      <c r="SEG22" s="46"/>
      <c r="SEH22" s="46"/>
      <c r="SEI22" s="46"/>
      <c r="SEJ22" s="46"/>
      <c r="SEK22" s="46"/>
      <c r="SEL22" s="46"/>
      <c r="SEM22" s="46"/>
      <c r="SEN22" s="46"/>
      <c r="SEO22" s="46"/>
      <c r="SEP22" s="46"/>
      <c r="SEQ22" s="46"/>
      <c r="SER22" s="46"/>
      <c r="SES22" s="46"/>
      <c r="SET22" s="46"/>
      <c r="SEU22" s="46"/>
      <c r="SEV22" s="46"/>
      <c r="SEW22" s="46"/>
      <c r="SEX22" s="46"/>
      <c r="SEY22" s="46"/>
      <c r="SEZ22" s="46"/>
      <c r="SFA22" s="46"/>
      <c r="SFB22" s="46"/>
      <c r="SFC22" s="46"/>
      <c r="SFD22" s="46"/>
      <c r="SFE22" s="46"/>
      <c r="SFF22" s="46"/>
      <c r="SFG22" s="46"/>
      <c r="SFH22" s="46"/>
      <c r="SFI22" s="46"/>
      <c r="SFJ22" s="46"/>
      <c r="SFK22" s="46"/>
      <c r="SFL22" s="46"/>
      <c r="SFM22" s="46"/>
      <c r="SFN22" s="46"/>
      <c r="SFO22" s="46"/>
      <c r="SFP22" s="46"/>
      <c r="SFQ22" s="46"/>
      <c r="SFR22" s="46"/>
      <c r="SFS22" s="46"/>
      <c r="SFT22" s="46"/>
      <c r="SFU22" s="46"/>
      <c r="SFV22" s="46"/>
      <c r="SFW22" s="46"/>
      <c r="SFX22" s="46"/>
      <c r="SFY22" s="46"/>
      <c r="SFZ22" s="46"/>
      <c r="SGA22" s="46"/>
      <c r="SGB22" s="46"/>
      <c r="SGC22" s="46"/>
      <c r="SGD22" s="46"/>
      <c r="SGE22" s="46"/>
      <c r="SGF22" s="46"/>
      <c r="SGG22" s="46"/>
      <c r="SGH22" s="46"/>
      <c r="SGI22" s="46"/>
      <c r="SGJ22" s="46"/>
      <c r="SGK22" s="46"/>
      <c r="SGL22" s="46"/>
      <c r="SGM22" s="46"/>
      <c r="SGN22" s="46"/>
      <c r="SGO22" s="46"/>
      <c r="SGP22" s="46"/>
      <c r="SGQ22" s="46"/>
      <c r="SGR22" s="46"/>
      <c r="SGS22" s="46"/>
      <c r="SGT22" s="46"/>
      <c r="SGU22" s="46"/>
      <c r="SGV22" s="46"/>
      <c r="SGW22" s="46"/>
      <c r="SGX22" s="46"/>
      <c r="SGY22" s="46"/>
      <c r="SGZ22" s="46"/>
      <c r="SHA22" s="46"/>
      <c r="SHB22" s="46"/>
      <c r="SHC22" s="46"/>
      <c r="SHD22" s="46"/>
      <c r="SHE22" s="46"/>
      <c r="SHF22" s="46"/>
      <c r="SHG22" s="46"/>
      <c r="SHH22" s="46"/>
      <c r="SHI22" s="46"/>
      <c r="SHJ22" s="46"/>
      <c r="SHK22" s="46"/>
      <c r="SHL22" s="46"/>
      <c r="SHM22" s="46"/>
      <c r="SHN22" s="46"/>
      <c r="SHO22" s="46"/>
      <c r="SHP22" s="46"/>
      <c r="SHQ22" s="46"/>
      <c r="SHR22" s="46"/>
      <c r="SHS22" s="46"/>
      <c r="SHT22" s="46"/>
      <c r="SHU22" s="46"/>
      <c r="SHV22" s="46"/>
      <c r="SHW22" s="46"/>
      <c r="SHX22" s="46"/>
      <c r="SHY22" s="46"/>
      <c r="SHZ22" s="46"/>
      <c r="SIA22" s="46"/>
      <c r="SIB22" s="46"/>
      <c r="SIC22" s="46"/>
      <c r="SID22" s="46"/>
      <c r="SIE22" s="46"/>
      <c r="SIF22" s="46"/>
      <c r="SIG22" s="46"/>
      <c r="SIH22" s="46"/>
      <c r="SII22" s="46"/>
      <c r="SIJ22" s="46"/>
      <c r="SIK22" s="46"/>
      <c r="SIL22" s="46"/>
      <c r="SIM22" s="46"/>
      <c r="SIN22" s="46"/>
      <c r="SIO22" s="46"/>
      <c r="SIP22" s="46"/>
      <c r="SIQ22" s="46"/>
      <c r="SIR22" s="46"/>
      <c r="SIS22" s="46"/>
      <c r="SIT22" s="46"/>
      <c r="SIU22" s="46"/>
      <c r="SIV22" s="46"/>
      <c r="SIW22" s="46"/>
      <c r="SIX22" s="46"/>
      <c r="SIY22" s="46"/>
      <c r="SIZ22" s="46"/>
      <c r="SJA22" s="46"/>
      <c r="SJB22" s="46"/>
      <c r="SJC22" s="46"/>
      <c r="SJD22" s="46"/>
      <c r="SJE22" s="46"/>
      <c r="SJF22" s="46"/>
      <c r="SJG22" s="46"/>
      <c r="SJH22" s="46"/>
      <c r="SJI22" s="46"/>
      <c r="SJJ22" s="46"/>
      <c r="SJK22" s="46"/>
      <c r="SJL22" s="46"/>
      <c r="SJM22" s="46"/>
      <c r="SJN22" s="46"/>
      <c r="SJO22" s="46"/>
      <c r="SJP22" s="46"/>
      <c r="SJQ22" s="46"/>
      <c r="SJR22" s="46"/>
      <c r="SJS22" s="46"/>
      <c r="SJT22" s="46"/>
      <c r="SJU22" s="46"/>
      <c r="SJV22" s="46"/>
      <c r="SJW22" s="46"/>
      <c r="SJX22" s="46"/>
      <c r="SJY22" s="46"/>
      <c r="SJZ22" s="46"/>
      <c r="SKA22" s="46"/>
      <c r="SKB22" s="46"/>
      <c r="SKC22" s="46"/>
      <c r="SKD22" s="46"/>
      <c r="SKE22" s="46"/>
      <c r="SKF22" s="46"/>
      <c r="SKG22" s="46"/>
      <c r="SKH22" s="46"/>
      <c r="SKI22" s="46"/>
      <c r="SKJ22" s="46"/>
      <c r="SKK22" s="46"/>
      <c r="SKL22" s="46"/>
      <c r="SKM22" s="46"/>
      <c r="SKN22" s="46"/>
      <c r="SKO22" s="46"/>
      <c r="SKP22" s="46"/>
      <c r="SKQ22" s="46"/>
      <c r="SKR22" s="46"/>
      <c r="SKS22" s="46"/>
      <c r="SKT22" s="46"/>
      <c r="SKU22" s="46"/>
      <c r="SKV22" s="46"/>
      <c r="SKW22" s="46"/>
      <c r="SKX22" s="46"/>
      <c r="SKY22" s="46"/>
      <c r="SKZ22" s="46"/>
      <c r="SLA22" s="46"/>
      <c r="SLB22" s="46"/>
      <c r="SLC22" s="46"/>
      <c r="SLD22" s="46"/>
      <c r="SLE22" s="46"/>
      <c r="SLF22" s="46"/>
      <c r="SLG22" s="46"/>
      <c r="SLH22" s="46"/>
      <c r="SLI22" s="46"/>
      <c r="SLJ22" s="46"/>
      <c r="SLK22" s="46"/>
      <c r="SLL22" s="46"/>
      <c r="SLM22" s="46"/>
      <c r="SLN22" s="46"/>
      <c r="SLO22" s="46"/>
      <c r="SLP22" s="46"/>
      <c r="SLQ22" s="46"/>
      <c r="SLR22" s="46"/>
      <c r="SLS22" s="46"/>
      <c r="SLT22" s="46"/>
      <c r="SLU22" s="46"/>
      <c r="SLV22" s="46"/>
      <c r="SLW22" s="46"/>
      <c r="SLX22" s="46"/>
      <c r="SLY22" s="46"/>
      <c r="SLZ22" s="46"/>
      <c r="SMA22" s="46"/>
      <c r="SMB22" s="46"/>
      <c r="SMC22" s="46"/>
      <c r="SMD22" s="46"/>
      <c r="SME22" s="46"/>
      <c r="SMF22" s="46"/>
      <c r="SMG22" s="46"/>
      <c r="SMH22" s="46"/>
      <c r="SMI22" s="46"/>
      <c r="SMJ22" s="46"/>
      <c r="SMK22" s="46"/>
      <c r="SML22" s="46"/>
      <c r="SMM22" s="46"/>
      <c r="SMN22" s="46"/>
      <c r="SMO22" s="46"/>
      <c r="SMP22" s="46"/>
      <c r="SMQ22" s="46"/>
      <c r="SMR22" s="46"/>
      <c r="SMS22" s="46"/>
      <c r="SMT22" s="46"/>
      <c r="SMU22" s="46"/>
      <c r="SMV22" s="46"/>
      <c r="SMW22" s="46"/>
      <c r="SMX22" s="46"/>
      <c r="SMY22" s="46"/>
      <c r="SMZ22" s="46"/>
      <c r="SNA22" s="46"/>
      <c r="SNB22" s="46"/>
      <c r="SNC22" s="46"/>
      <c r="SND22" s="46"/>
      <c r="SNE22" s="46"/>
      <c r="SNF22" s="46"/>
      <c r="SNG22" s="46"/>
      <c r="SNH22" s="46"/>
      <c r="SNI22" s="46"/>
      <c r="SNJ22" s="46"/>
      <c r="SNK22" s="46"/>
      <c r="SNL22" s="46"/>
      <c r="SNM22" s="46"/>
      <c r="SNN22" s="46"/>
      <c r="SNO22" s="46"/>
      <c r="SNP22" s="46"/>
      <c r="SNQ22" s="46"/>
      <c r="SNR22" s="46"/>
      <c r="SNS22" s="46"/>
      <c r="SNT22" s="46"/>
      <c r="SNU22" s="46"/>
      <c r="SNV22" s="46"/>
      <c r="SNW22" s="46"/>
      <c r="SNX22" s="46"/>
      <c r="SNY22" s="46"/>
      <c r="SNZ22" s="46"/>
      <c r="SOA22" s="46"/>
      <c r="SOB22" s="46"/>
      <c r="SOC22" s="46"/>
      <c r="SOD22" s="46"/>
      <c r="SOE22" s="46"/>
      <c r="SOF22" s="46"/>
      <c r="SOG22" s="46"/>
      <c r="SOH22" s="46"/>
      <c r="SOI22" s="46"/>
      <c r="SOJ22" s="46"/>
      <c r="SOK22" s="46"/>
      <c r="SOL22" s="46"/>
      <c r="SOM22" s="46"/>
      <c r="SON22" s="46"/>
      <c r="SOO22" s="46"/>
      <c r="SOP22" s="46"/>
      <c r="SOQ22" s="46"/>
      <c r="SOR22" s="46"/>
      <c r="SOS22" s="46"/>
      <c r="SOT22" s="46"/>
      <c r="SOU22" s="46"/>
      <c r="SOV22" s="46"/>
      <c r="SOW22" s="46"/>
      <c r="SOX22" s="46"/>
      <c r="SOY22" s="46"/>
      <c r="SOZ22" s="46"/>
      <c r="SPA22" s="46"/>
      <c r="SPB22" s="46"/>
      <c r="SPC22" s="46"/>
      <c r="SPD22" s="46"/>
      <c r="SPE22" s="46"/>
      <c r="SPF22" s="46"/>
      <c r="SPG22" s="46"/>
      <c r="SPH22" s="46"/>
      <c r="SPI22" s="46"/>
      <c r="SPJ22" s="46"/>
      <c r="SPK22" s="46"/>
      <c r="SPL22" s="46"/>
      <c r="SPM22" s="46"/>
      <c r="SPN22" s="46"/>
      <c r="SPO22" s="46"/>
      <c r="SPP22" s="46"/>
      <c r="SPQ22" s="46"/>
      <c r="SPR22" s="46"/>
      <c r="SPS22" s="46"/>
      <c r="SPT22" s="46"/>
      <c r="SPU22" s="46"/>
      <c r="SPV22" s="46"/>
      <c r="SPW22" s="46"/>
      <c r="SPX22" s="46"/>
      <c r="SPY22" s="46"/>
      <c r="SPZ22" s="46"/>
      <c r="SQA22" s="46"/>
      <c r="SQB22" s="46"/>
      <c r="SQC22" s="46"/>
      <c r="SQD22" s="46"/>
      <c r="SQE22" s="46"/>
      <c r="SQF22" s="46"/>
      <c r="SQG22" s="46"/>
      <c r="SQH22" s="46"/>
      <c r="SQI22" s="46"/>
      <c r="SQJ22" s="46"/>
      <c r="SQK22" s="46"/>
      <c r="SQL22" s="46"/>
      <c r="SQM22" s="46"/>
      <c r="SQN22" s="46"/>
      <c r="SQO22" s="46"/>
      <c r="SQP22" s="46"/>
      <c r="SQQ22" s="46"/>
      <c r="SQR22" s="46"/>
      <c r="SQS22" s="46"/>
      <c r="SQT22" s="46"/>
      <c r="SQU22" s="46"/>
      <c r="SQV22" s="46"/>
      <c r="SQW22" s="46"/>
      <c r="SQX22" s="46"/>
      <c r="SQY22" s="46"/>
      <c r="SQZ22" s="46"/>
      <c r="SRA22" s="46"/>
      <c r="SRB22" s="46"/>
      <c r="SRC22" s="46"/>
      <c r="SRD22" s="46"/>
      <c r="SRE22" s="46"/>
      <c r="SRF22" s="46"/>
      <c r="SRG22" s="46"/>
      <c r="SRH22" s="46"/>
      <c r="SRI22" s="46"/>
      <c r="SRJ22" s="46"/>
      <c r="SRK22" s="46"/>
      <c r="SRL22" s="46"/>
      <c r="SRM22" s="46"/>
      <c r="SRN22" s="46"/>
      <c r="SRO22" s="46"/>
      <c r="SRP22" s="46"/>
      <c r="SRQ22" s="46"/>
      <c r="SRR22" s="46"/>
      <c r="SRS22" s="46"/>
      <c r="SRT22" s="46"/>
      <c r="SRU22" s="46"/>
      <c r="SRV22" s="46"/>
      <c r="SRW22" s="46"/>
      <c r="SRX22" s="46"/>
      <c r="SRY22" s="46"/>
      <c r="SRZ22" s="46"/>
      <c r="SSA22" s="46"/>
      <c r="SSB22" s="46"/>
      <c r="SSC22" s="46"/>
      <c r="SSD22" s="46"/>
      <c r="SSE22" s="46"/>
      <c r="SSF22" s="46"/>
      <c r="SSG22" s="46"/>
      <c r="SSH22" s="46"/>
      <c r="SSI22" s="46"/>
      <c r="SSJ22" s="46"/>
      <c r="SSK22" s="46"/>
      <c r="SSL22" s="46"/>
      <c r="SSM22" s="46"/>
      <c r="SSN22" s="46"/>
      <c r="SSO22" s="46"/>
      <c r="SSP22" s="46"/>
      <c r="SSQ22" s="46"/>
      <c r="SSR22" s="46"/>
      <c r="SSS22" s="46"/>
      <c r="SST22" s="46"/>
      <c r="SSU22" s="46"/>
      <c r="SSV22" s="46"/>
      <c r="SSW22" s="46"/>
      <c r="SSX22" s="46"/>
      <c r="SSY22" s="46"/>
      <c r="SSZ22" s="46"/>
      <c r="STA22" s="46"/>
      <c r="STB22" s="46"/>
      <c r="STC22" s="46"/>
      <c r="STD22" s="46"/>
      <c r="STE22" s="46"/>
      <c r="STF22" s="46"/>
      <c r="STG22" s="46"/>
      <c r="STH22" s="46"/>
      <c r="STI22" s="46"/>
      <c r="STJ22" s="46"/>
      <c r="STK22" s="46"/>
      <c r="STL22" s="46"/>
      <c r="STM22" s="46"/>
      <c r="STN22" s="46"/>
      <c r="STO22" s="46"/>
      <c r="STP22" s="46"/>
      <c r="STQ22" s="46"/>
      <c r="STR22" s="46"/>
      <c r="STS22" s="46"/>
      <c r="STT22" s="46"/>
      <c r="STU22" s="46"/>
      <c r="STV22" s="46"/>
      <c r="STW22" s="46"/>
      <c r="STX22" s="46"/>
      <c r="STY22" s="46"/>
      <c r="STZ22" s="46"/>
      <c r="SUA22" s="46"/>
      <c r="SUB22" s="46"/>
      <c r="SUC22" s="46"/>
      <c r="SUD22" s="46"/>
      <c r="SUE22" s="46"/>
      <c r="SUF22" s="46"/>
      <c r="SUG22" s="46"/>
      <c r="SUH22" s="46"/>
      <c r="SUI22" s="46"/>
      <c r="SUJ22" s="46"/>
      <c r="SUK22" s="46"/>
      <c r="SUL22" s="46"/>
      <c r="SUM22" s="46"/>
      <c r="SUN22" s="46"/>
      <c r="SUO22" s="46"/>
      <c r="SUP22" s="46"/>
      <c r="SUQ22" s="46"/>
      <c r="SUR22" s="46"/>
      <c r="SUS22" s="46"/>
      <c r="SUT22" s="46"/>
      <c r="SUU22" s="46"/>
      <c r="SUV22" s="46"/>
      <c r="SUW22" s="46"/>
      <c r="SUX22" s="46"/>
      <c r="SUY22" s="46"/>
      <c r="SUZ22" s="46"/>
      <c r="SVA22" s="46"/>
      <c r="SVB22" s="46"/>
      <c r="SVC22" s="46"/>
      <c r="SVD22" s="46"/>
      <c r="SVE22" s="46"/>
      <c r="SVF22" s="46"/>
      <c r="SVG22" s="46"/>
      <c r="SVH22" s="46"/>
      <c r="SVI22" s="46"/>
      <c r="SVJ22" s="46"/>
      <c r="SVK22" s="46"/>
      <c r="SVL22" s="46"/>
      <c r="SVM22" s="46"/>
      <c r="SVN22" s="46"/>
      <c r="SVO22" s="46"/>
      <c r="SVP22" s="46"/>
      <c r="SVQ22" s="46"/>
      <c r="SVR22" s="46"/>
      <c r="SVS22" s="46"/>
      <c r="SVT22" s="46"/>
      <c r="SVU22" s="46"/>
      <c r="SVV22" s="46"/>
      <c r="SVW22" s="46"/>
      <c r="SVX22" s="46"/>
      <c r="SVY22" s="46"/>
      <c r="SVZ22" s="46"/>
      <c r="SWA22" s="46"/>
      <c r="SWB22" s="46"/>
      <c r="SWC22" s="46"/>
      <c r="SWD22" s="46"/>
      <c r="SWE22" s="46"/>
      <c r="SWF22" s="46"/>
      <c r="SWG22" s="46"/>
      <c r="SWH22" s="46"/>
      <c r="SWI22" s="46"/>
      <c r="SWJ22" s="46"/>
      <c r="SWK22" s="46"/>
      <c r="SWL22" s="46"/>
      <c r="SWM22" s="46"/>
      <c r="SWN22" s="46"/>
      <c r="SWO22" s="46"/>
      <c r="SWP22" s="46"/>
      <c r="SWQ22" s="46"/>
      <c r="SWR22" s="46"/>
      <c r="SWS22" s="46"/>
      <c r="SWT22" s="46"/>
      <c r="SWU22" s="46"/>
      <c r="SWV22" s="46"/>
      <c r="SWW22" s="46"/>
      <c r="SWX22" s="46"/>
      <c r="SWY22" s="46"/>
      <c r="SWZ22" s="46"/>
      <c r="SXA22" s="46"/>
      <c r="SXB22" s="46"/>
      <c r="SXC22" s="46"/>
      <c r="SXD22" s="46"/>
      <c r="SXE22" s="46"/>
      <c r="SXF22" s="46"/>
      <c r="SXG22" s="46"/>
      <c r="SXH22" s="46"/>
      <c r="SXI22" s="46"/>
      <c r="SXJ22" s="46"/>
      <c r="SXK22" s="46"/>
      <c r="SXL22" s="46"/>
      <c r="SXM22" s="46"/>
      <c r="SXN22" s="46"/>
      <c r="SXO22" s="46"/>
      <c r="SXP22" s="46"/>
      <c r="SXQ22" s="46"/>
      <c r="SXR22" s="46"/>
      <c r="SXS22" s="46"/>
      <c r="SXT22" s="46"/>
      <c r="SXU22" s="46"/>
      <c r="SXV22" s="46"/>
      <c r="SXW22" s="46"/>
      <c r="SXX22" s="46"/>
      <c r="SXY22" s="46"/>
      <c r="SXZ22" s="46"/>
      <c r="SYA22" s="46"/>
      <c r="SYB22" s="46"/>
      <c r="SYC22" s="46"/>
      <c r="SYD22" s="46"/>
      <c r="SYE22" s="46"/>
      <c r="SYF22" s="46"/>
      <c r="SYG22" s="46"/>
      <c r="SYH22" s="46"/>
      <c r="SYI22" s="46"/>
      <c r="SYJ22" s="46"/>
      <c r="SYK22" s="46"/>
      <c r="SYL22" s="46"/>
      <c r="SYM22" s="46"/>
      <c r="SYN22" s="46"/>
      <c r="SYO22" s="46"/>
      <c r="SYP22" s="46"/>
      <c r="SYQ22" s="46"/>
      <c r="SYR22" s="46"/>
      <c r="SYS22" s="46"/>
      <c r="SYT22" s="46"/>
      <c r="SYU22" s="46"/>
      <c r="SYV22" s="46"/>
      <c r="SYW22" s="46"/>
      <c r="SYX22" s="46"/>
      <c r="SYY22" s="46"/>
      <c r="SYZ22" s="46"/>
      <c r="SZA22" s="46"/>
      <c r="SZB22" s="46"/>
      <c r="SZC22" s="46"/>
      <c r="SZD22" s="46"/>
      <c r="SZE22" s="46"/>
      <c r="SZF22" s="46"/>
      <c r="SZG22" s="46"/>
      <c r="SZH22" s="46"/>
      <c r="SZI22" s="46"/>
      <c r="SZJ22" s="46"/>
      <c r="SZK22" s="46"/>
      <c r="SZL22" s="46"/>
      <c r="SZM22" s="46"/>
      <c r="SZN22" s="46"/>
      <c r="SZO22" s="46"/>
      <c r="SZP22" s="46"/>
      <c r="SZQ22" s="46"/>
      <c r="SZR22" s="46"/>
      <c r="SZS22" s="46"/>
      <c r="SZT22" s="46"/>
      <c r="SZU22" s="46"/>
      <c r="SZV22" s="46"/>
      <c r="SZW22" s="46"/>
      <c r="SZX22" s="46"/>
      <c r="SZY22" s="46"/>
      <c r="SZZ22" s="46"/>
      <c r="TAA22" s="46"/>
      <c r="TAB22" s="46"/>
      <c r="TAC22" s="46"/>
      <c r="TAD22" s="46"/>
      <c r="TAE22" s="46"/>
      <c r="TAF22" s="46"/>
      <c r="TAG22" s="46"/>
      <c r="TAH22" s="46"/>
      <c r="TAI22" s="46"/>
      <c r="TAJ22" s="46"/>
      <c r="TAK22" s="46"/>
      <c r="TAL22" s="46"/>
      <c r="TAM22" s="46"/>
      <c r="TAN22" s="46"/>
      <c r="TAO22" s="46"/>
      <c r="TAP22" s="46"/>
      <c r="TAQ22" s="46"/>
      <c r="TAR22" s="46"/>
      <c r="TAS22" s="46"/>
      <c r="TAT22" s="46"/>
      <c r="TAU22" s="46"/>
      <c r="TAV22" s="46"/>
      <c r="TAW22" s="46"/>
      <c r="TAX22" s="46"/>
      <c r="TAY22" s="46"/>
      <c r="TAZ22" s="46"/>
      <c r="TBA22" s="46"/>
      <c r="TBB22" s="46"/>
      <c r="TBC22" s="46"/>
      <c r="TBD22" s="46"/>
      <c r="TBE22" s="46"/>
      <c r="TBF22" s="46"/>
      <c r="TBG22" s="46"/>
      <c r="TBH22" s="46"/>
      <c r="TBI22" s="46"/>
      <c r="TBJ22" s="46"/>
      <c r="TBK22" s="46"/>
      <c r="TBL22" s="46"/>
      <c r="TBM22" s="46"/>
      <c r="TBN22" s="46"/>
      <c r="TBO22" s="46"/>
      <c r="TBP22" s="46"/>
      <c r="TBQ22" s="46"/>
      <c r="TBR22" s="46"/>
      <c r="TBS22" s="46"/>
      <c r="TBT22" s="46"/>
      <c r="TBU22" s="46"/>
      <c r="TBV22" s="46"/>
      <c r="TBW22" s="46"/>
      <c r="TBX22" s="46"/>
      <c r="TBY22" s="46"/>
      <c r="TBZ22" s="46"/>
      <c r="TCA22" s="46"/>
      <c r="TCB22" s="46"/>
      <c r="TCC22" s="46"/>
      <c r="TCD22" s="46"/>
      <c r="TCE22" s="46"/>
      <c r="TCF22" s="46"/>
      <c r="TCG22" s="46"/>
      <c r="TCH22" s="46"/>
      <c r="TCI22" s="46"/>
      <c r="TCJ22" s="46"/>
      <c r="TCK22" s="46"/>
      <c r="TCL22" s="46"/>
      <c r="TCM22" s="46"/>
      <c r="TCN22" s="46"/>
      <c r="TCO22" s="46"/>
      <c r="TCP22" s="46"/>
      <c r="TCQ22" s="46"/>
      <c r="TCR22" s="46"/>
      <c r="TCS22" s="46"/>
      <c r="TCT22" s="46"/>
      <c r="TCU22" s="46"/>
      <c r="TCV22" s="46"/>
      <c r="TCW22" s="46"/>
      <c r="TCX22" s="46"/>
      <c r="TCY22" s="46"/>
      <c r="TCZ22" s="46"/>
      <c r="TDA22" s="46"/>
      <c r="TDB22" s="46"/>
      <c r="TDC22" s="46"/>
      <c r="TDD22" s="46"/>
      <c r="TDE22" s="46"/>
      <c r="TDF22" s="46"/>
      <c r="TDG22" s="46"/>
      <c r="TDH22" s="46"/>
      <c r="TDI22" s="46"/>
      <c r="TDJ22" s="46"/>
      <c r="TDK22" s="46"/>
      <c r="TDL22" s="46"/>
      <c r="TDM22" s="46"/>
      <c r="TDN22" s="46"/>
      <c r="TDO22" s="46"/>
      <c r="TDP22" s="46"/>
      <c r="TDQ22" s="46"/>
      <c r="TDR22" s="46"/>
      <c r="TDS22" s="46"/>
      <c r="TDT22" s="46"/>
      <c r="TDU22" s="46"/>
      <c r="TDV22" s="46"/>
      <c r="TDW22" s="46"/>
      <c r="TDX22" s="46"/>
      <c r="TDY22" s="46"/>
      <c r="TDZ22" s="46"/>
      <c r="TEA22" s="46"/>
      <c r="TEB22" s="46"/>
      <c r="TEC22" s="46"/>
      <c r="TED22" s="46"/>
      <c r="TEE22" s="46"/>
      <c r="TEF22" s="46"/>
      <c r="TEG22" s="46"/>
      <c r="TEH22" s="46"/>
      <c r="TEI22" s="46"/>
      <c r="TEJ22" s="46"/>
      <c r="TEK22" s="46"/>
      <c r="TEL22" s="46"/>
      <c r="TEM22" s="46"/>
      <c r="TEN22" s="46"/>
      <c r="TEO22" s="46"/>
      <c r="TEP22" s="46"/>
      <c r="TEQ22" s="46"/>
      <c r="TER22" s="46"/>
      <c r="TES22" s="46"/>
      <c r="TET22" s="46"/>
      <c r="TEU22" s="46"/>
      <c r="TEV22" s="46"/>
      <c r="TEW22" s="46"/>
      <c r="TEX22" s="46"/>
      <c r="TEY22" s="46"/>
      <c r="TEZ22" s="46"/>
      <c r="TFA22" s="46"/>
      <c r="TFB22" s="46"/>
      <c r="TFC22" s="46"/>
      <c r="TFD22" s="46"/>
      <c r="TFE22" s="46"/>
      <c r="TFF22" s="46"/>
      <c r="TFG22" s="46"/>
      <c r="TFH22" s="46"/>
      <c r="TFI22" s="46"/>
      <c r="TFJ22" s="46"/>
      <c r="TFK22" s="46"/>
      <c r="TFL22" s="46"/>
      <c r="TFM22" s="46"/>
      <c r="TFN22" s="46"/>
      <c r="TFO22" s="46"/>
      <c r="TFP22" s="46"/>
      <c r="TFQ22" s="46"/>
      <c r="TFR22" s="46"/>
      <c r="TFS22" s="46"/>
      <c r="TFT22" s="46"/>
      <c r="TFU22" s="46"/>
      <c r="TFV22" s="46"/>
      <c r="TFW22" s="46"/>
      <c r="TFX22" s="46"/>
      <c r="TFY22" s="46"/>
      <c r="TFZ22" s="46"/>
      <c r="TGA22" s="46"/>
      <c r="TGB22" s="46"/>
      <c r="TGC22" s="46"/>
      <c r="TGD22" s="46"/>
      <c r="TGE22" s="46"/>
      <c r="TGF22" s="46"/>
      <c r="TGG22" s="46"/>
      <c r="TGH22" s="46"/>
      <c r="TGI22" s="46"/>
      <c r="TGJ22" s="46"/>
      <c r="TGK22" s="46"/>
      <c r="TGL22" s="46"/>
      <c r="TGM22" s="46"/>
      <c r="TGN22" s="46"/>
      <c r="TGO22" s="46"/>
      <c r="TGP22" s="46"/>
      <c r="TGQ22" s="46"/>
      <c r="TGR22" s="46"/>
      <c r="TGS22" s="46"/>
      <c r="TGT22" s="46"/>
      <c r="TGU22" s="46"/>
      <c r="TGV22" s="46"/>
      <c r="TGW22" s="46"/>
      <c r="TGX22" s="46"/>
      <c r="TGY22" s="46"/>
      <c r="TGZ22" s="46"/>
      <c r="THA22" s="46"/>
      <c r="THB22" s="46"/>
      <c r="THC22" s="46"/>
      <c r="THD22" s="46"/>
      <c r="THE22" s="46"/>
      <c r="THF22" s="46"/>
      <c r="THG22" s="46"/>
      <c r="THH22" s="46"/>
      <c r="THI22" s="46"/>
      <c r="THJ22" s="46"/>
      <c r="THK22" s="46"/>
      <c r="THL22" s="46"/>
      <c r="THM22" s="46"/>
      <c r="THN22" s="46"/>
      <c r="THO22" s="46"/>
      <c r="THP22" s="46"/>
      <c r="THQ22" s="46"/>
      <c r="THR22" s="46"/>
      <c r="THS22" s="46"/>
      <c r="THT22" s="46"/>
      <c r="THU22" s="46"/>
      <c r="THV22" s="46"/>
      <c r="THW22" s="46"/>
      <c r="THX22" s="46"/>
      <c r="THY22" s="46"/>
      <c r="THZ22" s="46"/>
      <c r="TIA22" s="46"/>
      <c r="TIB22" s="46"/>
      <c r="TIC22" s="46"/>
      <c r="TID22" s="46"/>
      <c r="TIE22" s="46"/>
      <c r="TIF22" s="46"/>
      <c r="TIG22" s="46"/>
      <c r="TIH22" s="46"/>
      <c r="TII22" s="46"/>
      <c r="TIJ22" s="46"/>
      <c r="TIK22" s="46"/>
      <c r="TIL22" s="46"/>
      <c r="TIM22" s="46"/>
      <c r="TIN22" s="46"/>
      <c r="TIO22" s="46"/>
      <c r="TIP22" s="46"/>
      <c r="TIQ22" s="46"/>
      <c r="TIR22" s="46"/>
      <c r="TIS22" s="46"/>
      <c r="TIT22" s="46"/>
      <c r="TIU22" s="46"/>
      <c r="TIV22" s="46"/>
      <c r="TIW22" s="46"/>
      <c r="TIX22" s="46"/>
      <c r="TIY22" s="46"/>
      <c r="TIZ22" s="46"/>
      <c r="TJA22" s="46"/>
      <c r="TJB22" s="46"/>
      <c r="TJC22" s="46"/>
      <c r="TJD22" s="46"/>
      <c r="TJE22" s="46"/>
      <c r="TJF22" s="46"/>
      <c r="TJG22" s="46"/>
      <c r="TJH22" s="46"/>
      <c r="TJI22" s="46"/>
      <c r="TJJ22" s="46"/>
      <c r="TJK22" s="46"/>
      <c r="TJL22" s="46"/>
      <c r="TJM22" s="46"/>
      <c r="TJN22" s="46"/>
      <c r="TJO22" s="46"/>
      <c r="TJP22" s="46"/>
      <c r="TJQ22" s="46"/>
      <c r="TJR22" s="46"/>
      <c r="TJS22" s="46"/>
      <c r="TJT22" s="46"/>
      <c r="TJU22" s="46"/>
      <c r="TJV22" s="46"/>
      <c r="TJW22" s="46"/>
      <c r="TJX22" s="46"/>
      <c r="TJY22" s="46"/>
      <c r="TJZ22" s="46"/>
      <c r="TKA22" s="46"/>
      <c r="TKB22" s="46"/>
      <c r="TKC22" s="46"/>
      <c r="TKD22" s="46"/>
      <c r="TKE22" s="46"/>
      <c r="TKF22" s="46"/>
      <c r="TKG22" s="46"/>
      <c r="TKH22" s="46"/>
      <c r="TKI22" s="46"/>
      <c r="TKJ22" s="46"/>
      <c r="TKK22" s="46"/>
      <c r="TKL22" s="46"/>
      <c r="TKM22" s="46"/>
      <c r="TKN22" s="46"/>
      <c r="TKO22" s="46"/>
      <c r="TKP22" s="46"/>
      <c r="TKQ22" s="46"/>
      <c r="TKR22" s="46"/>
      <c r="TKS22" s="46"/>
      <c r="TKT22" s="46"/>
      <c r="TKU22" s="46"/>
      <c r="TKV22" s="46"/>
      <c r="TKW22" s="46"/>
      <c r="TKX22" s="46"/>
      <c r="TKY22" s="46"/>
      <c r="TKZ22" s="46"/>
      <c r="TLA22" s="46"/>
      <c r="TLB22" s="46"/>
      <c r="TLC22" s="46"/>
      <c r="TLD22" s="46"/>
      <c r="TLE22" s="46"/>
      <c r="TLF22" s="46"/>
      <c r="TLG22" s="46"/>
      <c r="TLH22" s="46"/>
      <c r="TLI22" s="46"/>
      <c r="TLJ22" s="46"/>
      <c r="TLK22" s="46"/>
      <c r="TLL22" s="46"/>
      <c r="TLM22" s="46"/>
      <c r="TLN22" s="46"/>
      <c r="TLO22" s="46"/>
      <c r="TLP22" s="46"/>
      <c r="TLQ22" s="46"/>
      <c r="TLR22" s="46"/>
      <c r="TLS22" s="46"/>
      <c r="TLT22" s="46"/>
      <c r="TLU22" s="46"/>
      <c r="TLV22" s="46"/>
      <c r="TLW22" s="46"/>
      <c r="TLX22" s="46"/>
      <c r="TLY22" s="46"/>
      <c r="TLZ22" s="46"/>
      <c r="TMA22" s="46"/>
      <c r="TMB22" s="46"/>
      <c r="TMC22" s="46"/>
      <c r="TMD22" s="46"/>
      <c r="TME22" s="46"/>
      <c r="TMF22" s="46"/>
      <c r="TMG22" s="46"/>
      <c r="TMH22" s="46"/>
      <c r="TMI22" s="46"/>
      <c r="TMJ22" s="46"/>
      <c r="TMK22" s="46"/>
      <c r="TML22" s="46"/>
      <c r="TMM22" s="46"/>
      <c r="TMN22" s="46"/>
      <c r="TMO22" s="46"/>
      <c r="TMP22" s="46"/>
      <c r="TMQ22" s="46"/>
      <c r="TMR22" s="46"/>
      <c r="TMS22" s="46"/>
      <c r="TMT22" s="46"/>
      <c r="TMU22" s="46"/>
      <c r="TMV22" s="46"/>
      <c r="TMW22" s="46"/>
      <c r="TMX22" s="46"/>
      <c r="TMY22" s="46"/>
      <c r="TMZ22" s="46"/>
      <c r="TNA22" s="46"/>
      <c r="TNB22" s="46"/>
      <c r="TNC22" s="46"/>
      <c r="TND22" s="46"/>
      <c r="TNE22" s="46"/>
      <c r="TNF22" s="46"/>
      <c r="TNG22" s="46"/>
      <c r="TNH22" s="46"/>
      <c r="TNI22" s="46"/>
      <c r="TNJ22" s="46"/>
      <c r="TNK22" s="46"/>
      <c r="TNL22" s="46"/>
      <c r="TNM22" s="46"/>
      <c r="TNN22" s="46"/>
      <c r="TNO22" s="46"/>
      <c r="TNP22" s="46"/>
      <c r="TNQ22" s="46"/>
      <c r="TNR22" s="46"/>
      <c r="TNS22" s="46"/>
      <c r="TNT22" s="46"/>
      <c r="TNU22" s="46"/>
      <c r="TNV22" s="46"/>
      <c r="TNW22" s="46"/>
      <c r="TNX22" s="46"/>
      <c r="TNY22" s="46"/>
      <c r="TNZ22" s="46"/>
      <c r="TOA22" s="46"/>
      <c r="TOB22" s="46"/>
      <c r="TOC22" s="46"/>
      <c r="TOD22" s="46"/>
      <c r="TOE22" s="46"/>
      <c r="TOF22" s="46"/>
      <c r="TOG22" s="46"/>
      <c r="TOH22" s="46"/>
      <c r="TOI22" s="46"/>
      <c r="TOJ22" s="46"/>
      <c r="TOK22" s="46"/>
      <c r="TOL22" s="46"/>
      <c r="TOM22" s="46"/>
      <c r="TON22" s="46"/>
      <c r="TOO22" s="46"/>
      <c r="TOP22" s="46"/>
      <c r="TOQ22" s="46"/>
      <c r="TOR22" s="46"/>
      <c r="TOS22" s="46"/>
      <c r="TOT22" s="46"/>
      <c r="TOU22" s="46"/>
      <c r="TOV22" s="46"/>
      <c r="TOW22" s="46"/>
      <c r="TOX22" s="46"/>
      <c r="TOY22" s="46"/>
      <c r="TOZ22" s="46"/>
      <c r="TPA22" s="46"/>
      <c r="TPB22" s="46"/>
      <c r="TPC22" s="46"/>
      <c r="TPD22" s="46"/>
      <c r="TPE22" s="46"/>
      <c r="TPF22" s="46"/>
      <c r="TPG22" s="46"/>
      <c r="TPH22" s="46"/>
      <c r="TPI22" s="46"/>
      <c r="TPJ22" s="46"/>
      <c r="TPK22" s="46"/>
      <c r="TPL22" s="46"/>
      <c r="TPM22" s="46"/>
      <c r="TPN22" s="46"/>
      <c r="TPO22" s="46"/>
      <c r="TPP22" s="46"/>
      <c r="TPQ22" s="46"/>
      <c r="TPR22" s="46"/>
      <c r="TPS22" s="46"/>
      <c r="TPT22" s="46"/>
      <c r="TPU22" s="46"/>
      <c r="TPV22" s="46"/>
      <c r="TPW22" s="46"/>
      <c r="TPX22" s="46"/>
      <c r="TPY22" s="46"/>
      <c r="TPZ22" s="46"/>
      <c r="TQA22" s="46"/>
      <c r="TQB22" s="46"/>
      <c r="TQC22" s="46"/>
      <c r="TQD22" s="46"/>
      <c r="TQE22" s="46"/>
      <c r="TQF22" s="46"/>
      <c r="TQG22" s="46"/>
      <c r="TQH22" s="46"/>
      <c r="TQI22" s="46"/>
      <c r="TQJ22" s="46"/>
      <c r="TQK22" s="46"/>
      <c r="TQL22" s="46"/>
      <c r="TQM22" s="46"/>
      <c r="TQN22" s="46"/>
      <c r="TQO22" s="46"/>
      <c r="TQP22" s="46"/>
      <c r="TQQ22" s="46"/>
      <c r="TQR22" s="46"/>
      <c r="TQS22" s="46"/>
      <c r="TQT22" s="46"/>
      <c r="TQU22" s="46"/>
      <c r="TQV22" s="46"/>
      <c r="TQW22" s="46"/>
      <c r="TQX22" s="46"/>
      <c r="TQY22" s="46"/>
      <c r="TQZ22" s="46"/>
      <c r="TRA22" s="46"/>
      <c r="TRB22" s="46"/>
      <c r="TRC22" s="46"/>
      <c r="TRD22" s="46"/>
      <c r="TRE22" s="46"/>
      <c r="TRF22" s="46"/>
      <c r="TRG22" s="46"/>
      <c r="TRH22" s="46"/>
      <c r="TRI22" s="46"/>
      <c r="TRJ22" s="46"/>
      <c r="TRK22" s="46"/>
      <c r="TRL22" s="46"/>
      <c r="TRM22" s="46"/>
      <c r="TRN22" s="46"/>
      <c r="TRO22" s="46"/>
      <c r="TRP22" s="46"/>
      <c r="TRQ22" s="46"/>
      <c r="TRR22" s="46"/>
      <c r="TRS22" s="46"/>
      <c r="TRT22" s="46"/>
      <c r="TRU22" s="46"/>
      <c r="TRV22" s="46"/>
      <c r="TRW22" s="46"/>
      <c r="TRX22" s="46"/>
      <c r="TRY22" s="46"/>
      <c r="TRZ22" s="46"/>
      <c r="TSA22" s="46"/>
      <c r="TSB22" s="46"/>
      <c r="TSC22" s="46"/>
      <c r="TSD22" s="46"/>
      <c r="TSE22" s="46"/>
      <c r="TSF22" s="46"/>
      <c r="TSG22" s="46"/>
      <c r="TSH22" s="46"/>
      <c r="TSI22" s="46"/>
      <c r="TSJ22" s="46"/>
      <c r="TSK22" s="46"/>
      <c r="TSL22" s="46"/>
      <c r="TSM22" s="46"/>
      <c r="TSN22" s="46"/>
      <c r="TSO22" s="46"/>
      <c r="TSP22" s="46"/>
      <c r="TSQ22" s="46"/>
      <c r="TSR22" s="46"/>
      <c r="TSS22" s="46"/>
      <c r="TST22" s="46"/>
      <c r="TSU22" s="46"/>
      <c r="TSV22" s="46"/>
      <c r="TSW22" s="46"/>
      <c r="TSX22" s="46"/>
      <c r="TSY22" s="46"/>
      <c r="TSZ22" s="46"/>
      <c r="TTA22" s="46"/>
      <c r="TTB22" s="46"/>
      <c r="TTC22" s="46"/>
      <c r="TTD22" s="46"/>
      <c r="TTE22" s="46"/>
      <c r="TTF22" s="46"/>
      <c r="TTG22" s="46"/>
      <c r="TTH22" s="46"/>
      <c r="TTI22" s="46"/>
      <c r="TTJ22" s="46"/>
      <c r="TTK22" s="46"/>
      <c r="TTL22" s="46"/>
      <c r="TTM22" s="46"/>
      <c r="TTN22" s="46"/>
      <c r="TTO22" s="46"/>
      <c r="TTP22" s="46"/>
      <c r="TTQ22" s="46"/>
      <c r="TTR22" s="46"/>
      <c r="TTS22" s="46"/>
      <c r="TTT22" s="46"/>
      <c r="TTU22" s="46"/>
      <c r="TTV22" s="46"/>
      <c r="TTW22" s="46"/>
      <c r="TTX22" s="46"/>
      <c r="TTY22" s="46"/>
      <c r="TTZ22" s="46"/>
      <c r="TUA22" s="46"/>
      <c r="TUB22" s="46"/>
      <c r="TUC22" s="46"/>
      <c r="TUD22" s="46"/>
      <c r="TUE22" s="46"/>
      <c r="TUF22" s="46"/>
      <c r="TUG22" s="46"/>
      <c r="TUH22" s="46"/>
      <c r="TUI22" s="46"/>
      <c r="TUJ22" s="46"/>
      <c r="TUK22" s="46"/>
      <c r="TUL22" s="46"/>
      <c r="TUM22" s="46"/>
      <c r="TUN22" s="46"/>
      <c r="TUO22" s="46"/>
      <c r="TUP22" s="46"/>
      <c r="TUQ22" s="46"/>
      <c r="TUR22" s="46"/>
      <c r="TUS22" s="46"/>
      <c r="TUT22" s="46"/>
      <c r="TUU22" s="46"/>
      <c r="TUV22" s="46"/>
      <c r="TUW22" s="46"/>
      <c r="TUX22" s="46"/>
      <c r="TUY22" s="46"/>
      <c r="TUZ22" s="46"/>
      <c r="TVA22" s="46"/>
      <c r="TVB22" s="46"/>
      <c r="TVC22" s="46"/>
      <c r="TVD22" s="46"/>
      <c r="TVE22" s="46"/>
      <c r="TVF22" s="46"/>
      <c r="TVG22" s="46"/>
      <c r="TVH22" s="46"/>
      <c r="TVI22" s="46"/>
      <c r="TVJ22" s="46"/>
      <c r="TVK22" s="46"/>
      <c r="TVL22" s="46"/>
      <c r="TVM22" s="46"/>
      <c r="TVN22" s="46"/>
      <c r="TVO22" s="46"/>
      <c r="TVP22" s="46"/>
      <c r="TVQ22" s="46"/>
      <c r="TVR22" s="46"/>
      <c r="TVS22" s="46"/>
      <c r="TVT22" s="46"/>
      <c r="TVU22" s="46"/>
      <c r="TVV22" s="46"/>
      <c r="TVW22" s="46"/>
      <c r="TVX22" s="46"/>
      <c r="TVY22" s="46"/>
      <c r="TVZ22" s="46"/>
      <c r="TWA22" s="46"/>
      <c r="TWB22" s="46"/>
      <c r="TWC22" s="46"/>
      <c r="TWD22" s="46"/>
      <c r="TWE22" s="46"/>
      <c r="TWF22" s="46"/>
      <c r="TWG22" s="46"/>
      <c r="TWH22" s="46"/>
      <c r="TWI22" s="46"/>
      <c r="TWJ22" s="46"/>
      <c r="TWK22" s="46"/>
      <c r="TWL22" s="46"/>
      <c r="TWM22" s="46"/>
      <c r="TWN22" s="46"/>
      <c r="TWO22" s="46"/>
      <c r="TWP22" s="46"/>
      <c r="TWQ22" s="46"/>
      <c r="TWR22" s="46"/>
      <c r="TWS22" s="46"/>
      <c r="TWT22" s="46"/>
      <c r="TWU22" s="46"/>
      <c r="TWV22" s="46"/>
      <c r="TWW22" s="46"/>
      <c r="TWX22" s="46"/>
      <c r="TWY22" s="46"/>
      <c r="TWZ22" s="46"/>
      <c r="TXA22" s="46"/>
      <c r="TXB22" s="46"/>
      <c r="TXC22" s="46"/>
      <c r="TXD22" s="46"/>
      <c r="TXE22" s="46"/>
      <c r="TXF22" s="46"/>
      <c r="TXG22" s="46"/>
      <c r="TXH22" s="46"/>
      <c r="TXI22" s="46"/>
      <c r="TXJ22" s="46"/>
      <c r="TXK22" s="46"/>
      <c r="TXL22" s="46"/>
      <c r="TXM22" s="46"/>
      <c r="TXN22" s="46"/>
      <c r="TXO22" s="46"/>
      <c r="TXP22" s="46"/>
      <c r="TXQ22" s="46"/>
      <c r="TXR22" s="46"/>
      <c r="TXS22" s="46"/>
      <c r="TXT22" s="46"/>
      <c r="TXU22" s="46"/>
      <c r="TXV22" s="46"/>
      <c r="TXW22" s="46"/>
      <c r="TXX22" s="46"/>
      <c r="TXY22" s="46"/>
      <c r="TXZ22" s="46"/>
      <c r="TYA22" s="46"/>
      <c r="TYB22" s="46"/>
      <c r="TYC22" s="46"/>
      <c r="TYD22" s="46"/>
      <c r="TYE22" s="46"/>
      <c r="TYF22" s="46"/>
      <c r="TYG22" s="46"/>
      <c r="TYH22" s="46"/>
      <c r="TYI22" s="46"/>
      <c r="TYJ22" s="46"/>
      <c r="TYK22" s="46"/>
      <c r="TYL22" s="46"/>
      <c r="TYM22" s="46"/>
      <c r="TYN22" s="46"/>
      <c r="TYO22" s="46"/>
      <c r="TYP22" s="46"/>
      <c r="TYQ22" s="46"/>
      <c r="TYR22" s="46"/>
      <c r="TYS22" s="46"/>
      <c r="TYT22" s="46"/>
      <c r="TYU22" s="46"/>
      <c r="TYV22" s="46"/>
      <c r="TYW22" s="46"/>
      <c r="TYX22" s="46"/>
      <c r="TYY22" s="46"/>
      <c r="TYZ22" s="46"/>
      <c r="TZA22" s="46"/>
      <c r="TZB22" s="46"/>
      <c r="TZC22" s="46"/>
      <c r="TZD22" s="46"/>
      <c r="TZE22" s="46"/>
      <c r="TZF22" s="46"/>
      <c r="TZG22" s="46"/>
      <c r="TZH22" s="46"/>
      <c r="TZI22" s="46"/>
      <c r="TZJ22" s="46"/>
      <c r="TZK22" s="46"/>
      <c r="TZL22" s="46"/>
      <c r="TZM22" s="46"/>
      <c r="TZN22" s="46"/>
      <c r="TZO22" s="46"/>
      <c r="TZP22" s="46"/>
      <c r="TZQ22" s="46"/>
      <c r="TZR22" s="46"/>
      <c r="TZS22" s="46"/>
      <c r="TZT22" s="46"/>
      <c r="TZU22" s="46"/>
      <c r="TZV22" s="46"/>
      <c r="TZW22" s="46"/>
      <c r="TZX22" s="46"/>
      <c r="TZY22" s="46"/>
      <c r="TZZ22" s="46"/>
      <c r="UAA22" s="46"/>
      <c r="UAB22" s="46"/>
      <c r="UAC22" s="46"/>
      <c r="UAD22" s="46"/>
      <c r="UAE22" s="46"/>
      <c r="UAF22" s="46"/>
      <c r="UAG22" s="46"/>
      <c r="UAH22" s="46"/>
      <c r="UAI22" s="46"/>
      <c r="UAJ22" s="46"/>
      <c r="UAK22" s="46"/>
      <c r="UAL22" s="46"/>
      <c r="UAM22" s="46"/>
      <c r="UAN22" s="46"/>
      <c r="UAO22" s="46"/>
      <c r="UAP22" s="46"/>
      <c r="UAQ22" s="46"/>
      <c r="UAR22" s="46"/>
      <c r="UAS22" s="46"/>
      <c r="UAT22" s="46"/>
      <c r="UAU22" s="46"/>
      <c r="UAV22" s="46"/>
      <c r="UAW22" s="46"/>
      <c r="UAX22" s="46"/>
      <c r="UAY22" s="46"/>
      <c r="UAZ22" s="46"/>
      <c r="UBA22" s="46"/>
      <c r="UBB22" s="46"/>
      <c r="UBC22" s="46"/>
      <c r="UBD22" s="46"/>
      <c r="UBE22" s="46"/>
      <c r="UBF22" s="46"/>
      <c r="UBG22" s="46"/>
      <c r="UBH22" s="46"/>
      <c r="UBI22" s="46"/>
      <c r="UBJ22" s="46"/>
      <c r="UBK22" s="46"/>
      <c r="UBL22" s="46"/>
      <c r="UBM22" s="46"/>
      <c r="UBN22" s="46"/>
      <c r="UBO22" s="46"/>
      <c r="UBP22" s="46"/>
      <c r="UBQ22" s="46"/>
      <c r="UBR22" s="46"/>
      <c r="UBS22" s="46"/>
      <c r="UBT22" s="46"/>
      <c r="UBU22" s="46"/>
      <c r="UBV22" s="46"/>
      <c r="UBW22" s="46"/>
      <c r="UBX22" s="46"/>
      <c r="UBY22" s="46"/>
      <c r="UBZ22" s="46"/>
      <c r="UCA22" s="46"/>
      <c r="UCB22" s="46"/>
      <c r="UCC22" s="46"/>
      <c r="UCD22" s="46"/>
      <c r="UCE22" s="46"/>
      <c r="UCF22" s="46"/>
      <c r="UCG22" s="46"/>
      <c r="UCH22" s="46"/>
      <c r="UCI22" s="46"/>
      <c r="UCJ22" s="46"/>
      <c r="UCK22" s="46"/>
      <c r="UCL22" s="46"/>
      <c r="UCM22" s="46"/>
      <c r="UCN22" s="46"/>
      <c r="UCO22" s="46"/>
      <c r="UCP22" s="46"/>
      <c r="UCQ22" s="46"/>
      <c r="UCR22" s="46"/>
      <c r="UCS22" s="46"/>
      <c r="UCT22" s="46"/>
      <c r="UCU22" s="46"/>
      <c r="UCV22" s="46"/>
      <c r="UCW22" s="46"/>
      <c r="UCX22" s="46"/>
      <c r="UCY22" s="46"/>
      <c r="UCZ22" s="46"/>
      <c r="UDA22" s="46"/>
      <c r="UDB22" s="46"/>
      <c r="UDC22" s="46"/>
      <c r="UDD22" s="46"/>
      <c r="UDE22" s="46"/>
      <c r="UDF22" s="46"/>
      <c r="UDG22" s="46"/>
      <c r="UDH22" s="46"/>
      <c r="UDI22" s="46"/>
      <c r="UDJ22" s="46"/>
      <c r="UDK22" s="46"/>
      <c r="UDL22" s="46"/>
      <c r="UDM22" s="46"/>
      <c r="UDN22" s="46"/>
      <c r="UDO22" s="46"/>
      <c r="UDP22" s="46"/>
      <c r="UDQ22" s="46"/>
      <c r="UDR22" s="46"/>
      <c r="UDS22" s="46"/>
      <c r="UDT22" s="46"/>
      <c r="UDU22" s="46"/>
      <c r="UDV22" s="46"/>
      <c r="UDW22" s="46"/>
      <c r="UDX22" s="46"/>
      <c r="UDY22" s="46"/>
      <c r="UDZ22" s="46"/>
      <c r="UEA22" s="46"/>
      <c r="UEB22" s="46"/>
      <c r="UEC22" s="46"/>
      <c r="UED22" s="46"/>
      <c r="UEE22" s="46"/>
      <c r="UEF22" s="46"/>
      <c r="UEG22" s="46"/>
      <c r="UEH22" s="46"/>
      <c r="UEI22" s="46"/>
      <c r="UEJ22" s="46"/>
      <c r="UEK22" s="46"/>
      <c r="UEL22" s="46"/>
      <c r="UEM22" s="46"/>
      <c r="UEN22" s="46"/>
      <c r="UEO22" s="46"/>
      <c r="UEP22" s="46"/>
      <c r="UEQ22" s="46"/>
      <c r="UER22" s="46"/>
      <c r="UES22" s="46"/>
      <c r="UET22" s="46"/>
      <c r="UEU22" s="46"/>
      <c r="UEV22" s="46"/>
      <c r="UEW22" s="46"/>
      <c r="UEX22" s="46"/>
      <c r="UEY22" s="46"/>
      <c r="UEZ22" s="46"/>
      <c r="UFA22" s="46"/>
      <c r="UFB22" s="46"/>
      <c r="UFC22" s="46"/>
      <c r="UFD22" s="46"/>
      <c r="UFE22" s="46"/>
      <c r="UFF22" s="46"/>
      <c r="UFG22" s="46"/>
      <c r="UFH22" s="46"/>
      <c r="UFI22" s="46"/>
      <c r="UFJ22" s="46"/>
      <c r="UFK22" s="46"/>
      <c r="UFL22" s="46"/>
      <c r="UFM22" s="46"/>
      <c r="UFN22" s="46"/>
      <c r="UFO22" s="46"/>
      <c r="UFP22" s="46"/>
      <c r="UFQ22" s="46"/>
      <c r="UFR22" s="46"/>
      <c r="UFS22" s="46"/>
      <c r="UFT22" s="46"/>
      <c r="UFU22" s="46"/>
      <c r="UFV22" s="46"/>
      <c r="UFW22" s="46"/>
      <c r="UFX22" s="46"/>
      <c r="UFY22" s="46"/>
      <c r="UFZ22" s="46"/>
      <c r="UGA22" s="46"/>
      <c r="UGB22" s="46"/>
      <c r="UGC22" s="46"/>
      <c r="UGD22" s="46"/>
      <c r="UGE22" s="46"/>
      <c r="UGF22" s="46"/>
      <c r="UGG22" s="46"/>
      <c r="UGH22" s="46"/>
      <c r="UGI22" s="46"/>
      <c r="UGJ22" s="46"/>
      <c r="UGK22" s="46"/>
      <c r="UGL22" s="46"/>
      <c r="UGM22" s="46"/>
      <c r="UGN22" s="46"/>
      <c r="UGO22" s="46"/>
      <c r="UGP22" s="46"/>
      <c r="UGQ22" s="46"/>
      <c r="UGR22" s="46"/>
      <c r="UGS22" s="46"/>
      <c r="UGT22" s="46"/>
      <c r="UGU22" s="46"/>
      <c r="UGV22" s="46"/>
      <c r="UGW22" s="46"/>
      <c r="UGX22" s="46"/>
      <c r="UGY22" s="46"/>
      <c r="UGZ22" s="46"/>
      <c r="UHA22" s="46"/>
      <c r="UHB22" s="46"/>
      <c r="UHC22" s="46"/>
      <c r="UHD22" s="46"/>
      <c r="UHE22" s="46"/>
      <c r="UHF22" s="46"/>
      <c r="UHG22" s="46"/>
      <c r="UHH22" s="46"/>
      <c r="UHI22" s="46"/>
      <c r="UHJ22" s="46"/>
      <c r="UHK22" s="46"/>
      <c r="UHL22" s="46"/>
      <c r="UHM22" s="46"/>
      <c r="UHN22" s="46"/>
      <c r="UHO22" s="46"/>
      <c r="UHP22" s="46"/>
      <c r="UHQ22" s="46"/>
      <c r="UHR22" s="46"/>
      <c r="UHS22" s="46"/>
      <c r="UHT22" s="46"/>
      <c r="UHU22" s="46"/>
      <c r="UHV22" s="46"/>
      <c r="UHW22" s="46"/>
      <c r="UHX22" s="46"/>
      <c r="UHY22" s="46"/>
      <c r="UHZ22" s="46"/>
      <c r="UIA22" s="46"/>
      <c r="UIB22" s="46"/>
      <c r="UIC22" s="46"/>
      <c r="UID22" s="46"/>
      <c r="UIE22" s="46"/>
      <c r="UIF22" s="46"/>
      <c r="UIG22" s="46"/>
      <c r="UIH22" s="46"/>
      <c r="UII22" s="46"/>
      <c r="UIJ22" s="46"/>
      <c r="UIK22" s="46"/>
      <c r="UIL22" s="46"/>
      <c r="UIM22" s="46"/>
      <c r="UIN22" s="46"/>
      <c r="UIO22" s="46"/>
      <c r="UIP22" s="46"/>
      <c r="UIQ22" s="46"/>
      <c r="UIR22" s="46"/>
      <c r="UIS22" s="46"/>
      <c r="UIT22" s="46"/>
      <c r="UIU22" s="46"/>
      <c r="UIV22" s="46"/>
      <c r="UIW22" s="46"/>
      <c r="UIX22" s="46"/>
      <c r="UIY22" s="46"/>
      <c r="UIZ22" s="46"/>
      <c r="UJA22" s="46"/>
      <c r="UJB22" s="46"/>
      <c r="UJC22" s="46"/>
      <c r="UJD22" s="46"/>
      <c r="UJE22" s="46"/>
      <c r="UJF22" s="46"/>
      <c r="UJG22" s="46"/>
      <c r="UJH22" s="46"/>
      <c r="UJI22" s="46"/>
      <c r="UJJ22" s="46"/>
      <c r="UJK22" s="46"/>
      <c r="UJL22" s="46"/>
      <c r="UJM22" s="46"/>
      <c r="UJN22" s="46"/>
      <c r="UJO22" s="46"/>
      <c r="UJP22" s="46"/>
      <c r="UJQ22" s="46"/>
      <c r="UJR22" s="46"/>
      <c r="UJS22" s="46"/>
      <c r="UJT22" s="46"/>
      <c r="UJU22" s="46"/>
      <c r="UJV22" s="46"/>
      <c r="UJW22" s="46"/>
      <c r="UJX22" s="46"/>
      <c r="UJY22" s="46"/>
      <c r="UJZ22" s="46"/>
      <c r="UKA22" s="46"/>
      <c r="UKB22" s="46"/>
      <c r="UKC22" s="46"/>
      <c r="UKD22" s="46"/>
      <c r="UKE22" s="46"/>
      <c r="UKF22" s="46"/>
      <c r="UKG22" s="46"/>
      <c r="UKH22" s="46"/>
      <c r="UKI22" s="46"/>
      <c r="UKJ22" s="46"/>
      <c r="UKK22" s="46"/>
      <c r="UKL22" s="46"/>
      <c r="UKM22" s="46"/>
      <c r="UKN22" s="46"/>
      <c r="UKO22" s="46"/>
      <c r="UKP22" s="46"/>
      <c r="UKQ22" s="46"/>
      <c r="UKR22" s="46"/>
      <c r="UKS22" s="46"/>
      <c r="UKT22" s="46"/>
      <c r="UKU22" s="46"/>
      <c r="UKV22" s="46"/>
      <c r="UKW22" s="46"/>
      <c r="UKX22" s="46"/>
      <c r="UKY22" s="46"/>
      <c r="UKZ22" s="46"/>
      <c r="ULA22" s="46"/>
      <c r="ULB22" s="46"/>
      <c r="ULC22" s="46"/>
      <c r="ULD22" s="46"/>
      <c r="ULE22" s="46"/>
      <c r="ULF22" s="46"/>
      <c r="ULG22" s="46"/>
      <c r="ULH22" s="46"/>
      <c r="ULI22" s="46"/>
      <c r="ULJ22" s="46"/>
      <c r="ULK22" s="46"/>
      <c r="ULL22" s="46"/>
      <c r="ULM22" s="46"/>
      <c r="ULN22" s="46"/>
      <c r="ULO22" s="46"/>
      <c r="ULP22" s="46"/>
      <c r="ULQ22" s="46"/>
      <c r="ULR22" s="46"/>
      <c r="ULS22" s="46"/>
      <c r="ULT22" s="46"/>
      <c r="ULU22" s="46"/>
      <c r="ULV22" s="46"/>
      <c r="ULW22" s="46"/>
      <c r="ULX22" s="46"/>
      <c r="ULY22" s="46"/>
      <c r="ULZ22" s="46"/>
      <c r="UMA22" s="46"/>
      <c r="UMB22" s="46"/>
      <c r="UMC22" s="46"/>
      <c r="UMD22" s="46"/>
      <c r="UME22" s="46"/>
      <c r="UMF22" s="46"/>
      <c r="UMG22" s="46"/>
      <c r="UMH22" s="46"/>
      <c r="UMI22" s="46"/>
      <c r="UMJ22" s="46"/>
      <c r="UMK22" s="46"/>
      <c r="UML22" s="46"/>
      <c r="UMM22" s="46"/>
      <c r="UMN22" s="46"/>
      <c r="UMO22" s="46"/>
      <c r="UMP22" s="46"/>
      <c r="UMQ22" s="46"/>
      <c r="UMR22" s="46"/>
      <c r="UMS22" s="46"/>
      <c r="UMT22" s="46"/>
      <c r="UMU22" s="46"/>
      <c r="UMV22" s="46"/>
      <c r="UMW22" s="46"/>
      <c r="UMX22" s="46"/>
      <c r="UMY22" s="46"/>
      <c r="UMZ22" s="46"/>
      <c r="UNA22" s="46"/>
      <c r="UNB22" s="46"/>
      <c r="UNC22" s="46"/>
      <c r="UND22" s="46"/>
      <c r="UNE22" s="46"/>
      <c r="UNF22" s="46"/>
      <c r="UNG22" s="46"/>
      <c r="UNH22" s="46"/>
      <c r="UNI22" s="46"/>
      <c r="UNJ22" s="46"/>
      <c r="UNK22" s="46"/>
      <c r="UNL22" s="46"/>
      <c r="UNM22" s="46"/>
      <c r="UNN22" s="46"/>
      <c r="UNO22" s="46"/>
      <c r="UNP22" s="46"/>
      <c r="UNQ22" s="46"/>
      <c r="UNR22" s="46"/>
      <c r="UNS22" s="46"/>
      <c r="UNT22" s="46"/>
      <c r="UNU22" s="46"/>
      <c r="UNV22" s="46"/>
      <c r="UNW22" s="46"/>
      <c r="UNX22" s="46"/>
      <c r="UNY22" s="46"/>
      <c r="UNZ22" s="46"/>
      <c r="UOA22" s="46"/>
      <c r="UOB22" s="46"/>
      <c r="UOC22" s="46"/>
      <c r="UOD22" s="46"/>
      <c r="UOE22" s="46"/>
      <c r="UOF22" s="46"/>
      <c r="UOG22" s="46"/>
      <c r="UOH22" s="46"/>
      <c r="UOI22" s="46"/>
      <c r="UOJ22" s="46"/>
      <c r="UOK22" s="46"/>
      <c r="UOL22" s="46"/>
      <c r="UOM22" s="46"/>
      <c r="UON22" s="46"/>
      <c r="UOO22" s="46"/>
      <c r="UOP22" s="46"/>
      <c r="UOQ22" s="46"/>
      <c r="UOR22" s="46"/>
      <c r="UOS22" s="46"/>
      <c r="UOT22" s="46"/>
      <c r="UOU22" s="46"/>
      <c r="UOV22" s="46"/>
      <c r="UOW22" s="46"/>
      <c r="UOX22" s="46"/>
      <c r="UOY22" s="46"/>
      <c r="UOZ22" s="46"/>
      <c r="UPA22" s="46"/>
      <c r="UPB22" s="46"/>
      <c r="UPC22" s="46"/>
      <c r="UPD22" s="46"/>
      <c r="UPE22" s="46"/>
      <c r="UPF22" s="46"/>
      <c r="UPG22" s="46"/>
      <c r="UPH22" s="46"/>
      <c r="UPI22" s="46"/>
      <c r="UPJ22" s="46"/>
      <c r="UPK22" s="46"/>
      <c r="UPL22" s="46"/>
      <c r="UPM22" s="46"/>
      <c r="UPN22" s="46"/>
      <c r="UPO22" s="46"/>
      <c r="UPP22" s="46"/>
      <c r="UPQ22" s="46"/>
      <c r="UPR22" s="46"/>
      <c r="UPS22" s="46"/>
      <c r="UPT22" s="46"/>
      <c r="UPU22" s="46"/>
      <c r="UPV22" s="46"/>
      <c r="UPW22" s="46"/>
      <c r="UPX22" s="46"/>
      <c r="UPY22" s="46"/>
      <c r="UPZ22" s="46"/>
      <c r="UQA22" s="46"/>
      <c r="UQB22" s="46"/>
      <c r="UQC22" s="46"/>
      <c r="UQD22" s="46"/>
      <c r="UQE22" s="46"/>
      <c r="UQF22" s="46"/>
      <c r="UQG22" s="46"/>
      <c r="UQH22" s="46"/>
      <c r="UQI22" s="46"/>
      <c r="UQJ22" s="46"/>
      <c r="UQK22" s="46"/>
      <c r="UQL22" s="46"/>
      <c r="UQM22" s="46"/>
      <c r="UQN22" s="46"/>
      <c r="UQO22" s="46"/>
      <c r="UQP22" s="46"/>
      <c r="UQQ22" s="46"/>
      <c r="UQR22" s="46"/>
      <c r="UQS22" s="46"/>
      <c r="UQT22" s="46"/>
      <c r="UQU22" s="46"/>
      <c r="UQV22" s="46"/>
      <c r="UQW22" s="46"/>
      <c r="UQX22" s="46"/>
      <c r="UQY22" s="46"/>
      <c r="UQZ22" s="46"/>
      <c r="URA22" s="46"/>
      <c r="URB22" s="46"/>
      <c r="URC22" s="46"/>
      <c r="URD22" s="46"/>
      <c r="URE22" s="46"/>
      <c r="URF22" s="46"/>
      <c r="URG22" s="46"/>
      <c r="URH22" s="46"/>
      <c r="URI22" s="46"/>
      <c r="URJ22" s="46"/>
      <c r="URK22" s="46"/>
      <c r="URL22" s="46"/>
      <c r="URM22" s="46"/>
      <c r="URN22" s="46"/>
      <c r="URO22" s="46"/>
      <c r="URP22" s="46"/>
      <c r="URQ22" s="46"/>
      <c r="URR22" s="46"/>
      <c r="URS22" s="46"/>
      <c r="URT22" s="46"/>
      <c r="URU22" s="46"/>
      <c r="URV22" s="46"/>
      <c r="URW22" s="46"/>
      <c r="URX22" s="46"/>
      <c r="URY22" s="46"/>
      <c r="URZ22" s="46"/>
      <c r="USA22" s="46"/>
      <c r="USB22" s="46"/>
      <c r="USC22" s="46"/>
      <c r="USD22" s="46"/>
      <c r="USE22" s="46"/>
      <c r="USF22" s="46"/>
      <c r="USG22" s="46"/>
      <c r="USH22" s="46"/>
      <c r="USI22" s="46"/>
      <c r="USJ22" s="46"/>
      <c r="USK22" s="46"/>
      <c r="USL22" s="46"/>
      <c r="USM22" s="46"/>
      <c r="USN22" s="46"/>
      <c r="USO22" s="46"/>
      <c r="USP22" s="46"/>
      <c r="USQ22" s="46"/>
      <c r="USR22" s="46"/>
      <c r="USS22" s="46"/>
      <c r="UST22" s="46"/>
      <c r="USU22" s="46"/>
      <c r="USV22" s="46"/>
      <c r="USW22" s="46"/>
      <c r="USX22" s="46"/>
      <c r="USY22" s="46"/>
      <c r="USZ22" s="46"/>
      <c r="UTA22" s="46"/>
      <c r="UTB22" s="46"/>
      <c r="UTC22" s="46"/>
      <c r="UTD22" s="46"/>
      <c r="UTE22" s="46"/>
      <c r="UTF22" s="46"/>
      <c r="UTG22" s="46"/>
      <c r="UTH22" s="46"/>
      <c r="UTI22" s="46"/>
      <c r="UTJ22" s="46"/>
      <c r="UTK22" s="46"/>
      <c r="UTL22" s="46"/>
      <c r="UTM22" s="46"/>
      <c r="UTN22" s="46"/>
      <c r="UTO22" s="46"/>
      <c r="UTP22" s="46"/>
      <c r="UTQ22" s="46"/>
      <c r="UTR22" s="46"/>
      <c r="UTS22" s="46"/>
      <c r="UTT22" s="46"/>
      <c r="UTU22" s="46"/>
      <c r="UTV22" s="46"/>
      <c r="UTW22" s="46"/>
      <c r="UTX22" s="46"/>
      <c r="UTY22" s="46"/>
      <c r="UTZ22" s="46"/>
      <c r="UUA22" s="46"/>
      <c r="UUB22" s="46"/>
      <c r="UUC22" s="46"/>
      <c r="UUD22" s="46"/>
      <c r="UUE22" s="46"/>
      <c r="UUF22" s="46"/>
      <c r="UUG22" s="46"/>
      <c r="UUH22" s="46"/>
      <c r="UUI22" s="46"/>
      <c r="UUJ22" s="46"/>
      <c r="UUK22" s="46"/>
      <c r="UUL22" s="46"/>
      <c r="UUM22" s="46"/>
      <c r="UUN22" s="46"/>
      <c r="UUO22" s="46"/>
      <c r="UUP22" s="46"/>
      <c r="UUQ22" s="46"/>
      <c r="UUR22" s="46"/>
      <c r="UUS22" s="46"/>
      <c r="UUT22" s="46"/>
      <c r="UUU22" s="46"/>
      <c r="UUV22" s="46"/>
      <c r="UUW22" s="46"/>
      <c r="UUX22" s="46"/>
      <c r="UUY22" s="46"/>
      <c r="UUZ22" s="46"/>
      <c r="UVA22" s="46"/>
      <c r="UVB22" s="46"/>
      <c r="UVC22" s="46"/>
      <c r="UVD22" s="46"/>
      <c r="UVE22" s="46"/>
      <c r="UVF22" s="46"/>
      <c r="UVG22" s="46"/>
      <c r="UVH22" s="46"/>
      <c r="UVI22" s="46"/>
      <c r="UVJ22" s="46"/>
      <c r="UVK22" s="46"/>
      <c r="UVL22" s="46"/>
      <c r="UVM22" s="46"/>
      <c r="UVN22" s="46"/>
      <c r="UVO22" s="46"/>
      <c r="UVP22" s="46"/>
      <c r="UVQ22" s="46"/>
      <c r="UVR22" s="46"/>
      <c r="UVS22" s="46"/>
      <c r="UVT22" s="46"/>
      <c r="UVU22" s="46"/>
      <c r="UVV22" s="46"/>
      <c r="UVW22" s="46"/>
      <c r="UVX22" s="46"/>
      <c r="UVY22" s="46"/>
      <c r="UVZ22" s="46"/>
      <c r="UWA22" s="46"/>
      <c r="UWB22" s="46"/>
      <c r="UWC22" s="46"/>
      <c r="UWD22" s="46"/>
      <c r="UWE22" s="46"/>
      <c r="UWF22" s="46"/>
      <c r="UWG22" s="46"/>
      <c r="UWH22" s="46"/>
      <c r="UWI22" s="46"/>
      <c r="UWJ22" s="46"/>
      <c r="UWK22" s="46"/>
      <c r="UWL22" s="46"/>
      <c r="UWM22" s="46"/>
      <c r="UWN22" s="46"/>
      <c r="UWO22" s="46"/>
      <c r="UWP22" s="46"/>
      <c r="UWQ22" s="46"/>
      <c r="UWR22" s="46"/>
      <c r="UWS22" s="46"/>
      <c r="UWT22" s="46"/>
      <c r="UWU22" s="46"/>
      <c r="UWV22" s="46"/>
      <c r="UWW22" s="46"/>
      <c r="UWX22" s="46"/>
      <c r="UWY22" s="46"/>
      <c r="UWZ22" s="46"/>
      <c r="UXA22" s="46"/>
      <c r="UXB22" s="46"/>
      <c r="UXC22" s="46"/>
      <c r="UXD22" s="46"/>
      <c r="UXE22" s="46"/>
      <c r="UXF22" s="46"/>
      <c r="UXG22" s="46"/>
      <c r="UXH22" s="46"/>
      <c r="UXI22" s="46"/>
      <c r="UXJ22" s="46"/>
      <c r="UXK22" s="46"/>
      <c r="UXL22" s="46"/>
      <c r="UXM22" s="46"/>
      <c r="UXN22" s="46"/>
      <c r="UXO22" s="46"/>
      <c r="UXP22" s="46"/>
      <c r="UXQ22" s="46"/>
      <c r="UXR22" s="46"/>
      <c r="UXS22" s="46"/>
      <c r="UXT22" s="46"/>
      <c r="UXU22" s="46"/>
      <c r="UXV22" s="46"/>
      <c r="UXW22" s="46"/>
      <c r="UXX22" s="46"/>
      <c r="UXY22" s="46"/>
      <c r="UXZ22" s="46"/>
      <c r="UYA22" s="46"/>
      <c r="UYB22" s="46"/>
      <c r="UYC22" s="46"/>
      <c r="UYD22" s="46"/>
      <c r="UYE22" s="46"/>
      <c r="UYF22" s="46"/>
      <c r="UYG22" s="46"/>
      <c r="UYH22" s="46"/>
      <c r="UYI22" s="46"/>
      <c r="UYJ22" s="46"/>
      <c r="UYK22" s="46"/>
      <c r="UYL22" s="46"/>
      <c r="UYM22" s="46"/>
      <c r="UYN22" s="46"/>
      <c r="UYO22" s="46"/>
      <c r="UYP22" s="46"/>
      <c r="UYQ22" s="46"/>
      <c r="UYR22" s="46"/>
      <c r="UYS22" s="46"/>
      <c r="UYT22" s="46"/>
      <c r="UYU22" s="46"/>
      <c r="UYV22" s="46"/>
      <c r="UYW22" s="46"/>
      <c r="UYX22" s="46"/>
      <c r="UYY22" s="46"/>
      <c r="UYZ22" s="46"/>
      <c r="UZA22" s="46"/>
      <c r="UZB22" s="46"/>
      <c r="UZC22" s="46"/>
      <c r="UZD22" s="46"/>
      <c r="UZE22" s="46"/>
      <c r="UZF22" s="46"/>
      <c r="UZG22" s="46"/>
      <c r="UZH22" s="46"/>
      <c r="UZI22" s="46"/>
      <c r="UZJ22" s="46"/>
      <c r="UZK22" s="46"/>
      <c r="UZL22" s="46"/>
      <c r="UZM22" s="46"/>
      <c r="UZN22" s="46"/>
      <c r="UZO22" s="46"/>
      <c r="UZP22" s="46"/>
      <c r="UZQ22" s="46"/>
      <c r="UZR22" s="46"/>
      <c r="UZS22" s="46"/>
      <c r="UZT22" s="46"/>
      <c r="UZU22" s="46"/>
      <c r="UZV22" s="46"/>
      <c r="UZW22" s="46"/>
      <c r="UZX22" s="46"/>
      <c r="UZY22" s="46"/>
      <c r="UZZ22" s="46"/>
      <c r="VAA22" s="46"/>
      <c r="VAB22" s="46"/>
      <c r="VAC22" s="46"/>
      <c r="VAD22" s="46"/>
      <c r="VAE22" s="46"/>
      <c r="VAF22" s="46"/>
      <c r="VAG22" s="46"/>
      <c r="VAH22" s="46"/>
      <c r="VAI22" s="46"/>
      <c r="VAJ22" s="46"/>
      <c r="VAK22" s="46"/>
      <c r="VAL22" s="46"/>
      <c r="VAM22" s="46"/>
      <c r="VAN22" s="46"/>
      <c r="VAO22" s="46"/>
      <c r="VAP22" s="46"/>
      <c r="VAQ22" s="46"/>
      <c r="VAR22" s="46"/>
      <c r="VAS22" s="46"/>
      <c r="VAT22" s="46"/>
      <c r="VAU22" s="46"/>
      <c r="VAV22" s="46"/>
      <c r="VAW22" s="46"/>
      <c r="VAX22" s="46"/>
      <c r="VAY22" s="46"/>
      <c r="VAZ22" s="46"/>
      <c r="VBA22" s="46"/>
      <c r="VBB22" s="46"/>
      <c r="VBC22" s="46"/>
      <c r="VBD22" s="46"/>
      <c r="VBE22" s="46"/>
      <c r="VBF22" s="46"/>
      <c r="VBG22" s="46"/>
      <c r="VBH22" s="46"/>
      <c r="VBI22" s="46"/>
      <c r="VBJ22" s="46"/>
      <c r="VBK22" s="46"/>
      <c r="VBL22" s="46"/>
      <c r="VBM22" s="46"/>
      <c r="VBN22" s="46"/>
      <c r="VBO22" s="46"/>
      <c r="VBP22" s="46"/>
      <c r="VBQ22" s="46"/>
      <c r="VBR22" s="46"/>
      <c r="VBS22" s="46"/>
      <c r="VBT22" s="46"/>
      <c r="VBU22" s="46"/>
      <c r="VBV22" s="46"/>
      <c r="VBW22" s="46"/>
      <c r="VBX22" s="46"/>
      <c r="VBY22" s="46"/>
      <c r="VBZ22" s="46"/>
      <c r="VCA22" s="46"/>
      <c r="VCB22" s="46"/>
      <c r="VCC22" s="46"/>
      <c r="VCD22" s="46"/>
      <c r="VCE22" s="46"/>
      <c r="VCF22" s="46"/>
      <c r="VCG22" s="46"/>
      <c r="VCH22" s="46"/>
      <c r="VCI22" s="46"/>
      <c r="VCJ22" s="46"/>
      <c r="VCK22" s="46"/>
      <c r="VCL22" s="46"/>
      <c r="VCM22" s="46"/>
      <c r="VCN22" s="46"/>
      <c r="VCO22" s="46"/>
      <c r="VCP22" s="46"/>
      <c r="VCQ22" s="46"/>
      <c r="VCR22" s="46"/>
      <c r="VCS22" s="46"/>
      <c r="VCT22" s="46"/>
      <c r="VCU22" s="46"/>
      <c r="VCV22" s="46"/>
      <c r="VCW22" s="46"/>
      <c r="VCX22" s="46"/>
      <c r="VCY22" s="46"/>
      <c r="VCZ22" s="46"/>
      <c r="VDA22" s="46"/>
      <c r="VDB22" s="46"/>
      <c r="VDC22" s="46"/>
      <c r="VDD22" s="46"/>
      <c r="VDE22" s="46"/>
      <c r="VDF22" s="46"/>
      <c r="VDG22" s="46"/>
      <c r="VDH22" s="46"/>
      <c r="VDI22" s="46"/>
      <c r="VDJ22" s="46"/>
      <c r="VDK22" s="46"/>
      <c r="VDL22" s="46"/>
      <c r="VDM22" s="46"/>
      <c r="VDN22" s="46"/>
      <c r="VDO22" s="46"/>
      <c r="VDP22" s="46"/>
      <c r="VDQ22" s="46"/>
      <c r="VDR22" s="46"/>
      <c r="VDS22" s="46"/>
      <c r="VDT22" s="46"/>
      <c r="VDU22" s="46"/>
      <c r="VDV22" s="46"/>
      <c r="VDW22" s="46"/>
      <c r="VDX22" s="46"/>
      <c r="VDY22" s="46"/>
      <c r="VDZ22" s="46"/>
      <c r="VEA22" s="46"/>
      <c r="VEB22" s="46"/>
      <c r="VEC22" s="46"/>
      <c r="VED22" s="46"/>
      <c r="VEE22" s="46"/>
      <c r="VEF22" s="46"/>
      <c r="VEG22" s="46"/>
      <c r="VEH22" s="46"/>
      <c r="VEI22" s="46"/>
      <c r="VEJ22" s="46"/>
      <c r="VEK22" s="46"/>
      <c r="VEL22" s="46"/>
      <c r="VEM22" s="46"/>
      <c r="VEN22" s="46"/>
      <c r="VEO22" s="46"/>
      <c r="VEP22" s="46"/>
      <c r="VEQ22" s="46"/>
      <c r="VER22" s="46"/>
      <c r="VES22" s="46"/>
      <c r="VET22" s="46"/>
      <c r="VEU22" s="46"/>
      <c r="VEV22" s="46"/>
      <c r="VEW22" s="46"/>
      <c r="VEX22" s="46"/>
      <c r="VEY22" s="46"/>
      <c r="VEZ22" s="46"/>
      <c r="VFA22" s="46"/>
      <c r="VFB22" s="46"/>
      <c r="VFC22" s="46"/>
      <c r="VFD22" s="46"/>
      <c r="VFE22" s="46"/>
      <c r="VFF22" s="46"/>
      <c r="VFG22" s="46"/>
      <c r="VFH22" s="46"/>
      <c r="VFI22" s="46"/>
      <c r="VFJ22" s="46"/>
      <c r="VFK22" s="46"/>
      <c r="VFL22" s="46"/>
      <c r="VFM22" s="46"/>
      <c r="VFN22" s="46"/>
      <c r="VFO22" s="46"/>
      <c r="VFP22" s="46"/>
      <c r="VFQ22" s="46"/>
      <c r="VFR22" s="46"/>
      <c r="VFS22" s="46"/>
      <c r="VFT22" s="46"/>
      <c r="VFU22" s="46"/>
      <c r="VFV22" s="46"/>
      <c r="VFW22" s="46"/>
      <c r="VFX22" s="46"/>
      <c r="VFY22" s="46"/>
      <c r="VFZ22" s="46"/>
      <c r="VGA22" s="46"/>
      <c r="VGB22" s="46"/>
      <c r="VGC22" s="46"/>
      <c r="VGD22" s="46"/>
      <c r="VGE22" s="46"/>
      <c r="VGF22" s="46"/>
      <c r="VGG22" s="46"/>
      <c r="VGH22" s="46"/>
      <c r="VGI22" s="46"/>
      <c r="VGJ22" s="46"/>
      <c r="VGK22" s="46"/>
      <c r="VGL22" s="46"/>
      <c r="VGM22" s="46"/>
      <c r="VGN22" s="46"/>
      <c r="VGO22" s="46"/>
      <c r="VGP22" s="46"/>
      <c r="VGQ22" s="46"/>
      <c r="VGR22" s="46"/>
      <c r="VGS22" s="46"/>
      <c r="VGT22" s="46"/>
      <c r="VGU22" s="46"/>
      <c r="VGV22" s="46"/>
      <c r="VGW22" s="46"/>
      <c r="VGX22" s="46"/>
      <c r="VGY22" s="46"/>
      <c r="VGZ22" s="46"/>
      <c r="VHA22" s="46"/>
      <c r="VHB22" s="46"/>
      <c r="VHC22" s="46"/>
      <c r="VHD22" s="46"/>
      <c r="VHE22" s="46"/>
      <c r="VHF22" s="46"/>
      <c r="VHG22" s="46"/>
      <c r="VHH22" s="46"/>
      <c r="VHI22" s="46"/>
      <c r="VHJ22" s="46"/>
      <c r="VHK22" s="46"/>
      <c r="VHL22" s="46"/>
      <c r="VHM22" s="46"/>
      <c r="VHN22" s="46"/>
      <c r="VHO22" s="46"/>
      <c r="VHP22" s="46"/>
      <c r="VHQ22" s="46"/>
      <c r="VHR22" s="46"/>
      <c r="VHS22" s="46"/>
      <c r="VHT22" s="46"/>
      <c r="VHU22" s="46"/>
      <c r="VHV22" s="46"/>
      <c r="VHW22" s="46"/>
      <c r="VHX22" s="46"/>
      <c r="VHY22" s="46"/>
      <c r="VHZ22" s="46"/>
      <c r="VIA22" s="46"/>
      <c r="VIB22" s="46"/>
      <c r="VIC22" s="46"/>
      <c r="VID22" s="46"/>
      <c r="VIE22" s="46"/>
      <c r="VIF22" s="46"/>
      <c r="VIG22" s="46"/>
      <c r="VIH22" s="46"/>
      <c r="VII22" s="46"/>
      <c r="VIJ22" s="46"/>
      <c r="VIK22" s="46"/>
      <c r="VIL22" s="46"/>
      <c r="VIM22" s="46"/>
      <c r="VIN22" s="46"/>
      <c r="VIO22" s="46"/>
      <c r="VIP22" s="46"/>
      <c r="VIQ22" s="46"/>
      <c r="VIR22" s="46"/>
      <c r="VIS22" s="46"/>
      <c r="VIT22" s="46"/>
      <c r="VIU22" s="46"/>
      <c r="VIV22" s="46"/>
      <c r="VIW22" s="46"/>
      <c r="VIX22" s="46"/>
      <c r="VIY22" s="46"/>
      <c r="VIZ22" s="46"/>
      <c r="VJA22" s="46"/>
      <c r="VJB22" s="46"/>
      <c r="VJC22" s="46"/>
      <c r="VJD22" s="46"/>
      <c r="VJE22" s="46"/>
      <c r="VJF22" s="46"/>
      <c r="VJG22" s="46"/>
      <c r="VJH22" s="46"/>
      <c r="VJI22" s="46"/>
      <c r="VJJ22" s="46"/>
      <c r="VJK22" s="46"/>
      <c r="VJL22" s="46"/>
      <c r="VJM22" s="46"/>
      <c r="VJN22" s="46"/>
      <c r="VJO22" s="46"/>
      <c r="VJP22" s="46"/>
      <c r="VJQ22" s="46"/>
      <c r="VJR22" s="46"/>
      <c r="VJS22" s="46"/>
      <c r="VJT22" s="46"/>
      <c r="VJU22" s="46"/>
      <c r="VJV22" s="46"/>
      <c r="VJW22" s="46"/>
      <c r="VJX22" s="46"/>
      <c r="VJY22" s="46"/>
      <c r="VJZ22" s="46"/>
      <c r="VKA22" s="46"/>
      <c r="VKB22" s="46"/>
      <c r="VKC22" s="46"/>
      <c r="VKD22" s="46"/>
      <c r="VKE22" s="46"/>
      <c r="VKF22" s="46"/>
      <c r="VKG22" s="46"/>
      <c r="VKH22" s="46"/>
      <c r="VKI22" s="46"/>
      <c r="VKJ22" s="46"/>
      <c r="VKK22" s="46"/>
      <c r="VKL22" s="46"/>
      <c r="VKM22" s="46"/>
      <c r="VKN22" s="46"/>
      <c r="VKO22" s="46"/>
      <c r="VKP22" s="46"/>
      <c r="VKQ22" s="46"/>
      <c r="VKR22" s="46"/>
      <c r="VKS22" s="46"/>
      <c r="VKT22" s="46"/>
      <c r="VKU22" s="46"/>
      <c r="VKV22" s="46"/>
      <c r="VKW22" s="46"/>
      <c r="VKX22" s="46"/>
      <c r="VKY22" s="46"/>
      <c r="VKZ22" s="46"/>
      <c r="VLA22" s="46"/>
      <c r="VLB22" s="46"/>
      <c r="VLC22" s="46"/>
      <c r="VLD22" s="46"/>
      <c r="VLE22" s="46"/>
      <c r="VLF22" s="46"/>
      <c r="VLG22" s="46"/>
      <c r="VLH22" s="46"/>
      <c r="VLI22" s="46"/>
      <c r="VLJ22" s="46"/>
      <c r="VLK22" s="46"/>
      <c r="VLL22" s="46"/>
      <c r="VLM22" s="46"/>
      <c r="VLN22" s="46"/>
      <c r="VLO22" s="46"/>
      <c r="VLP22" s="46"/>
      <c r="VLQ22" s="46"/>
      <c r="VLR22" s="46"/>
      <c r="VLS22" s="46"/>
      <c r="VLT22" s="46"/>
      <c r="VLU22" s="46"/>
      <c r="VLV22" s="46"/>
      <c r="VLW22" s="46"/>
      <c r="VLX22" s="46"/>
      <c r="VLY22" s="46"/>
      <c r="VLZ22" s="46"/>
      <c r="VMA22" s="46"/>
      <c r="VMB22" s="46"/>
      <c r="VMC22" s="46"/>
      <c r="VMD22" s="46"/>
      <c r="VME22" s="46"/>
      <c r="VMF22" s="46"/>
      <c r="VMG22" s="46"/>
      <c r="VMH22" s="46"/>
      <c r="VMI22" s="46"/>
      <c r="VMJ22" s="46"/>
      <c r="VMK22" s="46"/>
      <c r="VML22" s="46"/>
      <c r="VMM22" s="46"/>
      <c r="VMN22" s="46"/>
      <c r="VMO22" s="46"/>
      <c r="VMP22" s="46"/>
      <c r="VMQ22" s="46"/>
      <c r="VMR22" s="46"/>
      <c r="VMS22" s="46"/>
      <c r="VMT22" s="46"/>
      <c r="VMU22" s="46"/>
      <c r="VMV22" s="46"/>
      <c r="VMW22" s="46"/>
      <c r="VMX22" s="46"/>
      <c r="VMY22" s="46"/>
      <c r="VMZ22" s="46"/>
      <c r="VNA22" s="46"/>
      <c r="VNB22" s="46"/>
      <c r="VNC22" s="46"/>
      <c r="VND22" s="46"/>
      <c r="VNE22" s="46"/>
      <c r="VNF22" s="46"/>
      <c r="VNG22" s="46"/>
      <c r="VNH22" s="46"/>
      <c r="VNI22" s="46"/>
      <c r="VNJ22" s="46"/>
      <c r="VNK22" s="46"/>
      <c r="VNL22" s="46"/>
      <c r="VNM22" s="46"/>
      <c r="VNN22" s="46"/>
      <c r="VNO22" s="46"/>
      <c r="VNP22" s="46"/>
      <c r="VNQ22" s="46"/>
      <c r="VNR22" s="46"/>
      <c r="VNS22" s="46"/>
      <c r="VNT22" s="46"/>
      <c r="VNU22" s="46"/>
      <c r="VNV22" s="46"/>
      <c r="VNW22" s="46"/>
      <c r="VNX22" s="46"/>
      <c r="VNY22" s="46"/>
      <c r="VNZ22" s="46"/>
      <c r="VOA22" s="46"/>
      <c r="VOB22" s="46"/>
      <c r="VOC22" s="46"/>
      <c r="VOD22" s="46"/>
      <c r="VOE22" s="46"/>
      <c r="VOF22" s="46"/>
      <c r="VOG22" s="46"/>
      <c r="VOH22" s="46"/>
      <c r="VOI22" s="46"/>
      <c r="VOJ22" s="46"/>
      <c r="VOK22" s="46"/>
      <c r="VOL22" s="46"/>
      <c r="VOM22" s="46"/>
      <c r="VON22" s="46"/>
      <c r="VOO22" s="46"/>
      <c r="VOP22" s="46"/>
      <c r="VOQ22" s="46"/>
      <c r="VOR22" s="46"/>
      <c r="VOS22" s="46"/>
      <c r="VOT22" s="46"/>
      <c r="VOU22" s="46"/>
      <c r="VOV22" s="46"/>
      <c r="VOW22" s="46"/>
      <c r="VOX22" s="46"/>
      <c r="VOY22" s="46"/>
      <c r="VOZ22" s="46"/>
      <c r="VPA22" s="46"/>
      <c r="VPB22" s="46"/>
      <c r="VPC22" s="46"/>
      <c r="VPD22" s="46"/>
      <c r="VPE22" s="46"/>
      <c r="VPF22" s="46"/>
      <c r="VPG22" s="46"/>
      <c r="VPH22" s="46"/>
      <c r="VPI22" s="46"/>
      <c r="VPJ22" s="46"/>
      <c r="VPK22" s="46"/>
      <c r="VPL22" s="46"/>
      <c r="VPM22" s="46"/>
      <c r="VPN22" s="46"/>
      <c r="VPO22" s="46"/>
      <c r="VPP22" s="46"/>
      <c r="VPQ22" s="46"/>
      <c r="VPR22" s="46"/>
      <c r="VPS22" s="46"/>
      <c r="VPT22" s="46"/>
      <c r="VPU22" s="46"/>
      <c r="VPV22" s="46"/>
      <c r="VPW22" s="46"/>
      <c r="VPX22" s="46"/>
      <c r="VPY22" s="46"/>
      <c r="VPZ22" s="46"/>
      <c r="VQA22" s="46"/>
      <c r="VQB22" s="46"/>
      <c r="VQC22" s="46"/>
      <c r="VQD22" s="46"/>
      <c r="VQE22" s="46"/>
      <c r="VQF22" s="46"/>
      <c r="VQG22" s="46"/>
      <c r="VQH22" s="46"/>
      <c r="VQI22" s="46"/>
      <c r="VQJ22" s="46"/>
      <c r="VQK22" s="46"/>
      <c r="VQL22" s="46"/>
      <c r="VQM22" s="46"/>
      <c r="VQN22" s="46"/>
      <c r="VQO22" s="46"/>
      <c r="VQP22" s="46"/>
      <c r="VQQ22" s="46"/>
      <c r="VQR22" s="46"/>
      <c r="VQS22" s="46"/>
      <c r="VQT22" s="46"/>
      <c r="VQU22" s="46"/>
      <c r="VQV22" s="46"/>
      <c r="VQW22" s="46"/>
      <c r="VQX22" s="46"/>
      <c r="VQY22" s="46"/>
      <c r="VQZ22" s="46"/>
      <c r="VRA22" s="46"/>
      <c r="VRB22" s="46"/>
      <c r="VRC22" s="46"/>
      <c r="VRD22" s="46"/>
      <c r="VRE22" s="46"/>
      <c r="VRF22" s="46"/>
      <c r="VRG22" s="46"/>
      <c r="VRH22" s="46"/>
      <c r="VRI22" s="46"/>
      <c r="VRJ22" s="46"/>
      <c r="VRK22" s="46"/>
      <c r="VRL22" s="46"/>
      <c r="VRM22" s="46"/>
      <c r="VRN22" s="46"/>
      <c r="VRO22" s="46"/>
      <c r="VRP22" s="46"/>
      <c r="VRQ22" s="46"/>
      <c r="VRR22" s="46"/>
      <c r="VRS22" s="46"/>
      <c r="VRT22" s="46"/>
      <c r="VRU22" s="46"/>
      <c r="VRV22" s="46"/>
      <c r="VRW22" s="46"/>
      <c r="VRX22" s="46"/>
      <c r="VRY22" s="46"/>
      <c r="VRZ22" s="46"/>
      <c r="VSA22" s="46"/>
      <c r="VSB22" s="46"/>
      <c r="VSC22" s="46"/>
      <c r="VSD22" s="46"/>
      <c r="VSE22" s="46"/>
      <c r="VSF22" s="46"/>
      <c r="VSG22" s="46"/>
      <c r="VSH22" s="46"/>
      <c r="VSI22" s="46"/>
      <c r="VSJ22" s="46"/>
      <c r="VSK22" s="46"/>
      <c r="VSL22" s="46"/>
      <c r="VSM22" s="46"/>
      <c r="VSN22" s="46"/>
      <c r="VSO22" s="46"/>
      <c r="VSP22" s="46"/>
      <c r="VSQ22" s="46"/>
      <c r="VSR22" s="46"/>
      <c r="VSS22" s="46"/>
      <c r="VST22" s="46"/>
      <c r="VSU22" s="46"/>
      <c r="VSV22" s="46"/>
      <c r="VSW22" s="46"/>
      <c r="VSX22" s="46"/>
      <c r="VSY22" s="46"/>
      <c r="VSZ22" s="46"/>
      <c r="VTA22" s="46"/>
      <c r="VTB22" s="46"/>
      <c r="VTC22" s="46"/>
      <c r="VTD22" s="46"/>
      <c r="VTE22" s="46"/>
      <c r="VTF22" s="46"/>
      <c r="VTG22" s="46"/>
      <c r="VTH22" s="46"/>
      <c r="VTI22" s="46"/>
      <c r="VTJ22" s="46"/>
      <c r="VTK22" s="46"/>
      <c r="VTL22" s="46"/>
      <c r="VTM22" s="46"/>
      <c r="VTN22" s="46"/>
      <c r="VTO22" s="46"/>
      <c r="VTP22" s="46"/>
      <c r="VTQ22" s="46"/>
      <c r="VTR22" s="46"/>
      <c r="VTS22" s="46"/>
      <c r="VTT22" s="46"/>
      <c r="VTU22" s="46"/>
      <c r="VTV22" s="46"/>
      <c r="VTW22" s="46"/>
      <c r="VTX22" s="46"/>
      <c r="VTY22" s="46"/>
      <c r="VTZ22" s="46"/>
      <c r="VUA22" s="46"/>
      <c r="VUB22" s="46"/>
      <c r="VUC22" s="46"/>
      <c r="VUD22" s="46"/>
      <c r="VUE22" s="46"/>
      <c r="VUF22" s="46"/>
      <c r="VUG22" s="46"/>
      <c r="VUH22" s="46"/>
      <c r="VUI22" s="46"/>
      <c r="VUJ22" s="46"/>
      <c r="VUK22" s="46"/>
      <c r="VUL22" s="46"/>
      <c r="VUM22" s="46"/>
      <c r="VUN22" s="46"/>
      <c r="VUO22" s="46"/>
      <c r="VUP22" s="46"/>
      <c r="VUQ22" s="46"/>
      <c r="VUR22" s="46"/>
      <c r="VUS22" s="46"/>
      <c r="VUT22" s="46"/>
      <c r="VUU22" s="46"/>
      <c r="VUV22" s="46"/>
      <c r="VUW22" s="46"/>
      <c r="VUX22" s="46"/>
      <c r="VUY22" s="46"/>
      <c r="VUZ22" s="46"/>
      <c r="VVA22" s="46"/>
      <c r="VVB22" s="46"/>
      <c r="VVC22" s="46"/>
      <c r="VVD22" s="46"/>
      <c r="VVE22" s="46"/>
      <c r="VVF22" s="46"/>
      <c r="VVG22" s="46"/>
      <c r="VVH22" s="46"/>
      <c r="VVI22" s="46"/>
      <c r="VVJ22" s="46"/>
      <c r="VVK22" s="46"/>
      <c r="VVL22" s="46"/>
      <c r="VVM22" s="46"/>
      <c r="VVN22" s="46"/>
      <c r="VVO22" s="46"/>
      <c r="VVP22" s="46"/>
      <c r="VVQ22" s="46"/>
      <c r="VVR22" s="46"/>
      <c r="VVS22" s="46"/>
      <c r="VVT22" s="46"/>
      <c r="VVU22" s="46"/>
      <c r="VVV22" s="46"/>
      <c r="VVW22" s="46"/>
      <c r="VVX22" s="46"/>
      <c r="VVY22" s="46"/>
      <c r="VVZ22" s="46"/>
      <c r="VWA22" s="46"/>
      <c r="VWB22" s="46"/>
      <c r="VWC22" s="46"/>
      <c r="VWD22" s="46"/>
      <c r="VWE22" s="46"/>
      <c r="VWF22" s="46"/>
      <c r="VWG22" s="46"/>
      <c r="VWH22" s="46"/>
      <c r="VWI22" s="46"/>
      <c r="VWJ22" s="46"/>
      <c r="VWK22" s="46"/>
      <c r="VWL22" s="46"/>
      <c r="VWM22" s="46"/>
      <c r="VWN22" s="46"/>
      <c r="VWO22" s="46"/>
      <c r="VWP22" s="46"/>
      <c r="VWQ22" s="46"/>
      <c r="VWR22" s="46"/>
      <c r="VWS22" s="46"/>
      <c r="VWT22" s="46"/>
      <c r="VWU22" s="46"/>
      <c r="VWV22" s="46"/>
      <c r="VWW22" s="46"/>
      <c r="VWX22" s="46"/>
      <c r="VWY22" s="46"/>
      <c r="VWZ22" s="46"/>
      <c r="VXA22" s="46"/>
      <c r="VXB22" s="46"/>
      <c r="VXC22" s="46"/>
      <c r="VXD22" s="46"/>
      <c r="VXE22" s="46"/>
      <c r="VXF22" s="46"/>
      <c r="VXG22" s="46"/>
      <c r="VXH22" s="46"/>
      <c r="VXI22" s="46"/>
      <c r="VXJ22" s="46"/>
      <c r="VXK22" s="46"/>
      <c r="VXL22" s="46"/>
      <c r="VXM22" s="46"/>
      <c r="VXN22" s="46"/>
      <c r="VXO22" s="46"/>
      <c r="VXP22" s="46"/>
      <c r="VXQ22" s="46"/>
      <c r="VXR22" s="46"/>
      <c r="VXS22" s="46"/>
      <c r="VXT22" s="46"/>
      <c r="VXU22" s="46"/>
      <c r="VXV22" s="46"/>
      <c r="VXW22" s="46"/>
      <c r="VXX22" s="46"/>
      <c r="VXY22" s="46"/>
      <c r="VXZ22" s="46"/>
      <c r="VYA22" s="46"/>
      <c r="VYB22" s="46"/>
      <c r="VYC22" s="46"/>
      <c r="VYD22" s="46"/>
      <c r="VYE22" s="46"/>
      <c r="VYF22" s="46"/>
      <c r="VYG22" s="46"/>
      <c r="VYH22" s="46"/>
      <c r="VYI22" s="46"/>
      <c r="VYJ22" s="46"/>
      <c r="VYK22" s="46"/>
      <c r="VYL22" s="46"/>
      <c r="VYM22" s="46"/>
      <c r="VYN22" s="46"/>
      <c r="VYO22" s="46"/>
      <c r="VYP22" s="46"/>
      <c r="VYQ22" s="46"/>
      <c r="VYR22" s="46"/>
      <c r="VYS22" s="46"/>
      <c r="VYT22" s="46"/>
      <c r="VYU22" s="46"/>
      <c r="VYV22" s="46"/>
      <c r="VYW22" s="46"/>
      <c r="VYX22" s="46"/>
      <c r="VYY22" s="46"/>
      <c r="VYZ22" s="46"/>
      <c r="VZA22" s="46"/>
      <c r="VZB22" s="46"/>
      <c r="VZC22" s="46"/>
      <c r="VZD22" s="46"/>
      <c r="VZE22" s="46"/>
      <c r="VZF22" s="46"/>
      <c r="VZG22" s="46"/>
      <c r="VZH22" s="46"/>
      <c r="VZI22" s="46"/>
      <c r="VZJ22" s="46"/>
      <c r="VZK22" s="46"/>
      <c r="VZL22" s="46"/>
      <c r="VZM22" s="46"/>
      <c r="VZN22" s="46"/>
      <c r="VZO22" s="46"/>
      <c r="VZP22" s="46"/>
      <c r="VZQ22" s="46"/>
      <c r="VZR22" s="46"/>
      <c r="VZS22" s="46"/>
      <c r="VZT22" s="46"/>
      <c r="VZU22" s="46"/>
      <c r="VZV22" s="46"/>
      <c r="VZW22" s="46"/>
      <c r="VZX22" s="46"/>
      <c r="VZY22" s="46"/>
      <c r="VZZ22" s="46"/>
      <c r="WAA22" s="46"/>
      <c r="WAB22" s="46"/>
      <c r="WAC22" s="46"/>
      <c r="WAD22" s="46"/>
      <c r="WAE22" s="46"/>
      <c r="WAF22" s="46"/>
      <c r="WAG22" s="46"/>
      <c r="WAH22" s="46"/>
      <c r="WAI22" s="46"/>
      <c r="WAJ22" s="46"/>
      <c r="WAK22" s="46"/>
      <c r="WAL22" s="46"/>
      <c r="WAM22" s="46"/>
      <c r="WAN22" s="46"/>
      <c r="WAO22" s="46"/>
      <c r="WAP22" s="46"/>
      <c r="WAQ22" s="46"/>
      <c r="WAR22" s="46"/>
      <c r="WAS22" s="46"/>
      <c r="WAT22" s="46"/>
      <c r="WAU22" s="46"/>
      <c r="WAV22" s="46"/>
      <c r="WAW22" s="46"/>
      <c r="WAX22" s="46"/>
      <c r="WAY22" s="46"/>
      <c r="WAZ22" s="46"/>
      <c r="WBA22" s="46"/>
      <c r="WBB22" s="46"/>
      <c r="WBC22" s="46"/>
      <c r="WBD22" s="46"/>
      <c r="WBE22" s="46"/>
      <c r="WBF22" s="46"/>
      <c r="WBG22" s="46"/>
      <c r="WBH22" s="46"/>
      <c r="WBI22" s="46"/>
      <c r="WBJ22" s="46"/>
      <c r="WBK22" s="46"/>
      <c r="WBL22" s="46"/>
      <c r="WBM22" s="46"/>
      <c r="WBN22" s="46"/>
      <c r="WBO22" s="46"/>
      <c r="WBP22" s="46"/>
      <c r="WBQ22" s="46"/>
      <c r="WBR22" s="46"/>
      <c r="WBS22" s="46"/>
      <c r="WBT22" s="46"/>
      <c r="WBU22" s="46"/>
      <c r="WBV22" s="46"/>
      <c r="WBW22" s="46"/>
      <c r="WBX22" s="46"/>
      <c r="WBY22" s="46"/>
      <c r="WBZ22" s="46"/>
      <c r="WCA22" s="46"/>
      <c r="WCB22" s="46"/>
      <c r="WCC22" s="46"/>
      <c r="WCD22" s="46"/>
      <c r="WCE22" s="46"/>
      <c r="WCF22" s="46"/>
      <c r="WCG22" s="46"/>
      <c r="WCH22" s="46"/>
      <c r="WCI22" s="46"/>
      <c r="WCJ22" s="46"/>
      <c r="WCK22" s="46"/>
      <c r="WCL22" s="46"/>
      <c r="WCM22" s="46"/>
      <c r="WCN22" s="46"/>
      <c r="WCO22" s="46"/>
      <c r="WCP22" s="46"/>
      <c r="WCQ22" s="46"/>
      <c r="WCR22" s="46"/>
      <c r="WCS22" s="46"/>
      <c r="WCT22" s="46"/>
      <c r="WCU22" s="46"/>
      <c r="WCV22" s="46"/>
      <c r="WCW22" s="46"/>
      <c r="WCX22" s="46"/>
      <c r="WCY22" s="46"/>
      <c r="WCZ22" s="46"/>
      <c r="WDA22" s="46"/>
      <c r="WDB22" s="46"/>
      <c r="WDC22" s="46"/>
      <c r="WDD22" s="46"/>
      <c r="WDE22" s="46"/>
      <c r="WDF22" s="46"/>
      <c r="WDG22" s="46"/>
      <c r="WDH22" s="46"/>
      <c r="WDI22" s="46"/>
      <c r="WDJ22" s="46"/>
      <c r="WDK22" s="46"/>
      <c r="WDL22" s="46"/>
      <c r="WDM22" s="46"/>
      <c r="WDN22" s="46"/>
      <c r="WDO22" s="46"/>
      <c r="WDP22" s="46"/>
      <c r="WDQ22" s="46"/>
      <c r="WDR22" s="46"/>
      <c r="WDS22" s="46"/>
      <c r="WDT22" s="46"/>
      <c r="WDU22" s="46"/>
      <c r="WDV22" s="46"/>
      <c r="WDW22" s="46"/>
      <c r="WDX22" s="46"/>
      <c r="WDY22" s="46"/>
      <c r="WDZ22" s="46"/>
      <c r="WEA22" s="46"/>
      <c r="WEB22" s="46"/>
      <c r="WEC22" s="46"/>
      <c r="WED22" s="46"/>
      <c r="WEE22" s="46"/>
      <c r="WEF22" s="46"/>
      <c r="WEG22" s="46"/>
      <c r="WEH22" s="46"/>
      <c r="WEI22" s="46"/>
      <c r="WEJ22" s="46"/>
      <c r="WEK22" s="46"/>
      <c r="WEL22" s="46"/>
      <c r="WEM22" s="46"/>
      <c r="WEN22" s="46"/>
      <c r="WEO22" s="46"/>
      <c r="WEP22" s="46"/>
      <c r="WEQ22" s="46"/>
      <c r="WER22" s="46"/>
      <c r="WES22" s="46"/>
      <c r="WET22" s="46"/>
      <c r="WEU22" s="46"/>
      <c r="WEV22" s="46"/>
      <c r="WEW22" s="46"/>
      <c r="WEX22" s="46"/>
      <c r="WEY22" s="46"/>
      <c r="WEZ22" s="46"/>
      <c r="WFA22" s="46"/>
      <c r="WFB22" s="46"/>
      <c r="WFC22" s="46"/>
      <c r="WFD22" s="46"/>
      <c r="WFE22" s="46"/>
      <c r="WFF22" s="46"/>
      <c r="WFG22" s="46"/>
      <c r="WFH22" s="46"/>
      <c r="WFI22" s="46"/>
      <c r="WFJ22" s="46"/>
      <c r="WFK22" s="46"/>
      <c r="WFL22" s="46"/>
      <c r="WFM22" s="46"/>
      <c r="WFN22" s="46"/>
      <c r="WFO22" s="46"/>
      <c r="WFP22" s="46"/>
      <c r="WFQ22" s="46"/>
      <c r="WFR22" s="46"/>
      <c r="WFS22" s="46"/>
      <c r="WFT22" s="46"/>
      <c r="WFU22" s="46"/>
      <c r="WFV22" s="46"/>
      <c r="WFW22" s="46"/>
      <c r="WFX22" s="46"/>
      <c r="WFY22" s="46"/>
      <c r="WFZ22" s="46"/>
      <c r="WGA22" s="46"/>
      <c r="WGB22" s="46"/>
      <c r="WGC22" s="46"/>
      <c r="WGD22" s="46"/>
      <c r="WGE22" s="46"/>
      <c r="WGF22" s="46"/>
      <c r="WGG22" s="46"/>
      <c r="WGH22" s="46"/>
      <c r="WGI22" s="46"/>
      <c r="WGJ22" s="46"/>
      <c r="WGK22" s="46"/>
      <c r="WGL22" s="46"/>
      <c r="WGM22" s="46"/>
      <c r="WGN22" s="46"/>
      <c r="WGO22" s="46"/>
      <c r="WGP22" s="46"/>
      <c r="WGQ22" s="46"/>
      <c r="WGR22" s="46"/>
      <c r="WGS22" s="46"/>
      <c r="WGT22" s="46"/>
      <c r="WGU22" s="46"/>
      <c r="WGV22" s="46"/>
      <c r="WGW22" s="46"/>
      <c r="WGX22" s="46"/>
      <c r="WGY22" s="46"/>
      <c r="WGZ22" s="46"/>
      <c r="WHA22" s="46"/>
      <c r="WHB22" s="46"/>
      <c r="WHC22" s="46"/>
      <c r="WHD22" s="46"/>
      <c r="WHE22" s="46"/>
      <c r="WHF22" s="46"/>
      <c r="WHG22" s="46"/>
      <c r="WHH22" s="46"/>
      <c r="WHI22" s="46"/>
      <c r="WHJ22" s="46"/>
      <c r="WHK22" s="46"/>
      <c r="WHL22" s="46"/>
      <c r="WHM22" s="46"/>
      <c r="WHN22" s="46"/>
      <c r="WHO22" s="46"/>
      <c r="WHP22" s="46"/>
      <c r="WHQ22" s="46"/>
      <c r="WHR22" s="46"/>
      <c r="WHS22" s="46"/>
      <c r="WHT22" s="46"/>
      <c r="WHU22" s="46"/>
      <c r="WHV22" s="46"/>
      <c r="WHW22" s="46"/>
      <c r="WHX22" s="46"/>
      <c r="WHY22" s="46"/>
      <c r="WHZ22" s="46"/>
      <c r="WIA22" s="46"/>
      <c r="WIB22" s="46"/>
      <c r="WIC22" s="46"/>
      <c r="WID22" s="46"/>
      <c r="WIE22" s="46"/>
      <c r="WIF22" s="46"/>
      <c r="WIG22" s="46"/>
      <c r="WIH22" s="46"/>
      <c r="WII22" s="46"/>
      <c r="WIJ22" s="46"/>
      <c r="WIK22" s="46"/>
      <c r="WIL22" s="46"/>
      <c r="WIM22" s="46"/>
      <c r="WIN22" s="46"/>
      <c r="WIO22" s="46"/>
      <c r="WIP22" s="46"/>
      <c r="WIQ22" s="46"/>
      <c r="WIR22" s="46"/>
      <c r="WIS22" s="46"/>
      <c r="WIT22" s="46"/>
      <c r="WIU22" s="46"/>
      <c r="WIV22" s="46"/>
      <c r="WIW22" s="46"/>
      <c r="WIX22" s="46"/>
      <c r="WIY22" s="46"/>
      <c r="WIZ22" s="46"/>
      <c r="WJA22" s="46"/>
      <c r="WJB22" s="46"/>
      <c r="WJC22" s="46"/>
      <c r="WJD22" s="46"/>
      <c r="WJE22" s="46"/>
      <c r="WJF22" s="46"/>
      <c r="WJG22" s="46"/>
      <c r="WJH22" s="46"/>
      <c r="WJI22" s="46"/>
      <c r="WJJ22" s="46"/>
      <c r="WJK22" s="46"/>
      <c r="WJL22" s="46"/>
      <c r="WJM22" s="46"/>
      <c r="WJN22" s="46"/>
      <c r="WJO22" s="46"/>
      <c r="WJP22" s="46"/>
      <c r="WJQ22" s="46"/>
      <c r="WJR22" s="46"/>
      <c r="WJS22" s="46"/>
      <c r="WJT22" s="46"/>
      <c r="WJU22" s="46"/>
      <c r="WJV22" s="46"/>
      <c r="WJW22" s="46"/>
      <c r="WJX22" s="46"/>
      <c r="WJY22" s="46"/>
      <c r="WJZ22" s="46"/>
      <c r="WKA22" s="46"/>
      <c r="WKB22" s="46"/>
      <c r="WKC22" s="46"/>
      <c r="WKD22" s="46"/>
      <c r="WKE22" s="46"/>
      <c r="WKF22" s="46"/>
      <c r="WKG22" s="46"/>
      <c r="WKH22" s="46"/>
      <c r="WKI22" s="46"/>
      <c r="WKJ22" s="46"/>
      <c r="WKK22" s="46"/>
      <c r="WKL22" s="46"/>
      <c r="WKM22" s="46"/>
      <c r="WKN22" s="46"/>
      <c r="WKO22" s="46"/>
      <c r="WKP22" s="46"/>
      <c r="WKQ22" s="46"/>
      <c r="WKR22" s="46"/>
      <c r="WKS22" s="46"/>
      <c r="WKT22" s="46"/>
      <c r="WKU22" s="46"/>
      <c r="WKV22" s="46"/>
      <c r="WKW22" s="46"/>
      <c r="WKX22" s="46"/>
      <c r="WKY22" s="46"/>
      <c r="WKZ22" s="46"/>
      <c r="WLA22" s="46"/>
      <c r="WLB22" s="46"/>
      <c r="WLC22" s="46"/>
      <c r="WLD22" s="46"/>
      <c r="WLE22" s="46"/>
      <c r="WLF22" s="46"/>
      <c r="WLG22" s="46"/>
      <c r="WLH22" s="46"/>
      <c r="WLI22" s="46"/>
      <c r="WLJ22" s="46"/>
      <c r="WLK22" s="46"/>
      <c r="WLL22" s="46"/>
      <c r="WLM22" s="46"/>
      <c r="WLN22" s="46"/>
      <c r="WLO22" s="46"/>
      <c r="WLP22" s="46"/>
      <c r="WLQ22" s="46"/>
      <c r="WLR22" s="46"/>
      <c r="WLS22" s="46"/>
      <c r="WLT22" s="46"/>
      <c r="WLU22" s="46"/>
      <c r="WLV22" s="46"/>
      <c r="WLW22" s="46"/>
      <c r="WLX22" s="46"/>
      <c r="WLY22" s="46"/>
      <c r="WLZ22" s="46"/>
      <c r="WMA22" s="46"/>
      <c r="WMB22" s="46"/>
      <c r="WMC22" s="46"/>
      <c r="WMD22" s="46"/>
      <c r="WME22" s="46"/>
      <c r="WMF22" s="46"/>
      <c r="WMG22" s="46"/>
      <c r="WMH22" s="46"/>
      <c r="WMI22" s="46"/>
      <c r="WMJ22" s="46"/>
      <c r="WMK22" s="46"/>
      <c r="WML22" s="46"/>
      <c r="WMM22" s="46"/>
      <c r="WMN22" s="46"/>
      <c r="WMO22" s="46"/>
      <c r="WMP22" s="46"/>
      <c r="WMQ22" s="46"/>
      <c r="WMR22" s="46"/>
      <c r="WMS22" s="46"/>
      <c r="WMT22" s="46"/>
      <c r="WMU22" s="46"/>
      <c r="WMV22" s="46"/>
      <c r="WMW22" s="46"/>
      <c r="WMX22" s="46"/>
      <c r="WMY22" s="46"/>
      <c r="WMZ22" s="46"/>
      <c r="WNA22" s="46"/>
      <c r="WNB22" s="46"/>
      <c r="WNC22" s="46"/>
      <c r="WND22" s="46"/>
      <c r="WNE22" s="46"/>
      <c r="WNF22" s="46"/>
      <c r="WNG22" s="46"/>
      <c r="WNH22" s="46"/>
      <c r="WNI22" s="46"/>
      <c r="WNJ22" s="46"/>
      <c r="WNK22" s="46"/>
      <c r="WNL22" s="46"/>
      <c r="WNM22" s="46"/>
      <c r="WNN22" s="46"/>
      <c r="WNO22" s="46"/>
      <c r="WNP22" s="46"/>
      <c r="WNQ22" s="46"/>
      <c r="WNR22" s="46"/>
      <c r="WNS22" s="46"/>
      <c r="WNT22" s="46"/>
      <c r="WNU22" s="46"/>
      <c r="WNV22" s="46"/>
      <c r="WNW22" s="46"/>
      <c r="WNX22" s="46"/>
      <c r="WNY22" s="46"/>
      <c r="WNZ22" s="46"/>
      <c r="WOA22" s="46"/>
      <c r="WOB22" s="46"/>
      <c r="WOC22" s="46"/>
      <c r="WOD22" s="46"/>
      <c r="WOE22" s="46"/>
      <c r="WOF22" s="46"/>
      <c r="WOG22" s="46"/>
      <c r="WOH22" s="46"/>
      <c r="WOI22" s="46"/>
      <c r="WOJ22" s="46"/>
      <c r="WOK22" s="46"/>
      <c r="WOL22" s="46"/>
      <c r="WOM22" s="46"/>
      <c r="WON22" s="46"/>
      <c r="WOO22" s="46"/>
      <c r="WOP22" s="46"/>
      <c r="WOQ22" s="46"/>
      <c r="WOR22" s="46"/>
      <c r="WOS22" s="46"/>
      <c r="WOT22" s="46"/>
      <c r="WOU22" s="46"/>
      <c r="WOV22" s="46"/>
      <c r="WOW22" s="46"/>
      <c r="WOX22" s="46"/>
      <c r="WOY22" s="46"/>
      <c r="WOZ22" s="46"/>
      <c r="WPA22" s="46"/>
      <c r="WPB22" s="46"/>
      <c r="WPC22" s="46"/>
      <c r="WPD22" s="46"/>
      <c r="WPE22" s="46"/>
      <c r="WPF22" s="46"/>
      <c r="WPG22" s="46"/>
      <c r="WPH22" s="46"/>
      <c r="WPI22" s="46"/>
      <c r="WPJ22" s="46"/>
      <c r="WPK22" s="46"/>
      <c r="WPL22" s="46"/>
      <c r="WPM22" s="46"/>
      <c r="WPN22" s="46"/>
      <c r="WPO22" s="46"/>
      <c r="WPP22" s="46"/>
      <c r="WPQ22" s="46"/>
      <c r="WPR22" s="46"/>
      <c r="WPS22" s="46"/>
      <c r="WPT22" s="46"/>
      <c r="WPU22" s="46"/>
      <c r="WPV22" s="46"/>
      <c r="WPW22" s="46"/>
      <c r="WPX22" s="46"/>
      <c r="WPY22" s="46"/>
      <c r="WPZ22" s="46"/>
      <c r="WQA22" s="46"/>
      <c r="WQB22" s="46"/>
      <c r="WQC22" s="46"/>
      <c r="WQD22" s="46"/>
      <c r="WQE22" s="46"/>
      <c r="WQF22" s="46"/>
      <c r="WQG22" s="46"/>
      <c r="WQH22" s="46"/>
      <c r="WQI22" s="46"/>
      <c r="WQJ22" s="46"/>
      <c r="WQK22" s="46"/>
      <c r="WQL22" s="46"/>
      <c r="WQM22" s="46"/>
      <c r="WQN22" s="46"/>
      <c r="WQO22" s="46"/>
      <c r="WQP22" s="46"/>
      <c r="WQQ22" s="46"/>
      <c r="WQR22" s="46"/>
      <c r="WQS22" s="46"/>
      <c r="WQT22" s="46"/>
      <c r="WQU22" s="46"/>
      <c r="WQV22" s="46"/>
      <c r="WQW22" s="46"/>
      <c r="WQX22" s="46"/>
      <c r="WQY22" s="46"/>
      <c r="WQZ22" s="46"/>
      <c r="WRA22" s="46"/>
      <c r="WRB22" s="46"/>
      <c r="WRC22" s="46"/>
      <c r="WRD22" s="46"/>
      <c r="WRE22" s="46"/>
      <c r="WRF22" s="46"/>
      <c r="WRG22" s="46"/>
      <c r="WRH22" s="46"/>
      <c r="WRI22" s="46"/>
      <c r="WRJ22" s="46"/>
      <c r="WRK22" s="46"/>
      <c r="WRL22" s="46"/>
      <c r="WRM22" s="46"/>
      <c r="WRN22" s="46"/>
      <c r="WRO22" s="46"/>
      <c r="WRP22" s="46"/>
      <c r="WRQ22" s="46"/>
      <c r="WRR22" s="46"/>
      <c r="WRS22" s="46"/>
      <c r="WRT22" s="46"/>
      <c r="WRU22" s="46"/>
      <c r="WRV22" s="46"/>
      <c r="WRW22" s="46"/>
      <c r="WRX22" s="46"/>
      <c r="WRY22" s="46"/>
      <c r="WRZ22" s="46"/>
      <c r="WSA22" s="46"/>
      <c r="WSB22" s="46"/>
      <c r="WSC22" s="46"/>
      <c r="WSD22" s="46"/>
      <c r="WSE22" s="46"/>
      <c r="WSF22" s="46"/>
      <c r="WSG22" s="46"/>
      <c r="WSH22" s="46"/>
      <c r="WSI22" s="46"/>
      <c r="WSJ22" s="46"/>
      <c r="WSK22" s="46"/>
      <c r="WSL22" s="46"/>
      <c r="WSM22" s="46"/>
      <c r="WSN22" s="46"/>
      <c r="WSO22" s="46"/>
      <c r="WSP22" s="46"/>
      <c r="WSQ22" s="46"/>
      <c r="WSR22" s="46"/>
      <c r="WSS22" s="46"/>
      <c r="WST22" s="46"/>
      <c r="WSU22" s="46"/>
      <c r="WSV22" s="46"/>
      <c r="WSW22" s="46"/>
      <c r="WSX22" s="46"/>
      <c r="WSY22" s="46"/>
      <c r="WSZ22" s="46"/>
      <c r="WTA22" s="46"/>
      <c r="WTB22" s="46"/>
      <c r="WTC22" s="46"/>
      <c r="WTD22" s="46"/>
      <c r="WTE22" s="46"/>
      <c r="WTF22" s="46"/>
      <c r="WTG22" s="46"/>
      <c r="WTH22" s="46"/>
      <c r="WTI22" s="46"/>
      <c r="WTJ22" s="46"/>
      <c r="WTK22" s="46"/>
      <c r="WTL22" s="46"/>
      <c r="WTM22" s="46"/>
      <c r="WTN22" s="46"/>
      <c r="WTO22" s="46"/>
      <c r="WTP22" s="46"/>
      <c r="WTQ22" s="46"/>
      <c r="WTR22" s="46"/>
      <c r="WTS22" s="46"/>
      <c r="WTT22" s="46"/>
      <c r="WTU22" s="46"/>
      <c r="WTV22" s="46"/>
      <c r="WTW22" s="46"/>
      <c r="WTX22" s="46"/>
      <c r="WTY22" s="46"/>
      <c r="WTZ22" s="46"/>
      <c r="WUA22" s="46"/>
      <c r="WUB22" s="46"/>
      <c r="WUC22" s="46"/>
      <c r="WUD22" s="46"/>
      <c r="WUE22" s="46"/>
      <c r="WUF22" s="46"/>
      <c r="WUG22" s="46"/>
      <c r="WUH22" s="46"/>
      <c r="WUI22" s="46"/>
      <c r="WUJ22" s="46"/>
      <c r="WUK22" s="46"/>
      <c r="WUL22" s="46"/>
      <c r="WUM22" s="46"/>
      <c r="WUN22" s="46"/>
      <c r="WUO22" s="46"/>
      <c r="WUP22" s="46"/>
      <c r="WUQ22" s="46"/>
      <c r="WUR22" s="46"/>
      <c r="WUS22" s="46"/>
      <c r="WUT22" s="46"/>
      <c r="WUU22" s="46"/>
      <c r="WUV22" s="46"/>
      <c r="WUW22" s="46"/>
      <c r="WUX22" s="46"/>
      <c r="WUY22" s="46"/>
      <c r="WUZ22" s="46"/>
      <c r="WVA22" s="46"/>
      <c r="WVB22" s="46"/>
      <c r="WVC22" s="46"/>
      <c r="WVD22" s="46"/>
      <c r="WVE22" s="46"/>
      <c r="WVF22" s="46"/>
      <c r="WVG22" s="46"/>
      <c r="WVH22" s="46"/>
      <c r="WVI22" s="46"/>
      <c r="WVJ22" s="46"/>
      <c r="WVK22" s="46"/>
      <c r="WVL22" s="46"/>
      <c r="WVM22" s="46"/>
      <c r="WVN22" s="46"/>
      <c r="WVO22" s="46"/>
      <c r="WVP22" s="46"/>
      <c r="WVQ22" s="46"/>
      <c r="WVR22" s="46"/>
      <c r="WVS22" s="46"/>
      <c r="WVT22" s="46"/>
      <c r="WVU22" s="46"/>
      <c r="WVV22" s="46"/>
      <c r="WVW22" s="46"/>
      <c r="WVX22" s="46"/>
      <c r="WVY22" s="46"/>
      <c r="WVZ22" s="46"/>
      <c r="WWA22" s="46"/>
      <c r="WWB22" s="46"/>
      <c r="WWC22" s="46"/>
      <c r="WWD22" s="46"/>
      <c r="WWE22" s="46"/>
      <c r="WWF22" s="46"/>
      <c r="WWG22" s="46"/>
      <c r="WWH22" s="46"/>
      <c r="WWI22" s="46"/>
      <c r="WWJ22" s="46"/>
      <c r="WWK22" s="46"/>
      <c r="WWL22" s="46"/>
      <c r="WWM22" s="46"/>
      <c r="WWN22" s="46"/>
      <c r="WWO22" s="46"/>
      <c r="WWP22" s="46"/>
      <c r="WWQ22" s="46"/>
      <c r="WWR22" s="46"/>
      <c r="WWS22" s="46"/>
      <c r="WWT22" s="46"/>
      <c r="WWU22" s="46"/>
      <c r="WWV22" s="46"/>
      <c r="WWW22" s="46"/>
      <c r="WWX22" s="46"/>
      <c r="WWY22" s="46"/>
      <c r="WWZ22" s="46"/>
      <c r="WXA22" s="46"/>
      <c r="WXB22" s="46"/>
      <c r="WXC22" s="46"/>
      <c r="WXD22" s="46"/>
      <c r="WXE22" s="46"/>
      <c r="WXF22" s="46"/>
      <c r="WXG22" s="46"/>
      <c r="WXH22" s="46"/>
      <c r="WXI22" s="46"/>
      <c r="WXJ22" s="46"/>
      <c r="WXK22" s="46"/>
      <c r="WXL22" s="46"/>
      <c r="WXM22" s="46"/>
      <c r="WXN22" s="46"/>
      <c r="WXO22" s="46"/>
      <c r="WXP22" s="46"/>
      <c r="WXQ22" s="46"/>
      <c r="WXR22" s="46"/>
      <c r="WXS22" s="46"/>
      <c r="WXT22" s="46"/>
      <c r="WXU22" s="46"/>
      <c r="WXV22" s="46"/>
      <c r="WXW22" s="46"/>
      <c r="WXX22" s="46"/>
      <c r="WXY22" s="46"/>
      <c r="WXZ22" s="46"/>
      <c r="WYA22" s="46"/>
      <c r="WYB22" s="46"/>
      <c r="WYC22" s="46"/>
      <c r="WYD22" s="46"/>
      <c r="WYE22" s="46"/>
      <c r="WYF22" s="46"/>
      <c r="WYG22" s="46"/>
      <c r="WYH22" s="46"/>
      <c r="WYI22" s="46"/>
      <c r="WYJ22" s="46"/>
      <c r="WYK22" s="46"/>
      <c r="WYL22" s="46"/>
      <c r="WYM22" s="46"/>
      <c r="WYN22" s="46"/>
      <c r="WYO22" s="46"/>
      <c r="WYP22" s="46"/>
      <c r="WYQ22" s="46"/>
      <c r="WYR22" s="46"/>
      <c r="WYS22" s="46"/>
      <c r="WYT22" s="46"/>
      <c r="WYU22" s="46"/>
      <c r="WYV22" s="46"/>
      <c r="WYW22" s="46"/>
      <c r="WYX22" s="46"/>
      <c r="WYY22" s="46"/>
      <c r="WYZ22" s="46"/>
      <c r="WZA22" s="46"/>
      <c r="WZB22" s="46"/>
      <c r="WZC22" s="46"/>
      <c r="WZD22" s="46"/>
      <c r="WZE22" s="46"/>
      <c r="WZF22" s="46"/>
      <c r="WZG22" s="46"/>
      <c r="WZH22" s="46"/>
      <c r="WZI22" s="46"/>
      <c r="WZJ22" s="46"/>
      <c r="WZK22" s="46"/>
      <c r="WZL22" s="46"/>
      <c r="WZM22" s="46"/>
      <c r="WZN22" s="46"/>
      <c r="WZO22" s="46"/>
      <c r="WZP22" s="46"/>
      <c r="WZQ22" s="46"/>
      <c r="WZR22" s="46"/>
      <c r="WZS22" s="46"/>
      <c r="WZT22" s="46"/>
      <c r="WZU22" s="46"/>
      <c r="WZV22" s="46"/>
      <c r="WZW22" s="46"/>
      <c r="WZX22" s="46"/>
      <c r="WZY22" s="46"/>
      <c r="WZZ22" s="46"/>
      <c r="XAA22" s="46"/>
      <c r="XAB22" s="46"/>
      <c r="XAC22" s="46"/>
      <c r="XAD22" s="46"/>
      <c r="XAE22" s="46"/>
      <c r="XAF22" s="46"/>
      <c r="XAG22" s="46"/>
      <c r="XAH22" s="46"/>
      <c r="XAI22" s="46"/>
      <c r="XAJ22" s="46"/>
      <c r="XAK22" s="46"/>
      <c r="XAL22" s="46"/>
      <c r="XAM22" s="46"/>
      <c r="XAN22" s="46"/>
      <c r="XAO22" s="46"/>
      <c r="XAP22" s="46"/>
      <c r="XAQ22" s="46"/>
      <c r="XAR22" s="46"/>
      <c r="XAS22" s="46"/>
      <c r="XAT22" s="46"/>
      <c r="XAU22" s="46"/>
      <c r="XAV22" s="46"/>
      <c r="XAW22" s="46"/>
      <c r="XAX22" s="46"/>
      <c r="XAY22" s="46"/>
      <c r="XAZ22" s="46"/>
      <c r="XBA22" s="46"/>
      <c r="XBB22" s="46"/>
      <c r="XBC22" s="46"/>
      <c r="XBD22" s="46"/>
      <c r="XBE22" s="46"/>
      <c r="XBF22" s="46"/>
      <c r="XBG22" s="46"/>
      <c r="XBH22" s="46"/>
      <c r="XBI22" s="46"/>
      <c r="XBJ22" s="46"/>
      <c r="XBK22" s="46"/>
      <c r="XBL22" s="46"/>
      <c r="XBM22" s="46"/>
      <c r="XBN22" s="46"/>
      <c r="XBO22" s="46"/>
      <c r="XBP22" s="46"/>
      <c r="XBQ22" s="46"/>
      <c r="XBR22" s="46"/>
      <c r="XBS22" s="46"/>
      <c r="XBT22" s="46"/>
      <c r="XBU22" s="46"/>
      <c r="XBV22" s="46"/>
      <c r="XBW22" s="46"/>
      <c r="XBX22" s="46"/>
      <c r="XBY22" s="46"/>
      <c r="XBZ22" s="46"/>
      <c r="XCA22" s="46"/>
      <c r="XCB22" s="46"/>
      <c r="XCC22" s="46"/>
      <c r="XCD22" s="46"/>
      <c r="XCE22" s="46"/>
      <c r="XCF22" s="46"/>
      <c r="XCG22" s="46"/>
      <c r="XCH22" s="46"/>
      <c r="XCI22" s="46"/>
      <c r="XCJ22" s="46"/>
      <c r="XCK22" s="46"/>
      <c r="XCL22" s="46"/>
      <c r="XCM22" s="46"/>
      <c r="XCN22" s="46"/>
      <c r="XCO22" s="46"/>
      <c r="XCP22" s="46"/>
      <c r="XCQ22" s="46"/>
      <c r="XCR22" s="46"/>
      <c r="XCS22" s="46"/>
      <c r="XCT22" s="46"/>
      <c r="XCU22" s="46"/>
      <c r="XCV22" s="46"/>
      <c r="XCW22" s="46"/>
      <c r="XCX22" s="46"/>
      <c r="XCY22" s="46"/>
      <c r="XCZ22" s="46"/>
      <c r="XDA22" s="46"/>
      <c r="XDB22" s="46"/>
      <c r="XDC22" s="46"/>
      <c r="XDD22" s="46"/>
      <c r="XDE22" s="46"/>
      <c r="XDF22" s="46"/>
      <c r="XDG22" s="46"/>
      <c r="XDH22" s="46"/>
      <c r="XDI22" s="46"/>
      <c r="XDJ22" s="46"/>
      <c r="XDK22" s="46"/>
      <c r="XDL22" s="46"/>
      <c r="XDM22" s="46"/>
      <c r="XDN22" s="46"/>
      <c r="XDO22" s="46"/>
      <c r="XDP22" s="46"/>
      <c r="XDQ22" s="46"/>
      <c r="XDR22" s="46"/>
      <c r="XDS22" s="46"/>
      <c r="XDT22" s="46"/>
    </row>
    <row r="23" spans="1:14">
      <c r="A23" s="43">
        <v>21</v>
      </c>
      <c r="B23" s="43" t="s">
        <v>563</v>
      </c>
      <c r="C23" s="43">
        <v>53.86</v>
      </c>
      <c r="D23" s="43" t="s">
        <v>543</v>
      </c>
      <c r="E23" s="43" t="s">
        <v>543</v>
      </c>
      <c r="F23" s="43">
        <v>49.94</v>
      </c>
      <c r="G23" s="43">
        <v>51.15</v>
      </c>
      <c r="H23" s="43">
        <v>49.14</v>
      </c>
      <c r="I23" s="43">
        <v>48.63</v>
      </c>
      <c r="J23" s="43">
        <v>46.51</v>
      </c>
      <c r="K23" s="43">
        <v>46.25</v>
      </c>
      <c r="L23" s="43">
        <v>46.39</v>
      </c>
      <c r="M23" s="43">
        <v>48.65</v>
      </c>
      <c r="N23" s="43">
        <v>51.57</v>
      </c>
    </row>
    <row r="24" spans="1:14">
      <c r="A24" s="43">
        <v>22</v>
      </c>
      <c r="B24" s="43" t="s">
        <v>564</v>
      </c>
      <c r="C24" s="43" t="s">
        <v>543</v>
      </c>
      <c r="D24" s="43" t="s">
        <v>543</v>
      </c>
      <c r="E24" s="43">
        <v>49.86</v>
      </c>
      <c r="F24" s="43">
        <v>47.76</v>
      </c>
      <c r="G24" s="43">
        <v>48.37</v>
      </c>
      <c r="H24" s="43">
        <v>48.31</v>
      </c>
      <c r="I24" s="43">
        <v>48.89</v>
      </c>
      <c r="J24" s="43">
        <v>51.9</v>
      </c>
      <c r="K24" s="43">
        <v>50.29</v>
      </c>
      <c r="L24" s="43">
        <v>49.06</v>
      </c>
      <c r="M24" s="43">
        <v>50.96</v>
      </c>
      <c r="N24" s="43">
        <v>54.58</v>
      </c>
    </row>
    <row r="25" spans="1:14">
      <c r="A25" s="43">
        <v>23</v>
      </c>
      <c r="B25" s="43" t="s">
        <v>565</v>
      </c>
      <c r="C25" s="43" t="s">
        <v>543</v>
      </c>
      <c r="D25" s="43" t="s">
        <v>543</v>
      </c>
      <c r="E25" s="43">
        <v>63.86</v>
      </c>
      <c r="F25" s="43">
        <v>61.8</v>
      </c>
      <c r="G25" s="43">
        <v>52.91</v>
      </c>
      <c r="H25" s="43" t="s">
        <v>543</v>
      </c>
      <c r="I25" s="43">
        <v>48.96</v>
      </c>
      <c r="J25" s="43" t="s">
        <v>543</v>
      </c>
      <c r="K25" s="43">
        <v>61.59</v>
      </c>
      <c r="L25" s="43">
        <v>59.49</v>
      </c>
      <c r="M25" s="43">
        <v>61.84</v>
      </c>
      <c r="N25" s="43" t="s">
        <v>543</v>
      </c>
    </row>
    <row r="26" s="42" customFormat="1" spans="1:16348">
      <c r="A26" s="47">
        <v>24</v>
      </c>
      <c r="B26" s="47" t="s">
        <v>566</v>
      </c>
      <c r="C26" s="47">
        <v>54.24</v>
      </c>
      <c r="D26" s="47">
        <v>55.98</v>
      </c>
      <c r="E26" s="47">
        <v>56.48</v>
      </c>
      <c r="F26" s="47">
        <v>54.48</v>
      </c>
      <c r="G26" s="47">
        <v>53.41</v>
      </c>
      <c r="H26" s="47">
        <v>50.04</v>
      </c>
      <c r="I26" s="47">
        <v>49.03</v>
      </c>
      <c r="J26" s="47">
        <v>52.71</v>
      </c>
      <c r="K26" s="47">
        <v>51.47</v>
      </c>
      <c r="L26" s="47">
        <v>52.78</v>
      </c>
      <c r="M26" s="47">
        <v>55.78</v>
      </c>
      <c r="N26" s="47">
        <v>55.1</v>
      </c>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c r="IX26" s="47"/>
      <c r="IY26" s="47"/>
      <c r="IZ26" s="47"/>
      <c r="JA26" s="47"/>
      <c r="JB26" s="47"/>
      <c r="JC26" s="47"/>
      <c r="JD26" s="47"/>
      <c r="JE26" s="47"/>
      <c r="JF26" s="47"/>
      <c r="JG26" s="47"/>
      <c r="JH26" s="47"/>
      <c r="JI26" s="47"/>
      <c r="JJ26" s="47"/>
      <c r="JK26" s="47"/>
      <c r="JL26" s="47"/>
      <c r="JM26" s="47"/>
      <c r="JN26" s="47"/>
      <c r="JO26" s="47"/>
      <c r="JP26" s="47"/>
      <c r="JQ26" s="47"/>
      <c r="JR26" s="47"/>
      <c r="JS26" s="47"/>
      <c r="JT26" s="47"/>
      <c r="JU26" s="47"/>
      <c r="JV26" s="47"/>
      <c r="JW26" s="47"/>
      <c r="JX26" s="47"/>
      <c r="JY26" s="47"/>
      <c r="JZ26" s="47"/>
      <c r="KA26" s="47"/>
      <c r="KB26" s="47"/>
      <c r="KC26" s="47"/>
      <c r="KD26" s="47"/>
      <c r="KE26" s="47"/>
      <c r="KF26" s="47"/>
      <c r="KG26" s="47"/>
      <c r="KH26" s="47"/>
      <c r="KI26" s="47"/>
      <c r="KJ26" s="47"/>
      <c r="KK26" s="47"/>
      <c r="KL26" s="47"/>
      <c r="KM26" s="47"/>
      <c r="KN26" s="47"/>
      <c r="KO26" s="47"/>
      <c r="KP26" s="47"/>
      <c r="KQ26" s="47"/>
      <c r="KR26" s="47"/>
      <c r="KS26" s="47"/>
      <c r="KT26" s="47"/>
      <c r="KU26" s="47"/>
      <c r="KV26" s="47"/>
      <c r="KW26" s="47"/>
      <c r="KX26" s="47"/>
      <c r="KY26" s="47"/>
      <c r="KZ26" s="47"/>
      <c r="LA26" s="47"/>
      <c r="LB26" s="47"/>
      <c r="LC26" s="47"/>
      <c r="LD26" s="47"/>
      <c r="LE26" s="47"/>
      <c r="LF26" s="47"/>
      <c r="LG26" s="47"/>
      <c r="LH26" s="47"/>
      <c r="LI26" s="47"/>
      <c r="LJ26" s="47"/>
      <c r="LK26" s="47"/>
      <c r="LL26" s="47"/>
      <c r="LM26" s="47"/>
      <c r="LN26" s="47"/>
      <c r="LO26" s="47"/>
      <c r="LP26" s="47"/>
      <c r="LQ26" s="47"/>
      <c r="LR26" s="47"/>
      <c r="LS26" s="47"/>
      <c r="LT26" s="47"/>
      <c r="LU26" s="47"/>
      <c r="LV26" s="47"/>
      <c r="LW26" s="47"/>
      <c r="LX26" s="47"/>
      <c r="LY26" s="47"/>
      <c r="LZ26" s="47"/>
      <c r="MA26" s="47"/>
      <c r="MB26" s="47"/>
      <c r="MC26" s="47"/>
      <c r="MD26" s="47"/>
      <c r="ME26" s="47"/>
      <c r="MF26" s="47"/>
      <c r="MG26" s="47"/>
      <c r="MH26" s="47"/>
      <c r="MI26" s="47"/>
      <c r="MJ26" s="47"/>
      <c r="MK26" s="47"/>
      <c r="ML26" s="47"/>
      <c r="MM26" s="47"/>
      <c r="MN26" s="47"/>
      <c r="MO26" s="47"/>
      <c r="MP26" s="47"/>
      <c r="MQ26" s="47"/>
      <c r="MR26" s="47"/>
      <c r="MS26" s="47"/>
      <c r="MT26" s="47"/>
      <c r="MU26" s="47"/>
      <c r="MV26" s="47"/>
      <c r="MW26" s="47"/>
      <c r="MX26" s="47"/>
      <c r="MY26" s="47"/>
      <c r="MZ26" s="47"/>
      <c r="NA26" s="47"/>
      <c r="NB26" s="47"/>
      <c r="NC26" s="47"/>
      <c r="ND26" s="47"/>
      <c r="NE26" s="47"/>
      <c r="NF26" s="47"/>
      <c r="NG26" s="47"/>
      <c r="NH26" s="47"/>
      <c r="NI26" s="47"/>
      <c r="NJ26" s="47"/>
      <c r="NK26" s="47"/>
      <c r="NL26" s="47"/>
      <c r="NM26" s="47"/>
      <c r="NN26" s="47"/>
      <c r="NO26" s="47"/>
      <c r="NP26" s="47"/>
      <c r="NQ26" s="47"/>
      <c r="NR26" s="47"/>
      <c r="NS26" s="47"/>
      <c r="NT26" s="47"/>
      <c r="NU26" s="47"/>
      <c r="NV26" s="47"/>
      <c r="NW26" s="47"/>
      <c r="NX26" s="47"/>
      <c r="NY26" s="47"/>
      <c r="NZ26" s="47"/>
      <c r="OA26" s="47"/>
      <c r="OB26" s="47"/>
      <c r="OC26" s="47"/>
      <c r="OD26" s="47"/>
      <c r="OE26" s="47"/>
      <c r="OF26" s="47"/>
      <c r="OG26" s="47"/>
      <c r="OH26" s="47"/>
      <c r="OI26" s="47"/>
      <c r="OJ26" s="47"/>
      <c r="OK26" s="47"/>
      <c r="OL26" s="47"/>
      <c r="OM26" s="47"/>
      <c r="ON26" s="47"/>
      <c r="OO26" s="47"/>
      <c r="OP26" s="47"/>
      <c r="OQ26" s="47"/>
      <c r="OR26" s="47"/>
      <c r="OS26" s="47"/>
      <c r="OT26" s="47"/>
      <c r="OU26" s="47"/>
      <c r="OV26" s="47"/>
      <c r="OW26" s="47"/>
      <c r="OX26" s="47"/>
      <c r="OY26" s="47"/>
      <c r="OZ26" s="47"/>
      <c r="PA26" s="47"/>
      <c r="PB26" s="47"/>
      <c r="PC26" s="47"/>
      <c r="PD26" s="47"/>
      <c r="PE26" s="47"/>
      <c r="PF26" s="47"/>
      <c r="PG26" s="47"/>
      <c r="PH26" s="47"/>
      <c r="PI26" s="47"/>
      <c r="PJ26" s="47"/>
      <c r="PK26" s="47"/>
      <c r="PL26" s="47"/>
      <c r="PM26" s="47"/>
      <c r="PN26" s="47"/>
      <c r="PO26" s="47"/>
      <c r="PP26" s="47"/>
      <c r="PQ26" s="47"/>
      <c r="PR26" s="47"/>
      <c r="PS26" s="47"/>
      <c r="PT26" s="47"/>
      <c r="PU26" s="47"/>
      <c r="PV26" s="47"/>
      <c r="PW26" s="47"/>
      <c r="PX26" s="47"/>
      <c r="PY26" s="47"/>
      <c r="PZ26" s="47"/>
      <c r="QA26" s="47"/>
      <c r="QB26" s="47"/>
      <c r="QC26" s="47"/>
      <c r="QD26" s="47"/>
      <c r="QE26" s="47"/>
      <c r="QF26" s="47"/>
      <c r="QG26" s="47"/>
      <c r="QH26" s="47"/>
      <c r="QI26" s="47"/>
      <c r="QJ26" s="47"/>
      <c r="QK26" s="47"/>
      <c r="QL26" s="47"/>
      <c r="QM26" s="47"/>
      <c r="QN26" s="47"/>
      <c r="QO26" s="47"/>
      <c r="QP26" s="47"/>
      <c r="QQ26" s="47"/>
      <c r="QR26" s="47"/>
      <c r="QS26" s="47"/>
      <c r="QT26" s="47"/>
      <c r="QU26" s="47"/>
      <c r="QV26" s="47"/>
      <c r="QW26" s="47"/>
      <c r="QX26" s="47"/>
      <c r="QY26" s="47"/>
      <c r="QZ26" s="47"/>
      <c r="RA26" s="47"/>
      <c r="RB26" s="47"/>
      <c r="RC26" s="47"/>
      <c r="RD26" s="47"/>
      <c r="RE26" s="47"/>
      <c r="RF26" s="47"/>
      <c r="RG26" s="47"/>
      <c r="RH26" s="47"/>
      <c r="RI26" s="47"/>
      <c r="RJ26" s="47"/>
      <c r="RK26" s="47"/>
      <c r="RL26" s="47"/>
      <c r="RM26" s="47"/>
      <c r="RN26" s="47"/>
      <c r="RO26" s="47"/>
      <c r="RP26" s="47"/>
      <c r="RQ26" s="47"/>
      <c r="RR26" s="47"/>
      <c r="RS26" s="47"/>
      <c r="RT26" s="47"/>
      <c r="RU26" s="47"/>
      <c r="RV26" s="47"/>
      <c r="RW26" s="47"/>
      <c r="RX26" s="47"/>
      <c r="RY26" s="47"/>
      <c r="RZ26" s="47"/>
      <c r="SA26" s="47"/>
      <c r="SB26" s="47"/>
      <c r="SC26" s="47"/>
      <c r="SD26" s="47"/>
      <c r="SE26" s="47"/>
      <c r="SF26" s="47"/>
      <c r="SG26" s="47"/>
      <c r="SH26" s="47"/>
      <c r="SI26" s="47"/>
      <c r="SJ26" s="47"/>
      <c r="SK26" s="47"/>
      <c r="SL26" s="47"/>
      <c r="SM26" s="47"/>
      <c r="SN26" s="47"/>
      <c r="SO26" s="47"/>
      <c r="SP26" s="47"/>
      <c r="SQ26" s="47"/>
      <c r="SR26" s="47"/>
      <c r="SS26" s="47"/>
      <c r="ST26" s="47"/>
      <c r="SU26" s="47"/>
      <c r="SV26" s="47"/>
      <c r="SW26" s="47"/>
      <c r="SX26" s="47"/>
      <c r="SY26" s="47"/>
      <c r="SZ26" s="47"/>
      <c r="TA26" s="47"/>
      <c r="TB26" s="47"/>
      <c r="TC26" s="47"/>
      <c r="TD26" s="47"/>
      <c r="TE26" s="47"/>
      <c r="TF26" s="47"/>
      <c r="TG26" s="47"/>
      <c r="TH26" s="47"/>
      <c r="TI26" s="47"/>
      <c r="TJ26" s="47"/>
      <c r="TK26" s="47"/>
      <c r="TL26" s="47"/>
      <c r="TM26" s="47"/>
      <c r="TN26" s="47"/>
      <c r="TO26" s="47"/>
      <c r="TP26" s="47"/>
      <c r="TQ26" s="47"/>
      <c r="TR26" s="47"/>
      <c r="TS26" s="47"/>
      <c r="TT26" s="47"/>
      <c r="TU26" s="47"/>
      <c r="TV26" s="47"/>
      <c r="TW26" s="47"/>
      <c r="TX26" s="47"/>
      <c r="TY26" s="47"/>
      <c r="TZ26" s="47"/>
      <c r="UA26" s="47"/>
      <c r="UB26" s="47"/>
      <c r="UC26" s="47"/>
      <c r="UD26" s="47"/>
      <c r="UE26" s="47"/>
      <c r="UF26" s="47"/>
      <c r="UG26" s="47"/>
      <c r="UH26" s="47"/>
      <c r="UI26" s="47"/>
      <c r="UJ26" s="47"/>
      <c r="UK26" s="47"/>
      <c r="UL26" s="47"/>
      <c r="UM26" s="47"/>
      <c r="UN26" s="47"/>
      <c r="UO26" s="47"/>
      <c r="UP26" s="47"/>
      <c r="UQ26" s="47"/>
      <c r="UR26" s="47"/>
      <c r="US26" s="47"/>
      <c r="UT26" s="47"/>
      <c r="UU26" s="47"/>
      <c r="UV26" s="47"/>
      <c r="UW26" s="47"/>
      <c r="UX26" s="47"/>
      <c r="UY26" s="47"/>
      <c r="UZ26" s="47"/>
      <c r="VA26" s="47"/>
      <c r="VB26" s="47"/>
      <c r="VC26" s="47"/>
      <c r="VD26" s="47"/>
      <c r="VE26" s="47"/>
      <c r="VF26" s="47"/>
      <c r="VG26" s="47"/>
      <c r="VH26" s="47"/>
      <c r="VI26" s="47"/>
      <c r="VJ26" s="47"/>
      <c r="VK26" s="47"/>
      <c r="VL26" s="47"/>
      <c r="VM26" s="47"/>
      <c r="VN26" s="47"/>
      <c r="VO26" s="47"/>
      <c r="VP26" s="47"/>
      <c r="VQ26" s="47"/>
      <c r="VR26" s="47"/>
      <c r="VS26" s="47"/>
      <c r="VT26" s="47"/>
      <c r="VU26" s="47"/>
      <c r="VV26" s="47"/>
      <c r="VW26" s="47"/>
      <c r="VX26" s="47"/>
      <c r="VY26" s="47"/>
      <c r="VZ26" s="47"/>
      <c r="WA26" s="47"/>
      <c r="WB26" s="47"/>
      <c r="WC26" s="47"/>
      <c r="WD26" s="47"/>
      <c r="WE26" s="47"/>
      <c r="WF26" s="47"/>
      <c r="WG26" s="47"/>
      <c r="WH26" s="47"/>
      <c r="WI26" s="47"/>
      <c r="WJ26" s="47"/>
      <c r="WK26" s="47"/>
      <c r="WL26" s="47"/>
      <c r="WM26" s="47"/>
      <c r="WN26" s="47"/>
      <c r="WO26" s="47"/>
      <c r="WP26" s="47"/>
      <c r="WQ26" s="47"/>
      <c r="WR26" s="47"/>
      <c r="WS26" s="47"/>
      <c r="WT26" s="47"/>
      <c r="WU26" s="47"/>
      <c r="WV26" s="47"/>
      <c r="WW26" s="47"/>
      <c r="WX26" s="47"/>
      <c r="WY26" s="47"/>
      <c r="WZ26" s="47"/>
      <c r="XA26" s="47"/>
      <c r="XB26" s="47"/>
      <c r="XC26" s="47"/>
      <c r="XD26" s="47"/>
      <c r="XE26" s="47"/>
      <c r="XF26" s="47"/>
      <c r="XG26" s="47"/>
      <c r="XH26" s="47"/>
      <c r="XI26" s="47"/>
      <c r="XJ26" s="47"/>
      <c r="XK26" s="47"/>
      <c r="XL26" s="47"/>
      <c r="XM26" s="47"/>
      <c r="XN26" s="47"/>
      <c r="XO26" s="47"/>
      <c r="XP26" s="47"/>
      <c r="XQ26" s="47"/>
      <c r="XR26" s="47"/>
      <c r="XS26" s="47"/>
      <c r="XT26" s="47"/>
      <c r="XU26" s="47"/>
      <c r="XV26" s="47"/>
      <c r="XW26" s="47"/>
      <c r="XX26" s="47"/>
      <c r="XY26" s="47"/>
      <c r="XZ26" s="47"/>
      <c r="YA26" s="47"/>
      <c r="YB26" s="47"/>
      <c r="YC26" s="47"/>
      <c r="YD26" s="47"/>
      <c r="YE26" s="47"/>
      <c r="YF26" s="47"/>
      <c r="YG26" s="47"/>
      <c r="YH26" s="47"/>
      <c r="YI26" s="47"/>
      <c r="YJ26" s="47"/>
      <c r="YK26" s="47"/>
      <c r="YL26" s="47"/>
      <c r="YM26" s="47"/>
      <c r="YN26" s="47"/>
      <c r="YO26" s="47"/>
      <c r="YP26" s="47"/>
      <c r="YQ26" s="47"/>
      <c r="YR26" s="47"/>
      <c r="YS26" s="47"/>
      <c r="YT26" s="47"/>
      <c r="YU26" s="47"/>
      <c r="YV26" s="47"/>
      <c r="YW26" s="47"/>
      <c r="YX26" s="47"/>
      <c r="YY26" s="47"/>
      <c r="YZ26" s="47"/>
      <c r="ZA26" s="47"/>
      <c r="ZB26" s="47"/>
      <c r="ZC26" s="47"/>
      <c r="ZD26" s="47"/>
      <c r="ZE26" s="47"/>
      <c r="ZF26" s="47"/>
      <c r="ZG26" s="47"/>
      <c r="ZH26" s="47"/>
      <c r="ZI26" s="47"/>
      <c r="ZJ26" s="47"/>
      <c r="ZK26" s="47"/>
      <c r="ZL26" s="47"/>
      <c r="ZM26" s="47"/>
      <c r="ZN26" s="47"/>
      <c r="ZO26" s="47"/>
      <c r="ZP26" s="47"/>
      <c r="ZQ26" s="47"/>
      <c r="ZR26" s="47"/>
      <c r="ZS26" s="47"/>
      <c r="ZT26" s="47"/>
      <c r="ZU26" s="47"/>
      <c r="ZV26" s="47"/>
      <c r="ZW26" s="47"/>
      <c r="ZX26" s="47"/>
      <c r="ZY26" s="47"/>
      <c r="ZZ26" s="47"/>
      <c r="AAA26" s="47"/>
      <c r="AAB26" s="47"/>
      <c r="AAC26" s="47"/>
      <c r="AAD26" s="47"/>
      <c r="AAE26" s="47"/>
      <c r="AAF26" s="47"/>
      <c r="AAG26" s="47"/>
      <c r="AAH26" s="47"/>
      <c r="AAI26" s="47"/>
      <c r="AAJ26" s="47"/>
      <c r="AAK26" s="47"/>
      <c r="AAL26" s="47"/>
      <c r="AAM26" s="47"/>
      <c r="AAN26" s="47"/>
      <c r="AAO26" s="47"/>
      <c r="AAP26" s="47"/>
      <c r="AAQ26" s="47"/>
      <c r="AAR26" s="47"/>
      <c r="AAS26" s="47"/>
      <c r="AAT26" s="47"/>
      <c r="AAU26" s="47"/>
      <c r="AAV26" s="47"/>
      <c r="AAW26" s="47"/>
      <c r="AAX26" s="47"/>
      <c r="AAY26" s="47"/>
      <c r="AAZ26" s="47"/>
      <c r="ABA26" s="47"/>
      <c r="ABB26" s="47"/>
      <c r="ABC26" s="47"/>
      <c r="ABD26" s="47"/>
      <c r="ABE26" s="47"/>
      <c r="ABF26" s="47"/>
      <c r="ABG26" s="47"/>
      <c r="ABH26" s="47"/>
      <c r="ABI26" s="47"/>
      <c r="ABJ26" s="47"/>
      <c r="ABK26" s="47"/>
      <c r="ABL26" s="47"/>
      <c r="ABM26" s="47"/>
      <c r="ABN26" s="47"/>
      <c r="ABO26" s="47"/>
      <c r="ABP26" s="47"/>
      <c r="ABQ26" s="47"/>
      <c r="ABR26" s="47"/>
      <c r="ABS26" s="47"/>
      <c r="ABT26" s="47"/>
      <c r="ABU26" s="47"/>
      <c r="ABV26" s="47"/>
      <c r="ABW26" s="47"/>
      <c r="ABX26" s="47"/>
      <c r="ABY26" s="47"/>
      <c r="ABZ26" s="47"/>
      <c r="ACA26" s="47"/>
      <c r="ACB26" s="47"/>
      <c r="ACC26" s="47"/>
      <c r="ACD26" s="47"/>
      <c r="ACE26" s="47"/>
      <c r="ACF26" s="47"/>
      <c r="ACG26" s="47"/>
      <c r="ACH26" s="47"/>
      <c r="ACI26" s="47"/>
      <c r="ACJ26" s="47"/>
      <c r="ACK26" s="47"/>
      <c r="ACL26" s="47"/>
      <c r="ACM26" s="47"/>
      <c r="ACN26" s="47"/>
      <c r="ACO26" s="47"/>
      <c r="ACP26" s="47"/>
      <c r="ACQ26" s="47"/>
      <c r="ACR26" s="47"/>
      <c r="ACS26" s="47"/>
      <c r="ACT26" s="47"/>
      <c r="ACU26" s="47"/>
      <c r="ACV26" s="47"/>
      <c r="ACW26" s="47"/>
      <c r="ACX26" s="47"/>
      <c r="ACY26" s="47"/>
      <c r="ACZ26" s="47"/>
      <c r="ADA26" s="47"/>
      <c r="ADB26" s="47"/>
      <c r="ADC26" s="47"/>
      <c r="ADD26" s="47"/>
      <c r="ADE26" s="47"/>
      <c r="ADF26" s="47"/>
      <c r="ADG26" s="47"/>
      <c r="ADH26" s="47"/>
      <c r="ADI26" s="47"/>
      <c r="ADJ26" s="47"/>
      <c r="ADK26" s="47"/>
      <c r="ADL26" s="47"/>
      <c r="ADM26" s="47"/>
      <c r="ADN26" s="47"/>
      <c r="ADO26" s="47"/>
      <c r="ADP26" s="47"/>
      <c r="ADQ26" s="47"/>
      <c r="ADR26" s="47"/>
      <c r="ADS26" s="47"/>
      <c r="ADT26" s="47"/>
      <c r="ADU26" s="47"/>
      <c r="ADV26" s="47"/>
      <c r="ADW26" s="47"/>
      <c r="ADX26" s="47"/>
      <c r="ADY26" s="47"/>
      <c r="ADZ26" s="47"/>
      <c r="AEA26" s="47"/>
      <c r="AEB26" s="47"/>
      <c r="AEC26" s="47"/>
      <c r="AED26" s="47"/>
      <c r="AEE26" s="47"/>
      <c r="AEF26" s="47"/>
      <c r="AEG26" s="47"/>
      <c r="AEH26" s="47"/>
      <c r="AEI26" s="47"/>
      <c r="AEJ26" s="47"/>
      <c r="AEK26" s="47"/>
      <c r="AEL26" s="47"/>
      <c r="AEM26" s="47"/>
      <c r="AEN26" s="47"/>
      <c r="AEO26" s="47"/>
      <c r="AEP26" s="47"/>
      <c r="AEQ26" s="47"/>
      <c r="AER26" s="47"/>
      <c r="AES26" s="47"/>
      <c r="AET26" s="47"/>
      <c r="AEU26" s="47"/>
      <c r="AEV26" s="47"/>
      <c r="AEW26" s="47"/>
      <c r="AEX26" s="47"/>
      <c r="AEY26" s="47"/>
      <c r="AEZ26" s="47"/>
      <c r="AFA26" s="47"/>
      <c r="AFB26" s="47"/>
      <c r="AFC26" s="47"/>
      <c r="AFD26" s="47"/>
      <c r="AFE26" s="47"/>
      <c r="AFF26" s="47"/>
      <c r="AFG26" s="47"/>
      <c r="AFH26" s="47"/>
      <c r="AFI26" s="47"/>
      <c r="AFJ26" s="47"/>
      <c r="AFK26" s="47"/>
      <c r="AFL26" s="47"/>
      <c r="AFM26" s="47"/>
      <c r="AFN26" s="47"/>
      <c r="AFO26" s="47"/>
      <c r="AFP26" s="47"/>
      <c r="AFQ26" s="47"/>
      <c r="AFR26" s="47"/>
      <c r="AFS26" s="47"/>
      <c r="AFT26" s="47"/>
      <c r="AFU26" s="47"/>
      <c r="AFV26" s="47"/>
      <c r="AFW26" s="47"/>
      <c r="AFX26" s="47"/>
      <c r="AFY26" s="47"/>
      <c r="AFZ26" s="47"/>
      <c r="AGA26" s="47"/>
      <c r="AGB26" s="47"/>
      <c r="AGC26" s="47"/>
      <c r="AGD26" s="47"/>
      <c r="AGE26" s="47"/>
      <c r="AGF26" s="47"/>
      <c r="AGG26" s="47"/>
      <c r="AGH26" s="47"/>
      <c r="AGI26" s="47"/>
      <c r="AGJ26" s="47"/>
      <c r="AGK26" s="47"/>
      <c r="AGL26" s="47"/>
      <c r="AGM26" s="47"/>
      <c r="AGN26" s="47"/>
      <c r="AGO26" s="47"/>
      <c r="AGP26" s="47"/>
      <c r="AGQ26" s="47"/>
      <c r="AGR26" s="47"/>
      <c r="AGS26" s="47"/>
      <c r="AGT26" s="47"/>
      <c r="AGU26" s="47"/>
      <c r="AGV26" s="47"/>
      <c r="AGW26" s="47"/>
      <c r="AGX26" s="47"/>
      <c r="AGY26" s="47"/>
      <c r="AGZ26" s="47"/>
      <c r="AHA26" s="47"/>
      <c r="AHB26" s="47"/>
      <c r="AHC26" s="47"/>
      <c r="AHD26" s="47"/>
      <c r="AHE26" s="47"/>
      <c r="AHF26" s="47"/>
      <c r="AHG26" s="47"/>
      <c r="AHH26" s="47"/>
      <c r="AHI26" s="47"/>
      <c r="AHJ26" s="47"/>
      <c r="AHK26" s="47"/>
      <c r="AHL26" s="47"/>
      <c r="AHM26" s="47"/>
      <c r="AHN26" s="47"/>
      <c r="AHO26" s="47"/>
      <c r="AHP26" s="47"/>
      <c r="AHQ26" s="47"/>
      <c r="AHR26" s="47"/>
      <c r="AHS26" s="47"/>
      <c r="AHT26" s="47"/>
      <c r="AHU26" s="47"/>
      <c r="AHV26" s="47"/>
      <c r="AHW26" s="47"/>
      <c r="AHX26" s="47"/>
      <c r="AHY26" s="47"/>
      <c r="AHZ26" s="47"/>
      <c r="AIA26" s="47"/>
      <c r="AIB26" s="47"/>
      <c r="AIC26" s="47"/>
      <c r="AID26" s="47"/>
      <c r="AIE26" s="47"/>
      <c r="AIF26" s="47"/>
      <c r="AIG26" s="47"/>
      <c r="AIH26" s="47"/>
      <c r="AII26" s="47"/>
      <c r="AIJ26" s="47"/>
      <c r="AIK26" s="47"/>
      <c r="AIL26" s="47"/>
      <c r="AIM26" s="47"/>
      <c r="AIN26" s="47"/>
      <c r="AIO26" s="47"/>
      <c r="AIP26" s="47"/>
      <c r="AIQ26" s="47"/>
      <c r="AIR26" s="47"/>
      <c r="AIS26" s="47"/>
      <c r="AIT26" s="47"/>
      <c r="AIU26" s="47"/>
      <c r="AIV26" s="47"/>
      <c r="AIW26" s="47"/>
      <c r="AIX26" s="47"/>
      <c r="AIY26" s="47"/>
      <c r="AIZ26" s="47"/>
      <c r="AJA26" s="47"/>
      <c r="AJB26" s="47"/>
      <c r="AJC26" s="47"/>
      <c r="AJD26" s="47"/>
      <c r="AJE26" s="47"/>
      <c r="AJF26" s="47"/>
      <c r="AJG26" s="47"/>
      <c r="AJH26" s="47"/>
      <c r="AJI26" s="47"/>
      <c r="AJJ26" s="47"/>
      <c r="AJK26" s="47"/>
      <c r="AJL26" s="47"/>
      <c r="AJM26" s="47"/>
      <c r="AJN26" s="47"/>
      <c r="AJO26" s="47"/>
      <c r="AJP26" s="47"/>
      <c r="AJQ26" s="47"/>
      <c r="AJR26" s="47"/>
      <c r="AJS26" s="47"/>
      <c r="AJT26" s="47"/>
      <c r="AJU26" s="47"/>
      <c r="AJV26" s="47"/>
      <c r="AJW26" s="47"/>
      <c r="AJX26" s="47"/>
      <c r="AJY26" s="47"/>
      <c r="AJZ26" s="47"/>
      <c r="AKA26" s="47"/>
      <c r="AKB26" s="47"/>
      <c r="AKC26" s="47"/>
      <c r="AKD26" s="47"/>
      <c r="AKE26" s="47"/>
      <c r="AKF26" s="47"/>
      <c r="AKG26" s="47"/>
      <c r="AKH26" s="47"/>
      <c r="AKI26" s="47"/>
      <c r="AKJ26" s="47"/>
      <c r="AKK26" s="47"/>
      <c r="AKL26" s="47"/>
      <c r="AKM26" s="47"/>
      <c r="AKN26" s="47"/>
      <c r="AKO26" s="47"/>
      <c r="AKP26" s="47"/>
      <c r="AKQ26" s="47"/>
      <c r="AKR26" s="47"/>
      <c r="AKS26" s="47"/>
      <c r="AKT26" s="47"/>
      <c r="AKU26" s="47"/>
      <c r="AKV26" s="47"/>
      <c r="AKW26" s="47"/>
      <c r="AKX26" s="47"/>
      <c r="AKY26" s="47"/>
      <c r="AKZ26" s="47"/>
      <c r="ALA26" s="47"/>
      <c r="ALB26" s="47"/>
      <c r="ALC26" s="47"/>
      <c r="ALD26" s="47"/>
      <c r="ALE26" s="47"/>
      <c r="ALF26" s="47"/>
      <c r="ALG26" s="47"/>
      <c r="ALH26" s="47"/>
      <c r="ALI26" s="47"/>
      <c r="ALJ26" s="47"/>
      <c r="ALK26" s="47"/>
      <c r="ALL26" s="47"/>
      <c r="ALM26" s="47"/>
      <c r="ALN26" s="47"/>
      <c r="ALO26" s="47"/>
      <c r="ALP26" s="47"/>
      <c r="ALQ26" s="47"/>
      <c r="ALR26" s="47"/>
      <c r="ALS26" s="47"/>
      <c r="ALT26" s="47"/>
      <c r="ALU26" s="47"/>
      <c r="ALV26" s="47"/>
      <c r="ALW26" s="47"/>
      <c r="ALX26" s="47"/>
      <c r="ALY26" s="47"/>
      <c r="ALZ26" s="47"/>
      <c r="AMA26" s="47"/>
      <c r="AMB26" s="47"/>
      <c r="AMC26" s="47"/>
      <c r="AMD26" s="47"/>
      <c r="AME26" s="47"/>
      <c r="AMF26" s="47"/>
      <c r="AMG26" s="47"/>
      <c r="AMH26" s="47"/>
      <c r="AMI26" s="47"/>
      <c r="AMJ26" s="47"/>
      <c r="AMK26" s="47"/>
      <c r="AML26" s="47"/>
      <c r="AMM26" s="47"/>
      <c r="AMN26" s="47"/>
      <c r="AMO26" s="47"/>
      <c r="AMP26" s="47"/>
      <c r="AMQ26" s="47"/>
      <c r="AMR26" s="47"/>
      <c r="AMS26" s="47"/>
      <c r="AMT26" s="47"/>
      <c r="AMU26" s="47"/>
      <c r="AMV26" s="47"/>
      <c r="AMW26" s="47"/>
      <c r="AMX26" s="47"/>
      <c r="AMY26" s="47"/>
      <c r="AMZ26" s="47"/>
      <c r="ANA26" s="47"/>
      <c r="ANB26" s="47"/>
      <c r="ANC26" s="47"/>
      <c r="AND26" s="47"/>
      <c r="ANE26" s="47"/>
      <c r="ANF26" s="47"/>
      <c r="ANG26" s="47"/>
      <c r="ANH26" s="47"/>
      <c r="ANI26" s="47"/>
      <c r="ANJ26" s="47"/>
      <c r="ANK26" s="47"/>
      <c r="ANL26" s="47"/>
      <c r="ANM26" s="47"/>
      <c r="ANN26" s="47"/>
      <c r="ANO26" s="47"/>
      <c r="ANP26" s="47"/>
      <c r="ANQ26" s="47"/>
      <c r="ANR26" s="47"/>
      <c r="ANS26" s="47"/>
      <c r="ANT26" s="47"/>
      <c r="ANU26" s="47"/>
      <c r="ANV26" s="47"/>
      <c r="ANW26" s="47"/>
      <c r="ANX26" s="47"/>
      <c r="ANY26" s="47"/>
      <c r="ANZ26" s="47"/>
      <c r="AOA26" s="47"/>
      <c r="AOB26" s="47"/>
      <c r="AOC26" s="47"/>
      <c r="AOD26" s="47"/>
      <c r="AOE26" s="47"/>
      <c r="AOF26" s="47"/>
      <c r="AOG26" s="47"/>
      <c r="AOH26" s="47"/>
      <c r="AOI26" s="47"/>
      <c r="AOJ26" s="47"/>
      <c r="AOK26" s="47"/>
      <c r="AOL26" s="47"/>
      <c r="AOM26" s="47"/>
      <c r="AON26" s="47"/>
      <c r="AOO26" s="47"/>
      <c r="AOP26" s="47"/>
      <c r="AOQ26" s="47"/>
      <c r="AOR26" s="47"/>
      <c r="AOS26" s="47"/>
      <c r="AOT26" s="47"/>
      <c r="AOU26" s="47"/>
      <c r="AOV26" s="47"/>
      <c r="AOW26" s="47"/>
      <c r="AOX26" s="47"/>
      <c r="AOY26" s="47"/>
      <c r="AOZ26" s="47"/>
      <c r="APA26" s="47"/>
      <c r="APB26" s="47"/>
      <c r="APC26" s="47"/>
      <c r="APD26" s="47"/>
      <c r="APE26" s="47"/>
      <c r="APF26" s="47"/>
      <c r="APG26" s="47"/>
      <c r="APH26" s="47"/>
      <c r="API26" s="47"/>
      <c r="APJ26" s="47"/>
      <c r="APK26" s="47"/>
      <c r="APL26" s="47"/>
      <c r="APM26" s="47"/>
      <c r="APN26" s="47"/>
      <c r="APO26" s="47"/>
      <c r="APP26" s="47"/>
      <c r="APQ26" s="47"/>
      <c r="APR26" s="47"/>
      <c r="APS26" s="47"/>
      <c r="APT26" s="47"/>
      <c r="APU26" s="47"/>
      <c r="APV26" s="47"/>
      <c r="APW26" s="47"/>
      <c r="APX26" s="47"/>
      <c r="APY26" s="47"/>
      <c r="APZ26" s="47"/>
      <c r="AQA26" s="47"/>
      <c r="AQB26" s="47"/>
      <c r="AQC26" s="47"/>
      <c r="AQD26" s="47"/>
      <c r="AQE26" s="47"/>
      <c r="AQF26" s="47"/>
      <c r="AQG26" s="47"/>
      <c r="AQH26" s="47"/>
      <c r="AQI26" s="47"/>
      <c r="AQJ26" s="47"/>
      <c r="AQK26" s="47"/>
      <c r="AQL26" s="47"/>
      <c r="AQM26" s="47"/>
      <c r="AQN26" s="47"/>
      <c r="AQO26" s="47"/>
      <c r="AQP26" s="47"/>
      <c r="AQQ26" s="47"/>
      <c r="AQR26" s="47"/>
      <c r="AQS26" s="47"/>
      <c r="AQT26" s="47"/>
      <c r="AQU26" s="47"/>
      <c r="AQV26" s="47"/>
      <c r="AQW26" s="47"/>
      <c r="AQX26" s="47"/>
      <c r="AQY26" s="47"/>
      <c r="AQZ26" s="47"/>
      <c r="ARA26" s="47"/>
      <c r="ARB26" s="47"/>
      <c r="ARC26" s="47"/>
      <c r="ARD26" s="47"/>
      <c r="ARE26" s="47"/>
      <c r="ARF26" s="47"/>
      <c r="ARG26" s="47"/>
      <c r="ARH26" s="47"/>
      <c r="ARI26" s="47"/>
      <c r="ARJ26" s="47"/>
      <c r="ARK26" s="47"/>
      <c r="ARL26" s="47"/>
      <c r="ARM26" s="47"/>
      <c r="ARN26" s="47"/>
      <c r="ARO26" s="47"/>
      <c r="ARP26" s="47"/>
      <c r="ARQ26" s="47"/>
      <c r="ARR26" s="47"/>
      <c r="ARS26" s="47"/>
      <c r="ART26" s="47"/>
      <c r="ARU26" s="47"/>
      <c r="ARV26" s="47"/>
      <c r="ARW26" s="47"/>
      <c r="ARX26" s="47"/>
      <c r="ARY26" s="47"/>
      <c r="ARZ26" s="47"/>
      <c r="ASA26" s="47"/>
      <c r="ASB26" s="47"/>
      <c r="ASC26" s="47"/>
      <c r="ASD26" s="47"/>
      <c r="ASE26" s="47"/>
      <c r="ASF26" s="47"/>
      <c r="ASG26" s="47"/>
      <c r="ASH26" s="47"/>
      <c r="ASI26" s="47"/>
      <c r="ASJ26" s="47"/>
      <c r="ASK26" s="47"/>
      <c r="ASL26" s="47"/>
      <c r="ASM26" s="47"/>
      <c r="ASN26" s="47"/>
      <c r="ASO26" s="47"/>
      <c r="ASP26" s="47"/>
      <c r="ASQ26" s="47"/>
      <c r="ASR26" s="47"/>
      <c r="ASS26" s="47"/>
      <c r="AST26" s="47"/>
      <c r="ASU26" s="47"/>
      <c r="ASV26" s="47"/>
      <c r="ASW26" s="47"/>
      <c r="ASX26" s="47"/>
      <c r="ASY26" s="47"/>
      <c r="ASZ26" s="47"/>
      <c r="ATA26" s="47"/>
      <c r="ATB26" s="47"/>
      <c r="ATC26" s="47"/>
      <c r="ATD26" s="47"/>
      <c r="ATE26" s="47"/>
      <c r="ATF26" s="47"/>
      <c r="ATG26" s="47"/>
      <c r="ATH26" s="47"/>
      <c r="ATI26" s="47"/>
      <c r="ATJ26" s="47"/>
      <c r="ATK26" s="47"/>
      <c r="ATL26" s="47"/>
      <c r="ATM26" s="47"/>
      <c r="ATN26" s="47"/>
      <c r="ATO26" s="47"/>
      <c r="ATP26" s="47"/>
      <c r="ATQ26" s="47"/>
      <c r="ATR26" s="47"/>
      <c r="ATS26" s="47"/>
      <c r="ATT26" s="47"/>
      <c r="ATU26" s="47"/>
      <c r="ATV26" s="47"/>
      <c r="ATW26" s="47"/>
      <c r="ATX26" s="47"/>
      <c r="ATY26" s="47"/>
      <c r="ATZ26" s="47"/>
      <c r="AUA26" s="47"/>
      <c r="AUB26" s="47"/>
      <c r="AUC26" s="47"/>
      <c r="AUD26" s="47"/>
      <c r="AUE26" s="47"/>
      <c r="AUF26" s="47"/>
      <c r="AUG26" s="47"/>
      <c r="AUH26" s="47"/>
      <c r="AUI26" s="47"/>
      <c r="AUJ26" s="47"/>
      <c r="AUK26" s="47"/>
      <c r="AUL26" s="47"/>
      <c r="AUM26" s="47"/>
      <c r="AUN26" s="47"/>
      <c r="AUO26" s="47"/>
      <c r="AUP26" s="47"/>
      <c r="AUQ26" s="47"/>
      <c r="AUR26" s="47"/>
      <c r="AUS26" s="47"/>
      <c r="AUT26" s="47"/>
      <c r="AUU26" s="47"/>
      <c r="AUV26" s="47"/>
      <c r="AUW26" s="47"/>
      <c r="AUX26" s="47"/>
      <c r="AUY26" s="47"/>
      <c r="AUZ26" s="47"/>
      <c r="AVA26" s="47"/>
      <c r="AVB26" s="47"/>
      <c r="AVC26" s="47"/>
      <c r="AVD26" s="47"/>
      <c r="AVE26" s="47"/>
      <c r="AVF26" s="47"/>
      <c r="AVG26" s="47"/>
      <c r="AVH26" s="47"/>
      <c r="AVI26" s="47"/>
      <c r="AVJ26" s="47"/>
      <c r="AVK26" s="47"/>
      <c r="AVL26" s="47"/>
      <c r="AVM26" s="47"/>
      <c r="AVN26" s="47"/>
      <c r="AVO26" s="47"/>
      <c r="AVP26" s="47"/>
      <c r="AVQ26" s="47"/>
      <c r="AVR26" s="47"/>
      <c r="AVS26" s="47"/>
      <c r="AVT26" s="47"/>
      <c r="AVU26" s="47"/>
      <c r="AVV26" s="47"/>
      <c r="AVW26" s="47"/>
      <c r="AVX26" s="47"/>
      <c r="AVY26" s="47"/>
      <c r="AVZ26" s="47"/>
      <c r="AWA26" s="47"/>
      <c r="AWB26" s="47"/>
      <c r="AWC26" s="47"/>
      <c r="AWD26" s="47"/>
      <c r="AWE26" s="47"/>
      <c r="AWF26" s="47"/>
      <c r="AWG26" s="47"/>
      <c r="AWH26" s="47"/>
      <c r="AWI26" s="47"/>
      <c r="AWJ26" s="47"/>
      <c r="AWK26" s="47"/>
      <c r="AWL26" s="47"/>
      <c r="AWM26" s="47"/>
      <c r="AWN26" s="47"/>
      <c r="AWO26" s="47"/>
      <c r="AWP26" s="47"/>
      <c r="AWQ26" s="47"/>
      <c r="AWR26" s="47"/>
      <c r="AWS26" s="47"/>
      <c r="AWT26" s="47"/>
      <c r="AWU26" s="47"/>
      <c r="AWV26" s="47"/>
      <c r="AWW26" s="47"/>
      <c r="AWX26" s="47"/>
      <c r="AWY26" s="47"/>
      <c r="AWZ26" s="47"/>
      <c r="AXA26" s="47"/>
      <c r="AXB26" s="47"/>
      <c r="AXC26" s="47"/>
      <c r="AXD26" s="47"/>
      <c r="AXE26" s="47"/>
      <c r="AXF26" s="47"/>
      <c r="AXG26" s="47"/>
      <c r="AXH26" s="47"/>
      <c r="AXI26" s="47"/>
      <c r="AXJ26" s="47"/>
      <c r="AXK26" s="47"/>
      <c r="AXL26" s="47"/>
      <c r="AXM26" s="47"/>
      <c r="AXN26" s="47"/>
      <c r="AXO26" s="47"/>
      <c r="AXP26" s="47"/>
      <c r="AXQ26" s="47"/>
      <c r="AXR26" s="47"/>
      <c r="AXS26" s="47"/>
      <c r="AXT26" s="47"/>
      <c r="AXU26" s="47"/>
      <c r="AXV26" s="47"/>
      <c r="AXW26" s="47"/>
      <c r="AXX26" s="47"/>
      <c r="AXY26" s="47"/>
      <c r="AXZ26" s="47"/>
      <c r="AYA26" s="47"/>
      <c r="AYB26" s="47"/>
      <c r="AYC26" s="47"/>
      <c r="AYD26" s="47"/>
      <c r="AYE26" s="47"/>
      <c r="AYF26" s="47"/>
      <c r="AYG26" s="47"/>
      <c r="AYH26" s="47"/>
      <c r="AYI26" s="47"/>
      <c r="AYJ26" s="47"/>
      <c r="AYK26" s="47"/>
      <c r="AYL26" s="47"/>
      <c r="AYM26" s="47"/>
      <c r="AYN26" s="47"/>
      <c r="AYO26" s="47"/>
      <c r="AYP26" s="47"/>
      <c r="AYQ26" s="47"/>
      <c r="AYR26" s="47"/>
      <c r="AYS26" s="47"/>
      <c r="AYT26" s="47"/>
      <c r="AYU26" s="47"/>
      <c r="AYV26" s="47"/>
      <c r="AYW26" s="47"/>
      <c r="AYX26" s="47"/>
      <c r="AYY26" s="47"/>
      <c r="AYZ26" s="47"/>
      <c r="AZA26" s="47"/>
      <c r="AZB26" s="47"/>
      <c r="AZC26" s="47"/>
      <c r="AZD26" s="47"/>
      <c r="AZE26" s="47"/>
      <c r="AZF26" s="47"/>
      <c r="AZG26" s="47"/>
      <c r="AZH26" s="47"/>
      <c r="AZI26" s="47"/>
      <c r="AZJ26" s="47"/>
      <c r="AZK26" s="47"/>
      <c r="AZL26" s="47"/>
      <c r="AZM26" s="47"/>
      <c r="AZN26" s="47"/>
      <c r="AZO26" s="47"/>
      <c r="AZP26" s="47"/>
      <c r="AZQ26" s="47"/>
      <c r="AZR26" s="47"/>
      <c r="AZS26" s="47"/>
      <c r="AZT26" s="47"/>
      <c r="AZU26" s="47"/>
      <c r="AZV26" s="47"/>
      <c r="AZW26" s="47"/>
      <c r="AZX26" s="47"/>
      <c r="AZY26" s="47"/>
      <c r="AZZ26" s="47"/>
      <c r="BAA26" s="47"/>
      <c r="BAB26" s="47"/>
      <c r="BAC26" s="47"/>
      <c r="BAD26" s="47"/>
      <c r="BAE26" s="47"/>
      <c r="BAF26" s="47"/>
      <c r="BAG26" s="47"/>
      <c r="BAH26" s="47"/>
      <c r="BAI26" s="47"/>
      <c r="BAJ26" s="47"/>
      <c r="BAK26" s="47"/>
      <c r="BAL26" s="47"/>
      <c r="BAM26" s="47"/>
      <c r="BAN26" s="47"/>
      <c r="BAO26" s="47"/>
      <c r="BAP26" s="47"/>
      <c r="BAQ26" s="47"/>
      <c r="BAR26" s="47"/>
      <c r="BAS26" s="47"/>
      <c r="BAT26" s="47"/>
      <c r="BAU26" s="47"/>
      <c r="BAV26" s="47"/>
      <c r="BAW26" s="47"/>
      <c r="BAX26" s="47"/>
      <c r="BAY26" s="47"/>
      <c r="BAZ26" s="47"/>
      <c r="BBA26" s="47"/>
      <c r="BBB26" s="47"/>
      <c r="BBC26" s="47"/>
      <c r="BBD26" s="47"/>
      <c r="BBE26" s="47"/>
      <c r="BBF26" s="47"/>
      <c r="BBG26" s="47"/>
      <c r="BBH26" s="47"/>
      <c r="BBI26" s="47"/>
      <c r="BBJ26" s="47"/>
      <c r="BBK26" s="47"/>
      <c r="BBL26" s="47"/>
      <c r="BBM26" s="47"/>
      <c r="BBN26" s="47"/>
      <c r="BBO26" s="47"/>
      <c r="BBP26" s="47"/>
      <c r="BBQ26" s="47"/>
      <c r="BBR26" s="47"/>
      <c r="BBS26" s="47"/>
      <c r="BBT26" s="47"/>
      <c r="BBU26" s="47"/>
      <c r="BBV26" s="47"/>
      <c r="BBW26" s="47"/>
      <c r="BBX26" s="47"/>
      <c r="BBY26" s="47"/>
      <c r="BBZ26" s="47"/>
      <c r="BCA26" s="47"/>
      <c r="BCB26" s="47"/>
      <c r="BCC26" s="47"/>
      <c r="BCD26" s="47"/>
      <c r="BCE26" s="47"/>
      <c r="BCF26" s="47"/>
      <c r="BCG26" s="47"/>
      <c r="BCH26" s="47"/>
      <c r="BCI26" s="47"/>
      <c r="BCJ26" s="47"/>
      <c r="BCK26" s="47"/>
      <c r="BCL26" s="47"/>
      <c r="BCM26" s="47"/>
      <c r="BCN26" s="47"/>
      <c r="BCO26" s="47"/>
      <c r="BCP26" s="47"/>
      <c r="BCQ26" s="47"/>
      <c r="BCR26" s="47"/>
      <c r="BCS26" s="47"/>
      <c r="BCT26" s="47"/>
      <c r="BCU26" s="47"/>
      <c r="BCV26" s="47"/>
      <c r="BCW26" s="47"/>
      <c r="BCX26" s="47"/>
      <c r="BCY26" s="47"/>
      <c r="BCZ26" s="47"/>
      <c r="BDA26" s="47"/>
      <c r="BDB26" s="47"/>
      <c r="BDC26" s="47"/>
      <c r="BDD26" s="47"/>
      <c r="BDE26" s="47"/>
      <c r="BDF26" s="47"/>
      <c r="BDG26" s="47"/>
      <c r="BDH26" s="47"/>
      <c r="BDI26" s="47"/>
      <c r="BDJ26" s="47"/>
      <c r="BDK26" s="47"/>
      <c r="BDL26" s="47"/>
      <c r="BDM26" s="47"/>
      <c r="BDN26" s="47"/>
      <c r="BDO26" s="47"/>
      <c r="BDP26" s="47"/>
      <c r="BDQ26" s="47"/>
      <c r="BDR26" s="47"/>
      <c r="BDS26" s="47"/>
      <c r="BDT26" s="47"/>
      <c r="BDU26" s="47"/>
      <c r="BDV26" s="47"/>
      <c r="BDW26" s="47"/>
      <c r="BDX26" s="47"/>
      <c r="BDY26" s="47"/>
      <c r="BDZ26" s="47"/>
      <c r="BEA26" s="47"/>
      <c r="BEB26" s="47"/>
      <c r="BEC26" s="47"/>
      <c r="BED26" s="47"/>
      <c r="BEE26" s="47"/>
      <c r="BEF26" s="47"/>
      <c r="BEG26" s="47"/>
      <c r="BEH26" s="47"/>
      <c r="BEI26" s="47"/>
      <c r="BEJ26" s="47"/>
      <c r="BEK26" s="47"/>
      <c r="BEL26" s="47"/>
      <c r="BEM26" s="47"/>
      <c r="BEN26" s="47"/>
      <c r="BEO26" s="47"/>
      <c r="BEP26" s="47"/>
      <c r="BEQ26" s="47"/>
      <c r="BER26" s="47"/>
      <c r="BES26" s="47"/>
      <c r="BET26" s="47"/>
      <c r="BEU26" s="47"/>
      <c r="BEV26" s="47"/>
      <c r="BEW26" s="47"/>
      <c r="BEX26" s="47"/>
      <c r="BEY26" s="47"/>
      <c r="BEZ26" s="47"/>
      <c r="BFA26" s="47"/>
      <c r="BFB26" s="47"/>
      <c r="BFC26" s="47"/>
      <c r="BFD26" s="47"/>
      <c r="BFE26" s="47"/>
      <c r="BFF26" s="47"/>
      <c r="BFG26" s="47"/>
      <c r="BFH26" s="47"/>
      <c r="BFI26" s="47"/>
      <c r="BFJ26" s="47"/>
      <c r="BFK26" s="47"/>
      <c r="BFL26" s="47"/>
      <c r="BFM26" s="47"/>
      <c r="BFN26" s="47"/>
      <c r="BFO26" s="47"/>
      <c r="BFP26" s="47"/>
      <c r="BFQ26" s="47"/>
      <c r="BFR26" s="47"/>
      <c r="BFS26" s="47"/>
      <c r="BFT26" s="47"/>
      <c r="BFU26" s="47"/>
      <c r="BFV26" s="47"/>
      <c r="BFW26" s="47"/>
      <c r="BFX26" s="47"/>
      <c r="BFY26" s="47"/>
      <c r="BFZ26" s="47"/>
      <c r="BGA26" s="47"/>
      <c r="BGB26" s="47"/>
      <c r="BGC26" s="47"/>
      <c r="BGD26" s="47"/>
      <c r="BGE26" s="47"/>
      <c r="BGF26" s="47"/>
      <c r="BGG26" s="47"/>
      <c r="BGH26" s="47"/>
      <c r="BGI26" s="47"/>
      <c r="BGJ26" s="47"/>
      <c r="BGK26" s="47"/>
      <c r="BGL26" s="47"/>
      <c r="BGM26" s="47"/>
      <c r="BGN26" s="47"/>
      <c r="BGO26" s="47"/>
      <c r="BGP26" s="47"/>
      <c r="BGQ26" s="47"/>
      <c r="BGR26" s="47"/>
      <c r="BGS26" s="47"/>
      <c r="BGT26" s="47"/>
      <c r="BGU26" s="47"/>
      <c r="BGV26" s="47"/>
      <c r="BGW26" s="47"/>
      <c r="BGX26" s="47"/>
      <c r="BGY26" s="47"/>
      <c r="BGZ26" s="47"/>
      <c r="BHA26" s="47"/>
      <c r="BHB26" s="47"/>
      <c r="BHC26" s="47"/>
      <c r="BHD26" s="47"/>
      <c r="BHE26" s="47"/>
      <c r="BHF26" s="47"/>
      <c r="BHG26" s="47"/>
      <c r="BHH26" s="47"/>
      <c r="BHI26" s="47"/>
      <c r="BHJ26" s="47"/>
      <c r="BHK26" s="47"/>
      <c r="BHL26" s="47"/>
      <c r="BHM26" s="47"/>
      <c r="BHN26" s="47"/>
      <c r="BHO26" s="47"/>
      <c r="BHP26" s="47"/>
      <c r="BHQ26" s="47"/>
      <c r="BHR26" s="47"/>
      <c r="BHS26" s="47"/>
      <c r="BHT26" s="47"/>
      <c r="BHU26" s="47"/>
      <c r="BHV26" s="47"/>
      <c r="BHW26" s="47"/>
      <c r="BHX26" s="47"/>
      <c r="BHY26" s="47"/>
      <c r="BHZ26" s="47"/>
      <c r="BIA26" s="47"/>
      <c r="BIB26" s="47"/>
      <c r="BIC26" s="47"/>
      <c r="BID26" s="47"/>
      <c r="BIE26" s="47"/>
      <c r="BIF26" s="47"/>
      <c r="BIG26" s="47"/>
      <c r="BIH26" s="47"/>
      <c r="BII26" s="47"/>
      <c r="BIJ26" s="47"/>
      <c r="BIK26" s="47"/>
      <c r="BIL26" s="47"/>
      <c r="BIM26" s="47"/>
      <c r="BIN26" s="47"/>
      <c r="BIO26" s="47"/>
      <c r="BIP26" s="47"/>
      <c r="BIQ26" s="47"/>
      <c r="BIR26" s="47"/>
      <c r="BIS26" s="47"/>
      <c r="BIT26" s="47"/>
      <c r="BIU26" s="47"/>
      <c r="BIV26" s="47"/>
      <c r="BIW26" s="47"/>
      <c r="BIX26" s="47"/>
      <c r="BIY26" s="47"/>
      <c r="BIZ26" s="47"/>
      <c r="BJA26" s="47"/>
      <c r="BJB26" s="47"/>
      <c r="BJC26" s="47"/>
      <c r="BJD26" s="47"/>
      <c r="BJE26" s="47"/>
      <c r="BJF26" s="47"/>
      <c r="BJG26" s="47"/>
      <c r="BJH26" s="47"/>
      <c r="BJI26" s="47"/>
      <c r="BJJ26" s="47"/>
      <c r="BJK26" s="47"/>
      <c r="BJL26" s="47"/>
      <c r="BJM26" s="47"/>
      <c r="BJN26" s="47"/>
      <c r="BJO26" s="47"/>
      <c r="BJP26" s="47"/>
      <c r="BJQ26" s="47"/>
      <c r="BJR26" s="47"/>
      <c r="BJS26" s="47"/>
      <c r="BJT26" s="47"/>
      <c r="BJU26" s="47"/>
      <c r="BJV26" s="47"/>
      <c r="BJW26" s="47"/>
      <c r="BJX26" s="47"/>
      <c r="BJY26" s="47"/>
      <c r="BJZ26" s="47"/>
      <c r="BKA26" s="47"/>
      <c r="BKB26" s="47"/>
      <c r="BKC26" s="47"/>
      <c r="BKD26" s="47"/>
      <c r="BKE26" s="47"/>
      <c r="BKF26" s="47"/>
      <c r="BKG26" s="47"/>
      <c r="BKH26" s="47"/>
      <c r="BKI26" s="47"/>
      <c r="BKJ26" s="47"/>
      <c r="BKK26" s="47"/>
      <c r="BKL26" s="47"/>
      <c r="BKM26" s="47"/>
      <c r="BKN26" s="47"/>
      <c r="BKO26" s="47"/>
      <c r="BKP26" s="47"/>
      <c r="BKQ26" s="47"/>
      <c r="BKR26" s="47"/>
      <c r="BKS26" s="47"/>
      <c r="BKT26" s="47"/>
      <c r="BKU26" s="47"/>
      <c r="BKV26" s="47"/>
      <c r="BKW26" s="47"/>
      <c r="BKX26" s="47"/>
      <c r="BKY26" s="47"/>
      <c r="BKZ26" s="47"/>
      <c r="BLA26" s="47"/>
      <c r="BLB26" s="47"/>
      <c r="BLC26" s="47"/>
      <c r="BLD26" s="47"/>
      <c r="BLE26" s="47"/>
      <c r="BLF26" s="47"/>
      <c r="BLG26" s="47"/>
      <c r="BLH26" s="47"/>
      <c r="BLI26" s="47"/>
      <c r="BLJ26" s="47"/>
      <c r="BLK26" s="47"/>
      <c r="BLL26" s="47"/>
      <c r="BLM26" s="47"/>
      <c r="BLN26" s="47"/>
      <c r="BLO26" s="47"/>
      <c r="BLP26" s="47"/>
      <c r="BLQ26" s="47"/>
      <c r="BLR26" s="47"/>
      <c r="BLS26" s="47"/>
      <c r="BLT26" s="47"/>
      <c r="BLU26" s="47"/>
      <c r="BLV26" s="47"/>
      <c r="BLW26" s="47"/>
      <c r="BLX26" s="47"/>
      <c r="BLY26" s="47"/>
      <c r="BLZ26" s="47"/>
      <c r="BMA26" s="47"/>
      <c r="BMB26" s="47"/>
      <c r="BMC26" s="47"/>
      <c r="BMD26" s="47"/>
      <c r="BME26" s="47"/>
      <c r="BMF26" s="47"/>
      <c r="BMG26" s="47"/>
      <c r="BMH26" s="47"/>
      <c r="BMI26" s="47"/>
      <c r="BMJ26" s="47"/>
      <c r="BMK26" s="47"/>
      <c r="BML26" s="47"/>
      <c r="BMM26" s="47"/>
      <c r="BMN26" s="47"/>
      <c r="BMO26" s="47"/>
      <c r="BMP26" s="47"/>
      <c r="BMQ26" s="47"/>
      <c r="BMR26" s="47"/>
      <c r="BMS26" s="47"/>
      <c r="BMT26" s="47"/>
      <c r="BMU26" s="47"/>
      <c r="BMV26" s="47"/>
      <c r="BMW26" s="47"/>
      <c r="BMX26" s="47"/>
      <c r="BMY26" s="47"/>
      <c r="BMZ26" s="47"/>
      <c r="BNA26" s="47"/>
      <c r="BNB26" s="47"/>
      <c r="BNC26" s="47"/>
      <c r="BND26" s="47"/>
      <c r="BNE26" s="47"/>
      <c r="BNF26" s="47"/>
      <c r="BNG26" s="47"/>
      <c r="BNH26" s="47"/>
      <c r="BNI26" s="47"/>
      <c r="BNJ26" s="47"/>
      <c r="BNK26" s="47"/>
      <c r="BNL26" s="47"/>
      <c r="BNM26" s="47"/>
      <c r="BNN26" s="47"/>
      <c r="BNO26" s="47"/>
      <c r="BNP26" s="47"/>
      <c r="BNQ26" s="47"/>
      <c r="BNR26" s="47"/>
      <c r="BNS26" s="47"/>
      <c r="BNT26" s="47"/>
      <c r="BNU26" s="47"/>
      <c r="BNV26" s="47"/>
      <c r="BNW26" s="47"/>
      <c r="BNX26" s="47"/>
      <c r="BNY26" s="47"/>
      <c r="BNZ26" s="47"/>
      <c r="BOA26" s="47"/>
      <c r="BOB26" s="47"/>
      <c r="BOC26" s="47"/>
      <c r="BOD26" s="47"/>
      <c r="BOE26" s="47"/>
      <c r="BOF26" s="47"/>
      <c r="BOG26" s="47"/>
      <c r="BOH26" s="47"/>
      <c r="BOI26" s="47"/>
      <c r="BOJ26" s="47"/>
      <c r="BOK26" s="47"/>
      <c r="BOL26" s="47"/>
      <c r="BOM26" s="47"/>
      <c r="BON26" s="47"/>
      <c r="BOO26" s="47"/>
      <c r="BOP26" s="47"/>
      <c r="BOQ26" s="47"/>
      <c r="BOR26" s="47"/>
      <c r="BOS26" s="47"/>
      <c r="BOT26" s="47"/>
      <c r="BOU26" s="47"/>
      <c r="BOV26" s="47"/>
      <c r="BOW26" s="47"/>
      <c r="BOX26" s="47"/>
      <c r="BOY26" s="47"/>
      <c r="BOZ26" s="47"/>
      <c r="BPA26" s="47"/>
      <c r="BPB26" s="47"/>
      <c r="BPC26" s="47"/>
      <c r="BPD26" s="47"/>
      <c r="BPE26" s="47"/>
      <c r="BPF26" s="47"/>
      <c r="BPG26" s="47"/>
      <c r="BPH26" s="47"/>
      <c r="BPI26" s="47"/>
      <c r="BPJ26" s="47"/>
      <c r="BPK26" s="47"/>
      <c r="BPL26" s="47"/>
      <c r="BPM26" s="47"/>
      <c r="BPN26" s="47"/>
      <c r="BPO26" s="47"/>
      <c r="BPP26" s="47"/>
      <c r="BPQ26" s="47"/>
      <c r="BPR26" s="47"/>
      <c r="BPS26" s="47"/>
      <c r="BPT26" s="47"/>
      <c r="BPU26" s="47"/>
      <c r="BPV26" s="47"/>
      <c r="BPW26" s="47"/>
      <c r="BPX26" s="47"/>
      <c r="BPY26" s="47"/>
      <c r="BPZ26" s="47"/>
      <c r="BQA26" s="47"/>
      <c r="BQB26" s="47"/>
      <c r="BQC26" s="47"/>
      <c r="BQD26" s="47"/>
      <c r="BQE26" s="47"/>
      <c r="BQF26" s="47"/>
      <c r="BQG26" s="47"/>
      <c r="BQH26" s="47"/>
      <c r="BQI26" s="47"/>
      <c r="BQJ26" s="47"/>
      <c r="BQK26" s="47"/>
      <c r="BQL26" s="47"/>
      <c r="BQM26" s="47"/>
      <c r="BQN26" s="47"/>
      <c r="BQO26" s="47"/>
      <c r="BQP26" s="47"/>
      <c r="BQQ26" s="47"/>
      <c r="BQR26" s="47"/>
      <c r="BQS26" s="47"/>
      <c r="BQT26" s="47"/>
      <c r="BQU26" s="47"/>
      <c r="BQV26" s="47"/>
      <c r="BQW26" s="47"/>
      <c r="BQX26" s="47"/>
      <c r="BQY26" s="47"/>
      <c r="BQZ26" s="47"/>
      <c r="BRA26" s="47"/>
      <c r="BRB26" s="47"/>
      <c r="BRC26" s="47"/>
      <c r="BRD26" s="47"/>
      <c r="BRE26" s="47"/>
      <c r="BRF26" s="47"/>
      <c r="BRG26" s="47"/>
      <c r="BRH26" s="47"/>
      <c r="BRI26" s="47"/>
      <c r="BRJ26" s="47"/>
      <c r="BRK26" s="47"/>
      <c r="BRL26" s="47"/>
      <c r="BRM26" s="47"/>
      <c r="BRN26" s="47"/>
      <c r="BRO26" s="47"/>
      <c r="BRP26" s="47"/>
      <c r="BRQ26" s="47"/>
      <c r="BRR26" s="47"/>
      <c r="BRS26" s="47"/>
      <c r="BRT26" s="47"/>
      <c r="BRU26" s="47"/>
      <c r="BRV26" s="47"/>
      <c r="BRW26" s="47"/>
      <c r="BRX26" s="47"/>
      <c r="BRY26" s="47"/>
      <c r="BRZ26" s="47"/>
      <c r="BSA26" s="47"/>
      <c r="BSB26" s="47"/>
      <c r="BSC26" s="47"/>
      <c r="BSD26" s="47"/>
      <c r="BSE26" s="47"/>
      <c r="BSF26" s="47"/>
      <c r="BSG26" s="47"/>
      <c r="BSH26" s="47"/>
      <c r="BSI26" s="47"/>
      <c r="BSJ26" s="47"/>
      <c r="BSK26" s="47"/>
      <c r="BSL26" s="47"/>
      <c r="BSM26" s="47"/>
      <c r="BSN26" s="47"/>
      <c r="BSO26" s="47"/>
      <c r="BSP26" s="47"/>
      <c r="BSQ26" s="47"/>
      <c r="BSR26" s="47"/>
      <c r="BSS26" s="47"/>
      <c r="BST26" s="47"/>
      <c r="BSU26" s="47"/>
      <c r="BSV26" s="47"/>
      <c r="BSW26" s="47"/>
      <c r="BSX26" s="47"/>
      <c r="BSY26" s="47"/>
      <c r="BSZ26" s="47"/>
      <c r="BTA26" s="47"/>
      <c r="BTB26" s="47"/>
      <c r="BTC26" s="47"/>
      <c r="BTD26" s="47"/>
      <c r="BTE26" s="47"/>
      <c r="BTF26" s="47"/>
      <c r="BTG26" s="47"/>
      <c r="BTH26" s="47"/>
      <c r="BTI26" s="47"/>
      <c r="BTJ26" s="47"/>
      <c r="BTK26" s="47"/>
      <c r="BTL26" s="47"/>
      <c r="BTM26" s="47"/>
      <c r="BTN26" s="47"/>
      <c r="BTO26" s="47"/>
      <c r="BTP26" s="47"/>
      <c r="BTQ26" s="47"/>
      <c r="BTR26" s="47"/>
      <c r="BTS26" s="47"/>
      <c r="BTT26" s="47"/>
      <c r="BTU26" s="47"/>
      <c r="BTV26" s="47"/>
      <c r="BTW26" s="47"/>
      <c r="BTX26" s="47"/>
      <c r="BTY26" s="47"/>
      <c r="BTZ26" s="47"/>
      <c r="BUA26" s="47"/>
      <c r="BUB26" s="47"/>
      <c r="BUC26" s="47"/>
      <c r="BUD26" s="47"/>
      <c r="BUE26" s="47"/>
      <c r="BUF26" s="47"/>
      <c r="BUG26" s="47"/>
      <c r="BUH26" s="47"/>
      <c r="BUI26" s="47"/>
      <c r="BUJ26" s="47"/>
      <c r="BUK26" s="47"/>
      <c r="BUL26" s="47"/>
      <c r="BUM26" s="47"/>
      <c r="BUN26" s="47"/>
      <c r="BUO26" s="47"/>
      <c r="BUP26" s="47"/>
      <c r="BUQ26" s="47"/>
      <c r="BUR26" s="47"/>
      <c r="BUS26" s="47"/>
      <c r="BUT26" s="47"/>
      <c r="BUU26" s="47"/>
      <c r="BUV26" s="47"/>
      <c r="BUW26" s="47"/>
      <c r="BUX26" s="47"/>
      <c r="BUY26" s="47"/>
      <c r="BUZ26" s="47"/>
      <c r="BVA26" s="47"/>
      <c r="BVB26" s="47"/>
      <c r="BVC26" s="47"/>
      <c r="BVD26" s="47"/>
      <c r="BVE26" s="47"/>
      <c r="BVF26" s="47"/>
      <c r="BVG26" s="47"/>
      <c r="BVH26" s="47"/>
      <c r="BVI26" s="47"/>
      <c r="BVJ26" s="47"/>
      <c r="BVK26" s="47"/>
      <c r="BVL26" s="47"/>
      <c r="BVM26" s="47"/>
      <c r="BVN26" s="47"/>
      <c r="BVO26" s="47"/>
      <c r="BVP26" s="47"/>
      <c r="BVQ26" s="47"/>
      <c r="BVR26" s="47"/>
      <c r="BVS26" s="47"/>
      <c r="BVT26" s="47"/>
      <c r="BVU26" s="47"/>
      <c r="BVV26" s="47"/>
      <c r="BVW26" s="47"/>
      <c r="BVX26" s="47"/>
      <c r="BVY26" s="47"/>
      <c r="BVZ26" s="47"/>
      <c r="BWA26" s="47"/>
      <c r="BWB26" s="47"/>
      <c r="BWC26" s="47"/>
      <c r="BWD26" s="47"/>
      <c r="BWE26" s="47"/>
      <c r="BWF26" s="47"/>
      <c r="BWG26" s="47"/>
      <c r="BWH26" s="47"/>
      <c r="BWI26" s="47"/>
      <c r="BWJ26" s="47"/>
      <c r="BWK26" s="47"/>
      <c r="BWL26" s="47"/>
      <c r="BWM26" s="47"/>
      <c r="BWN26" s="47"/>
      <c r="BWO26" s="47"/>
      <c r="BWP26" s="47"/>
      <c r="BWQ26" s="47"/>
      <c r="BWR26" s="47"/>
      <c r="BWS26" s="47"/>
      <c r="BWT26" s="47"/>
      <c r="BWU26" s="47"/>
      <c r="BWV26" s="47"/>
      <c r="BWW26" s="47"/>
      <c r="BWX26" s="47"/>
      <c r="BWY26" s="47"/>
      <c r="BWZ26" s="47"/>
      <c r="BXA26" s="47"/>
      <c r="BXB26" s="47"/>
      <c r="BXC26" s="47"/>
      <c r="BXD26" s="47"/>
      <c r="BXE26" s="47"/>
      <c r="BXF26" s="47"/>
      <c r="BXG26" s="47"/>
      <c r="BXH26" s="47"/>
      <c r="BXI26" s="47"/>
      <c r="BXJ26" s="47"/>
      <c r="BXK26" s="47"/>
      <c r="BXL26" s="47"/>
      <c r="BXM26" s="47"/>
      <c r="BXN26" s="47"/>
      <c r="BXO26" s="47"/>
      <c r="BXP26" s="47"/>
      <c r="BXQ26" s="47"/>
      <c r="BXR26" s="47"/>
      <c r="BXS26" s="47"/>
      <c r="BXT26" s="47"/>
      <c r="BXU26" s="47"/>
      <c r="BXV26" s="47"/>
      <c r="BXW26" s="47"/>
      <c r="BXX26" s="47"/>
      <c r="BXY26" s="47"/>
      <c r="BXZ26" s="47"/>
      <c r="BYA26" s="47"/>
      <c r="BYB26" s="47"/>
      <c r="BYC26" s="47"/>
      <c r="BYD26" s="47"/>
      <c r="BYE26" s="47"/>
      <c r="BYF26" s="47"/>
      <c r="BYG26" s="47"/>
      <c r="BYH26" s="47"/>
      <c r="BYI26" s="47"/>
      <c r="BYJ26" s="47"/>
      <c r="BYK26" s="47"/>
      <c r="BYL26" s="47"/>
      <c r="BYM26" s="47"/>
      <c r="BYN26" s="47"/>
      <c r="BYO26" s="47"/>
      <c r="BYP26" s="47"/>
      <c r="BYQ26" s="47"/>
      <c r="BYR26" s="47"/>
      <c r="BYS26" s="47"/>
      <c r="BYT26" s="47"/>
      <c r="BYU26" s="47"/>
      <c r="BYV26" s="47"/>
      <c r="BYW26" s="47"/>
      <c r="BYX26" s="47"/>
      <c r="BYY26" s="47"/>
      <c r="BYZ26" s="47"/>
      <c r="BZA26" s="47"/>
      <c r="BZB26" s="47"/>
      <c r="BZC26" s="47"/>
      <c r="BZD26" s="47"/>
      <c r="BZE26" s="47"/>
      <c r="BZF26" s="47"/>
      <c r="BZG26" s="47"/>
      <c r="BZH26" s="47"/>
      <c r="BZI26" s="47"/>
      <c r="BZJ26" s="47"/>
      <c r="BZK26" s="47"/>
      <c r="BZL26" s="47"/>
      <c r="BZM26" s="47"/>
      <c r="BZN26" s="47"/>
      <c r="BZO26" s="47"/>
      <c r="BZP26" s="47"/>
      <c r="BZQ26" s="47"/>
      <c r="BZR26" s="47"/>
      <c r="BZS26" s="47"/>
      <c r="BZT26" s="47"/>
      <c r="BZU26" s="47"/>
      <c r="BZV26" s="47"/>
      <c r="BZW26" s="47"/>
      <c r="BZX26" s="47"/>
      <c r="BZY26" s="47"/>
      <c r="BZZ26" s="47"/>
      <c r="CAA26" s="47"/>
      <c r="CAB26" s="47"/>
      <c r="CAC26" s="47"/>
      <c r="CAD26" s="47"/>
      <c r="CAE26" s="47"/>
      <c r="CAF26" s="47"/>
      <c r="CAG26" s="47"/>
      <c r="CAH26" s="47"/>
      <c r="CAI26" s="47"/>
      <c r="CAJ26" s="47"/>
      <c r="CAK26" s="47"/>
      <c r="CAL26" s="47"/>
      <c r="CAM26" s="47"/>
      <c r="CAN26" s="47"/>
      <c r="CAO26" s="47"/>
      <c r="CAP26" s="47"/>
      <c r="CAQ26" s="47"/>
      <c r="CAR26" s="47"/>
      <c r="CAS26" s="47"/>
      <c r="CAT26" s="47"/>
      <c r="CAU26" s="47"/>
      <c r="CAV26" s="47"/>
      <c r="CAW26" s="47"/>
      <c r="CAX26" s="47"/>
      <c r="CAY26" s="47"/>
      <c r="CAZ26" s="47"/>
      <c r="CBA26" s="47"/>
      <c r="CBB26" s="47"/>
      <c r="CBC26" s="47"/>
      <c r="CBD26" s="47"/>
      <c r="CBE26" s="47"/>
      <c r="CBF26" s="47"/>
      <c r="CBG26" s="47"/>
      <c r="CBH26" s="47"/>
      <c r="CBI26" s="47"/>
      <c r="CBJ26" s="47"/>
      <c r="CBK26" s="47"/>
      <c r="CBL26" s="47"/>
      <c r="CBM26" s="47"/>
      <c r="CBN26" s="47"/>
      <c r="CBO26" s="47"/>
      <c r="CBP26" s="47"/>
      <c r="CBQ26" s="47"/>
      <c r="CBR26" s="47"/>
      <c r="CBS26" s="47"/>
      <c r="CBT26" s="47"/>
      <c r="CBU26" s="47"/>
      <c r="CBV26" s="47"/>
      <c r="CBW26" s="47"/>
      <c r="CBX26" s="47"/>
      <c r="CBY26" s="47"/>
      <c r="CBZ26" s="47"/>
      <c r="CCA26" s="47"/>
      <c r="CCB26" s="47"/>
      <c r="CCC26" s="47"/>
      <c r="CCD26" s="47"/>
      <c r="CCE26" s="47"/>
      <c r="CCF26" s="47"/>
      <c r="CCG26" s="47"/>
      <c r="CCH26" s="47"/>
      <c r="CCI26" s="47"/>
      <c r="CCJ26" s="47"/>
      <c r="CCK26" s="47"/>
      <c r="CCL26" s="47"/>
      <c r="CCM26" s="47"/>
      <c r="CCN26" s="47"/>
      <c r="CCO26" s="47"/>
      <c r="CCP26" s="47"/>
      <c r="CCQ26" s="47"/>
      <c r="CCR26" s="47"/>
      <c r="CCS26" s="47"/>
      <c r="CCT26" s="47"/>
      <c r="CCU26" s="47"/>
      <c r="CCV26" s="47"/>
      <c r="CCW26" s="47"/>
      <c r="CCX26" s="47"/>
      <c r="CCY26" s="47"/>
      <c r="CCZ26" s="47"/>
      <c r="CDA26" s="47"/>
      <c r="CDB26" s="47"/>
      <c r="CDC26" s="47"/>
      <c r="CDD26" s="47"/>
      <c r="CDE26" s="47"/>
      <c r="CDF26" s="47"/>
      <c r="CDG26" s="47"/>
      <c r="CDH26" s="47"/>
      <c r="CDI26" s="47"/>
      <c r="CDJ26" s="47"/>
      <c r="CDK26" s="47"/>
      <c r="CDL26" s="47"/>
      <c r="CDM26" s="47"/>
      <c r="CDN26" s="47"/>
      <c r="CDO26" s="47"/>
      <c r="CDP26" s="47"/>
      <c r="CDQ26" s="47"/>
      <c r="CDR26" s="47"/>
      <c r="CDS26" s="47"/>
      <c r="CDT26" s="47"/>
      <c r="CDU26" s="47"/>
      <c r="CDV26" s="47"/>
      <c r="CDW26" s="47"/>
      <c r="CDX26" s="47"/>
      <c r="CDY26" s="47"/>
      <c r="CDZ26" s="47"/>
      <c r="CEA26" s="47"/>
      <c r="CEB26" s="47"/>
      <c r="CEC26" s="47"/>
      <c r="CED26" s="47"/>
      <c r="CEE26" s="47"/>
      <c r="CEF26" s="47"/>
      <c r="CEG26" s="47"/>
      <c r="CEH26" s="47"/>
      <c r="CEI26" s="47"/>
      <c r="CEJ26" s="47"/>
      <c r="CEK26" s="47"/>
      <c r="CEL26" s="47"/>
      <c r="CEM26" s="47"/>
      <c r="CEN26" s="47"/>
      <c r="CEO26" s="47"/>
      <c r="CEP26" s="47"/>
      <c r="CEQ26" s="47"/>
      <c r="CER26" s="47"/>
      <c r="CES26" s="47"/>
      <c r="CET26" s="47"/>
      <c r="CEU26" s="47"/>
      <c r="CEV26" s="47"/>
      <c r="CEW26" s="47"/>
      <c r="CEX26" s="47"/>
      <c r="CEY26" s="47"/>
      <c r="CEZ26" s="47"/>
      <c r="CFA26" s="47"/>
      <c r="CFB26" s="47"/>
      <c r="CFC26" s="47"/>
      <c r="CFD26" s="47"/>
      <c r="CFE26" s="47"/>
      <c r="CFF26" s="47"/>
      <c r="CFG26" s="47"/>
      <c r="CFH26" s="47"/>
      <c r="CFI26" s="47"/>
      <c r="CFJ26" s="47"/>
      <c r="CFK26" s="47"/>
      <c r="CFL26" s="47"/>
      <c r="CFM26" s="47"/>
      <c r="CFN26" s="47"/>
      <c r="CFO26" s="47"/>
      <c r="CFP26" s="47"/>
      <c r="CFQ26" s="47"/>
      <c r="CFR26" s="47"/>
      <c r="CFS26" s="47"/>
      <c r="CFT26" s="47"/>
      <c r="CFU26" s="47"/>
      <c r="CFV26" s="47"/>
      <c r="CFW26" s="47"/>
      <c r="CFX26" s="47"/>
      <c r="CFY26" s="47"/>
      <c r="CFZ26" s="47"/>
      <c r="CGA26" s="47"/>
      <c r="CGB26" s="47"/>
      <c r="CGC26" s="47"/>
      <c r="CGD26" s="47"/>
      <c r="CGE26" s="47"/>
      <c r="CGF26" s="47"/>
      <c r="CGG26" s="47"/>
      <c r="CGH26" s="47"/>
      <c r="CGI26" s="47"/>
      <c r="CGJ26" s="47"/>
      <c r="CGK26" s="47"/>
      <c r="CGL26" s="47"/>
      <c r="CGM26" s="47"/>
      <c r="CGN26" s="47"/>
      <c r="CGO26" s="47"/>
      <c r="CGP26" s="47"/>
      <c r="CGQ26" s="47"/>
      <c r="CGR26" s="47"/>
      <c r="CGS26" s="47"/>
      <c r="CGT26" s="47"/>
      <c r="CGU26" s="47"/>
      <c r="CGV26" s="47"/>
      <c r="CGW26" s="47"/>
      <c r="CGX26" s="47"/>
      <c r="CGY26" s="47"/>
      <c r="CGZ26" s="47"/>
      <c r="CHA26" s="47"/>
      <c r="CHB26" s="47"/>
      <c r="CHC26" s="47"/>
      <c r="CHD26" s="47"/>
      <c r="CHE26" s="47"/>
      <c r="CHF26" s="47"/>
      <c r="CHG26" s="47"/>
      <c r="CHH26" s="47"/>
      <c r="CHI26" s="47"/>
      <c r="CHJ26" s="47"/>
      <c r="CHK26" s="47"/>
      <c r="CHL26" s="47"/>
      <c r="CHM26" s="47"/>
      <c r="CHN26" s="47"/>
      <c r="CHO26" s="47"/>
      <c r="CHP26" s="47"/>
      <c r="CHQ26" s="47"/>
      <c r="CHR26" s="47"/>
      <c r="CHS26" s="47"/>
      <c r="CHT26" s="47"/>
      <c r="CHU26" s="47"/>
      <c r="CHV26" s="47"/>
      <c r="CHW26" s="47"/>
      <c r="CHX26" s="47"/>
      <c r="CHY26" s="47"/>
      <c r="CHZ26" s="47"/>
      <c r="CIA26" s="47"/>
      <c r="CIB26" s="47"/>
      <c r="CIC26" s="47"/>
      <c r="CID26" s="47"/>
      <c r="CIE26" s="47"/>
      <c r="CIF26" s="47"/>
      <c r="CIG26" s="47"/>
      <c r="CIH26" s="47"/>
      <c r="CII26" s="47"/>
      <c r="CIJ26" s="47"/>
      <c r="CIK26" s="47"/>
      <c r="CIL26" s="47"/>
      <c r="CIM26" s="47"/>
      <c r="CIN26" s="47"/>
      <c r="CIO26" s="47"/>
      <c r="CIP26" s="47"/>
      <c r="CIQ26" s="47"/>
      <c r="CIR26" s="47"/>
      <c r="CIS26" s="47"/>
      <c r="CIT26" s="47"/>
      <c r="CIU26" s="47"/>
      <c r="CIV26" s="47"/>
      <c r="CIW26" s="47"/>
      <c r="CIX26" s="47"/>
      <c r="CIY26" s="47"/>
      <c r="CIZ26" s="47"/>
      <c r="CJA26" s="47"/>
      <c r="CJB26" s="47"/>
      <c r="CJC26" s="47"/>
      <c r="CJD26" s="47"/>
      <c r="CJE26" s="47"/>
      <c r="CJF26" s="47"/>
      <c r="CJG26" s="47"/>
      <c r="CJH26" s="47"/>
      <c r="CJI26" s="47"/>
      <c r="CJJ26" s="47"/>
      <c r="CJK26" s="47"/>
      <c r="CJL26" s="47"/>
      <c r="CJM26" s="47"/>
      <c r="CJN26" s="47"/>
      <c r="CJO26" s="47"/>
      <c r="CJP26" s="47"/>
      <c r="CJQ26" s="47"/>
      <c r="CJR26" s="47"/>
      <c r="CJS26" s="47"/>
      <c r="CJT26" s="47"/>
      <c r="CJU26" s="47"/>
      <c r="CJV26" s="47"/>
      <c r="CJW26" s="47"/>
      <c r="CJX26" s="47"/>
      <c r="CJY26" s="47"/>
      <c r="CJZ26" s="47"/>
      <c r="CKA26" s="47"/>
      <c r="CKB26" s="47"/>
      <c r="CKC26" s="47"/>
      <c r="CKD26" s="47"/>
      <c r="CKE26" s="47"/>
      <c r="CKF26" s="47"/>
      <c r="CKG26" s="47"/>
      <c r="CKH26" s="47"/>
      <c r="CKI26" s="47"/>
      <c r="CKJ26" s="47"/>
      <c r="CKK26" s="47"/>
      <c r="CKL26" s="47"/>
      <c r="CKM26" s="47"/>
      <c r="CKN26" s="47"/>
      <c r="CKO26" s="47"/>
      <c r="CKP26" s="47"/>
      <c r="CKQ26" s="47"/>
      <c r="CKR26" s="47"/>
      <c r="CKS26" s="47"/>
      <c r="CKT26" s="47"/>
      <c r="CKU26" s="47"/>
      <c r="CKV26" s="47"/>
      <c r="CKW26" s="47"/>
      <c r="CKX26" s="47"/>
      <c r="CKY26" s="47"/>
      <c r="CKZ26" s="47"/>
      <c r="CLA26" s="47"/>
      <c r="CLB26" s="47"/>
      <c r="CLC26" s="47"/>
      <c r="CLD26" s="47"/>
      <c r="CLE26" s="47"/>
      <c r="CLF26" s="47"/>
      <c r="CLG26" s="47"/>
      <c r="CLH26" s="47"/>
      <c r="CLI26" s="47"/>
      <c r="CLJ26" s="47"/>
      <c r="CLK26" s="47"/>
      <c r="CLL26" s="47"/>
      <c r="CLM26" s="47"/>
      <c r="CLN26" s="47"/>
      <c r="CLO26" s="47"/>
      <c r="CLP26" s="47"/>
      <c r="CLQ26" s="47"/>
      <c r="CLR26" s="47"/>
      <c r="CLS26" s="47"/>
      <c r="CLT26" s="47"/>
      <c r="CLU26" s="47"/>
      <c r="CLV26" s="47"/>
      <c r="CLW26" s="47"/>
      <c r="CLX26" s="47"/>
      <c r="CLY26" s="47"/>
      <c r="CLZ26" s="47"/>
      <c r="CMA26" s="47"/>
      <c r="CMB26" s="47"/>
      <c r="CMC26" s="47"/>
      <c r="CMD26" s="47"/>
      <c r="CME26" s="47"/>
      <c r="CMF26" s="47"/>
      <c r="CMG26" s="47"/>
      <c r="CMH26" s="47"/>
      <c r="CMI26" s="47"/>
      <c r="CMJ26" s="47"/>
      <c r="CMK26" s="47"/>
      <c r="CML26" s="47"/>
      <c r="CMM26" s="47"/>
      <c r="CMN26" s="47"/>
      <c r="CMO26" s="47"/>
      <c r="CMP26" s="47"/>
      <c r="CMQ26" s="47"/>
      <c r="CMR26" s="47"/>
      <c r="CMS26" s="47"/>
      <c r="CMT26" s="47"/>
      <c r="CMU26" s="47"/>
      <c r="CMV26" s="47"/>
      <c r="CMW26" s="47"/>
      <c r="CMX26" s="47"/>
      <c r="CMY26" s="47"/>
      <c r="CMZ26" s="47"/>
      <c r="CNA26" s="47"/>
      <c r="CNB26" s="47"/>
      <c r="CNC26" s="47"/>
      <c r="CND26" s="47"/>
      <c r="CNE26" s="47"/>
      <c r="CNF26" s="47"/>
      <c r="CNG26" s="47"/>
      <c r="CNH26" s="47"/>
      <c r="CNI26" s="47"/>
      <c r="CNJ26" s="47"/>
      <c r="CNK26" s="47"/>
      <c r="CNL26" s="47"/>
      <c r="CNM26" s="47"/>
      <c r="CNN26" s="47"/>
      <c r="CNO26" s="47"/>
      <c r="CNP26" s="47"/>
      <c r="CNQ26" s="47"/>
      <c r="CNR26" s="47"/>
      <c r="CNS26" s="47"/>
      <c r="CNT26" s="47"/>
      <c r="CNU26" s="47"/>
      <c r="CNV26" s="47"/>
      <c r="CNW26" s="47"/>
      <c r="CNX26" s="47"/>
      <c r="CNY26" s="47"/>
      <c r="CNZ26" s="47"/>
      <c r="COA26" s="47"/>
      <c r="COB26" s="47"/>
      <c r="COC26" s="47"/>
      <c r="COD26" s="47"/>
      <c r="COE26" s="47"/>
      <c r="COF26" s="47"/>
      <c r="COG26" s="47"/>
      <c r="COH26" s="47"/>
      <c r="COI26" s="47"/>
      <c r="COJ26" s="47"/>
      <c r="COK26" s="47"/>
      <c r="COL26" s="47"/>
      <c r="COM26" s="47"/>
      <c r="CON26" s="47"/>
      <c r="COO26" s="47"/>
      <c r="COP26" s="47"/>
      <c r="COQ26" s="47"/>
      <c r="COR26" s="47"/>
      <c r="COS26" s="47"/>
      <c r="COT26" s="47"/>
      <c r="COU26" s="47"/>
      <c r="COV26" s="47"/>
      <c r="COW26" s="47"/>
      <c r="COX26" s="47"/>
      <c r="COY26" s="47"/>
      <c r="COZ26" s="47"/>
      <c r="CPA26" s="47"/>
      <c r="CPB26" s="47"/>
      <c r="CPC26" s="47"/>
      <c r="CPD26" s="47"/>
      <c r="CPE26" s="47"/>
      <c r="CPF26" s="47"/>
      <c r="CPG26" s="47"/>
      <c r="CPH26" s="47"/>
      <c r="CPI26" s="47"/>
      <c r="CPJ26" s="47"/>
      <c r="CPK26" s="47"/>
      <c r="CPL26" s="47"/>
      <c r="CPM26" s="47"/>
      <c r="CPN26" s="47"/>
      <c r="CPO26" s="47"/>
      <c r="CPP26" s="47"/>
      <c r="CPQ26" s="47"/>
      <c r="CPR26" s="47"/>
      <c r="CPS26" s="47"/>
      <c r="CPT26" s="47"/>
      <c r="CPU26" s="47"/>
      <c r="CPV26" s="47"/>
      <c r="CPW26" s="47"/>
      <c r="CPX26" s="47"/>
      <c r="CPY26" s="47"/>
      <c r="CPZ26" s="47"/>
      <c r="CQA26" s="47"/>
      <c r="CQB26" s="47"/>
      <c r="CQC26" s="47"/>
      <c r="CQD26" s="47"/>
      <c r="CQE26" s="47"/>
      <c r="CQF26" s="47"/>
      <c r="CQG26" s="47"/>
      <c r="CQH26" s="47"/>
      <c r="CQI26" s="47"/>
      <c r="CQJ26" s="47"/>
      <c r="CQK26" s="47"/>
      <c r="CQL26" s="47"/>
      <c r="CQM26" s="47"/>
      <c r="CQN26" s="47"/>
      <c r="CQO26" s="47"/>
      <c r="CQP26" s="47"/>
      <c r="CQQ26" s="47"/>
      <c r="CQR26" s="47"/>
      <c r="CQS26" s="47"/>
      <c r="CQT26" s="47"/>
      <c r="CQU26" s="47"/>
      <c r="CQV26" s="47"/>
      <c r="CQW26" s="47"/>
      <c r="CQX26" s="47"/>
      <c r="CQY26" s="47"/>
      <c r="CQZ26" s="47"/>
      <c r="CRA26" s="47"/>
      <c r="CRB26" s="47"/>
      <c r="CRC26" s="47"/>
      <c r="CRD26" s="47"/>
      <c r="CRE26" s="47"/>
      <c r="CRF26" s="47"/>
      <c r="CRG26" s="47"/>
      <c r="CRH26" s="47"/>
      <c r="CRI26" s="47"/>
      <c r="CRJ26" s="47"/>
      <c r="CRK26" s="47"/>
      <c r="CRL26" s="47"/>
      <c r="CRM26" s="47"/>
      <c r="CRN26" s="47"/>
      <c r="CRO26" s="47"/>
      <c r="CRP26" s="47"/>
      <c r="CRQ26" s="47"/>
      <c r="CRR26" s="47"/>
      <c r="CRS26" s="47"/>
      <c r="CRT26" s="47"/>
      <c r="CRU26" s="47"/>
      <c r="CRV26" s="47"/>
      <c r="CRW26" s="47"/>
      <c r="CRX26" s="47"/>
      <c r="CRY26" s="47"/>
      <c r="CRZ26" s="47"/>
      <c r="CSA26" s="47"/>
      <c r="CSB26" s="47"/>
      <c r="CSC26" s="47"/>
      <c r="CSD26" s="47"/>
      <c r="CSE26" s="47"/>
      <c r="CSF26" s="47"/>
      <c r="CSG26" s="47"/>
      <c r="CSH26" s="47"/>
      <c r="CSI26" s="47"/>
      <c r="CSJ26" s="47"/>
      <c r="CSK26" s="47"/>
      <c r="CSL26" s="47"/>
      <c r="CSM26" s="47"/>
      <c r="CSN26" s="47"/>
      <c r="CSO26" s="47"/>
      <c r="CSP26" s="47"/>
      <c r="CSQ26" s="47"/>
      <c r="CSR26" s="47"/>
      <c r="CSS26" s="47"/>
      <c r="CST26" s="47"/>
      <c r="CSU26" s="47"/>
      <c r="CSV26" s="47"/>
      <c r="CSW26" s="47"/>
      <c r="CSX26" s="47"/>
      <c r="CSY26" s="47"/>
      <c r="CSZ26" s="47"/>
      <c r="CTA26" s="47"/>
      <c r="CTB26" s="47"/>
      <c r="CTC26" s="47"/>
      <c r="CTD26" s="47"/>
      <c r="CTE26" s="47"/>
      <c r="CTF26" s="47"/>
      <c r="CTG26" s="47"/>
      <c r="CTH26" s="47"/>
      <c r="CTI26" s="47"/>
      <c r="CTJ26" s="47"/>
      <c r="CTK26" s="47"/>
      <c r="CTL26" s="47"/>
      <c r="CTM26" s="47"/>
      <c r="CTN26" s="47"/>
      <c r="CTO26" s="47"/>
      <c r="CTP26" s="47"/>
      <c r="CTQ26" s="47"/>
      <c r="CTR26" s="47"/>
      <c r="CTS26" s="47"/>
      <c r="CTT26" s="47"/>
      <c r="CTU26" s="47"/>
      <c r="CTV26" s="47"/>
      <c r="CTW26" s="47"/>
      <c r="CTX26" s="47"/>
      <c r="CTY26" s="47"/>
      <c r="CTZ26" s="47"/>
      <c r="CUA26" s="47"/>
      <c r="CUB26" s="47"/>
      <c r="CUC26" s="47"/>
      <c r="CUD26" s="47"/>
      <c r="CUE26" s="47"/>
      <c r="CUF26" s="47"/>
      <c r="CUG26" s="47"/>
      <c r="CUH26" s="47"/>
      <c r="CUI26" s="47"/>
      <c r="CUJ26" s="47"/>
      <c r="CUK26" s="47"/>
      <c r="CUL26" s="47"/>
      <c r="CUM26" s="47"/>
      <c r="CUN26" s="47"/>
      <c r="CUO26" s="47"/>
      <c r="CUP26" s="47"/>
      <c r="CUQ26" s="47"/>
      <c r="CUR26" s="47"/>
      <c r="CUS26" s="47"/>
      <c r="CUT26" s="47"/>
      <c r="CUU26" s="47"/>
      <c r="CUV26" s="47"/>
      <c r="CUW26" s="47"/>
      <c r="CUX26" s="47"/>
      <c r="CUY26" s="47"/>
      <c r="CUZ26" s="47"/>
      <c r="CVA26" s="47"/>
      <c r="CVB26" s="47"/>
      <c r="CVC26" s="47"/>
      <c r="CVD26" s="47"/>
      <c r="CVE26" s="47"/>
      <c r="CVF26" s="47"/>
      <c r="CVG26" s="47"/>
      <c r="CVH26" s="47"/>
      <c r="CVI26" s="47"/>
      <c r="CVJ26" s="47"/>
      <c r="CVK26" s="47"/>
      <c r="CVL26" s="47"/>
      <c r="CVM26" s="47"/>
      <c r="CVN26" s="47"/>
      <c r="CVO26" s="47"/>
      <c r="CVP26" s="47"/>
      <c r="CVQ26" s="47"/>
      <c r="CVR26" s="47"/>
      <c r="CVS26" s="47"/>
      <c r="CVT26" s="47"/>
      <c r="CVU26" s="47"/>
      <c r="CVV26" s="47"/>
      <c r="CVW26" s="47"/>
      <c r="CVX26" s="47"/>
      <c r="CVY26" s="47"/>
      <c r="CVZ26" s="47"/>
      <c r="CWA26" s="47"/>
      <c r="CWB26" s="47"/>
      <c r="CWC26" s="47"/>
      <c r="CWD26" s="47"/>
      <c r="CWE26" s="47"/>
      <c r="CWF26" s="47"/>
      <c r="CWG26" s="47"/>
      <c r="CWH26" s="47"/>
      <c r="CWI26" s="47"/>
      <c r="CWJ26" s="47"/>
      <c r="CWK26" s="47"/>
      <c r="CWL26" s="47"/>
      <c r="CWM26" s="47"/>
      <c r="CWN26" s="47"/>
      <c r="CWO26" s="47"/>
      <c r="CWP26" s="47"/>
      <c r="CWQ26" s="47"/>
      <c r="CWR26" s="47"/>
      <c r="CWS26" s="47"/>
      <c r="CWT26" s="47"/>
      <c r="CWU26" s="47"/>
      <c r="CWV26" s="47"/>
      <c r="CWW26" s="47"/>
      <c r="CWX26" s="47"/>
      <c r="CWY26" s="47"/>
      <c r="CWZ26" s="47"/>
      <c r="CXA26" s="47"/>
      <c r="CXB26" s="47"/>
      <c r="CXC26" s="47"/>
      <c r="CXD26" s="47"/>
      <c r="CXE26" s="47"/>
      <c r="CXF26" s="47"/>
      <c r="CXG26" s="47"/>
      <c r="CXH26" s="47"/>
      <c r="CXI26" s="47"/>
      <c r="CXJ26" s="47"/>
      <c r="CXK26" s="47"/>
      <c r="CXL26" s="47"/>
      <c r="CXM26" s="47"/>
      <c r="CXN26" s="47"/>
      <c r="CXO26" s="47"/>
      <c r="CXP26" s="47"/>
      <c r="CXQ26" s="47"/>
      <c r="CXR26" s="47"/>
      <c r="CXS26" s="47"/>
      <c r="CXT26" s="47"/>
      <c r="CXU26" s="47"/>
      <c r="CXV26" s="47"/>
      <c r="CXW26" s="47"/>
      <c r="CXX26" s="47"/>
      <c r="CXY26" s="47"/>
      <c r="CXZ26" s="47"/>
      <c r="CYA26" s="47"/>
      <c r="CYB26" s="47"/>
      <c r="CYC26" s="47"/>
      <c r="CYD26" s="47"/>
      <c r="CYE26" s="47"/>
      <c r="CYF26" s="47"/>
      <c r="CYG26" s="47"/>
      <c r="CYH26" s="47"/>
      <c r="CYI26" s="47"/>
      <c r="CYJ26" s="47"/>
      <c r="CYK26" s="47"/>
      <c r="CYL26" s="47"/>
      <c r="CYM26" s="47"/>
      <c r="CYN26" s="47"/>
      <c r="CYO26" s="47"/>
      <c r="CYP26" s="47"/>
      <c r="CYQ26" s="47"/>
      <c r="CYR26" s="47"/>
      <c r="CYS26" s="47"/>
      <c r="CYT26" s="47"/>
      <c r="CYU26" s="47"/>
      <c r="CYV26" s="47"/>
      <c r="CYW26" s="47"/>
      <c r="CYX26" s="47"/>
      <c r="CYY26" s="47"/>
      <c r="CYZ26" s="47"/>
      <c r="CZA26" s="47"/>
      <c r="CZB26" s="47"/>
      <c r="CZC26" s="47"/>
      <c r="CZD26" s="47"/>
      <c r="CZE26" s="47"/>
      <c r="CZF26" s="47"/>
      <c r="CZG26" s="47"/>
      <c r="CZH26" s="47"/>
      <c r="CZI26" s="47"/>
      <c r="CZJ26" s="47"/>
      <c r="CZK26" s="47"/>
      <c r="CZL26" s="47"/>
      <c r="CZM26" s="47"/>
      <c r="CZN26" s="47"/>
      <c r="CZO26" s="47"/>
      <c r="CZP26" s="47"/>
      <c r="CZQ26" s="47"/>
      <c r="CZR26" s="47"/>
      <c r="CZS26" s="47"/>
      <c r="CZT26" s="47"/>
      <c r="CZU26" s="47"/>
      <c r="CZV26" s="47"/>
      <c r="CZW26" s="47"/>
      <c r="CZX26" s="47"/>
      <c r="CZY26" s="47"/>
      <c r="CZZ26" s="47"/>
      <c r="DAA26" s="47"/>
      <c r="DAB26" s="47"/>
      <c r="DAC26" s="47"/>
      <c r="DAD26" s="47"/>
      <c r="DAE26" s="47"/>
      <c r="DAF26" s="47"/>
      <c r="DAG26" s="47"/>
      <c r="DAH26" s="47"/>
      <c r="DAI26" s="47"/>
      <c r="DAJ26" s="47"/>
      <c r="DAK26" s="47"/>
      <c r="DAL26" s="47"/>
      <c r="DAM26" s="47"/>
      <c r="DAN26" s="47"/>
      <c r="DAO26" s="47"/>
      <c r="DAP26" s="47"/>
      <c r="DAQ26" s="47"/>
      <c r="DAR26" s="47"/>
      <c r="DAS26" s="47"/>
      <c r="DAT26" s="47"/>
      <c r="DAU26" s="47"/>
      <c r="DAV26" s="47"/>
      <c r="DAW26" s="47"/>
      <c r="DAX26" s="47"/>
      <c r="DAY26" s="47"/>
      <c r="DAZ26" s="47"/>
      <c r="DBA26" s="47"/>
      <c r="DBB26" s="47"/>
      <c r="DBC26" s="47"/>
      <c r="DBD26" s="47"/>
      <c r="DBE26" s="47"/>
      <c r="DBF26" s="47"/>
      <c r="DBG26" s="47"/>
      <c r="DBH26" s="47"/>
      <c r="DBI26" s="47"/>
      <c r="DBJ26" s="47"/>
      <c r="DBK26" s="47"/>
      <c r="DBL26" s="47"/>
      <c r="DBM26" s="47"/>
      <c r="DBN26" s="47"/>
      <c r="DBO26" s="47"/>
      <c r="DBP26" s="47"/>
      <c r="DBQ26" s="47"/>
      <c r="DBR26" s="47"/>
      <c r="DBS26" s="47"/>
      <c r="DBT26" s="47"/>
      <c r="DBU26" s="47"/>
      <c r="DBV26" s="47"/>
      <c r="DBW26" s="47"/>
      <c r="DBX26" s="47"/>
      <c r="DBY26" s="47"/>
      <c r="DBZ26" s="47"/>
      <c r="DCA26" s="47"/>
      <c r="DCB26" s="47"/>
      <c r="DCC26" s="47"/>
      <c r="DCD26" s="47"/>
      <c r="DCE26" s="47"/>
      <c r="DCF26" s="47"/>
      <c r="DCG26" s="47"/>
      <c r="DCH26" s="47"/>
      <c r="DCI26" s="47"/>
      <c r="DCJ26" s="47"/>
      <c r="DCK26" s="47"/>
      <c r="DCL26" s="47"/>
      <c r="DCM26" s="47"/>
      <c r="DCN26" s="47"/>
      <c r="DCO26" s="47"/>
      <c r="DCP26" s="47"/>
      <c r="DCQ26" s="47"/>
      <c r="DCR26" s="47"/>
      <c r="DCS26" s="47"/>
      <c r="DCT26" s="47"/>
      <c r="DCU26" s="47"/>
      <c r="DCV26" s="47"/>
      <c r="DCW26" s="47"/>
      <c r="DCX26" s="47"/>
      <c r="DCY26" s="47"/>
      <c r="DCZ26" s="47"/>
      <c r="DDA26" s="47"/>
      <c r="DDB26" s="47"/>
      <c r="DDC26" s="47"/>
      <c r="DDD26" s="47"/>
      <c r="DDE26" s="47"/>
      <c r="DDF26" s="47"/>
      <c r="DDG26" s="47"/>
      <c r="DDH26" s="47"/>
      <c r="DDI26" s="47"/>
      <c r="DDJ26" s="47"/>
      <c r="DDK26" s="47"/>
      <c r="DDL26" s="47"/>
      <c r="DDM26" s="47"/>
      <c r="DDN26" s="47"/>
      <c r="DDO26" s="47"/>
      <c r="DDP26" s="47"/>
      <c r="DDQ26" s="47"/>
      <c r="DDR26" s="47"/>
      <c r="DDS26" s="47"/>
      <c r="DDT26" s="47"/>
      <c r="DDU26" s="47"/>
      <c r="DDV26" s="47"/>
      <c r="DDW26" s="47"/>
      <c r="DDX26" s="47"/>
      <c r="DDY26" s="47"/>
      <c r="DDZ26" s="47"/>
      <c r="DEA26" s="47"/>
      <c r="DEB26" s="47"/>
      <c r="DEC26" s="47"/>
      <c r="DED26" s="47"/>
      <c r="DEE26" s="47"/>
      <c r="DEF26" s="47"/>
      <c r="DEG26" s="47"/>
      <c r="DEH26" s="47"/>
      <c r="DEI26" s="47"/>
      <c r="DEJ26" s="47"/>
      <c r="DEK26" s="47"/>
      <c r="DEL26" s="47"/>
      <c r="DEM26" s="47"/>
      <c r="DEN26" s="47"/>
      <c r="DEO26" s="47"/>
      <c r="DEP26" s="47"/>
      <c r="DEQ26" s="47"/>
      <c r="DER26" s="47"/>
      <c r="DES26" s="47"/>
      <c r="DET26" s="47"/>
      <c r="DEU26" s="47"/>
      <c r="DEV26" s="47"/>
      <c r="DEW26" s="47"/>
      <c r="DEX26" s="47"/>
      <c r="DEY26" s="47"/>
      <c r="DEZ26" s="47"/>
      <c r="DFA26" s="47"/>
      <c r="DFB26" s="47"/>
      <c r="DFC26" s="47"/>
      <c r="DFD26" s="47"/>
      <c r="DFE26" s="47"/>
      <c r="DFF26" s="47"/>
      <c r="DFG26" s="47"/>
      <c r="DFH26" s="47"/>
      <c r="DFI26" s="47"/>
      <c r="DFJ26" s="47"/>
      <c r="DFK26" s="47"/>
      <c r="DFL26" s="47"/>
      <c r="DFM26" s="47"/>
      <c r="DFN26" s="47"/>
      <c r="DFO26" s="47"/>
      <c r="DFP26" s="47"/>
      <c r="DFQ26" s="47"/>
      <c r="DFR26" s="47"/>
      <c r="DFS26" s="47"/>
      <c r="DFT26" s="47"/>
      <c r="DFU26" s="47"/>
      <c r="DFV26" s="47"/>
      <c r="DFW26" s="47"/>
      <c r="DFX26" s="47"/>
      <c r="DFY26" s="47"/>
      <c r="DFZ26" s="47"/>
      <c r="DGA26" s="47"/>
      <c r="DGB26" s="47"/>
      <c r="DGC26" s="47"/>
      <c r="DGD26" s="47"/>
      <c r="DGE26" s="47"/>
      <c r="DGF26" s="47"/>
      <c r="DGG26" s="47"/>
      <c r="DGH26" s="47"/>
      <c r="DGI26" s="47"/>
      <c r="DGJ26" s="47"/>
      <c r="DGK26" s="47"/>
      <c r="DGL26" s="47"/>
      <c r="DGM26" s="47"/>
      <c r="DGN26" s="47"/>
      <c r="DGO26" s="47"/>
      <c r="DGP26" s="47"/>
      <c r="DGQ26" s="47"/>
      <c r="DGR26" s="47"/>
      <c r="DGS26" s="47"/>
      <c r="DGT26" s="47"/>
      <c r="DGU26" s="47"/>
      <c r="DGV26" s="47"/>
      <c r="DGW26" s="47"/>
      <c r="DGX26" s="47"/>
      <c r="DGY26" s="47"/>
      <c r="DGZ26" s="47"/>
      <c r="DHA26" s="47"/>
      <c r="DHB26" s="47"/>
      <c r="DHC26" s="47"/>
      <c r="DHD26" s="47"/>
      <c r="DHE26" s="47"/>
      <c r="DHF26" s="47"/>
      <c r="DHG26" s="47"/>
      <c r="DHH26" s="47"/>
      <c r="DHI26" s="47"/>
      <c r="DHJ26" s="47"/>
      <c r="DHK26" s="47"/>
      <c r="DHL26" s="47"/>
      <c r="DHM26" s="47"/>
      <c r="DHN26" s="47"/>
      <c r="DHO26" s="47"/>
      <c r="DHP26" s="47"/>
      <c r="DHQ26" s="47"/>
      <c r="DHR26" s="47"/>
      <c r="DHS26" s="47"/>
      <c r="DHT26" s="47"/>
      <c r="DHU26" s="47"/>
      <c r="DHV26" s="47"/>
      <c r="DHW26" s="47"/>
      <c r="DHX26" s="47"/>
      <c r="DHY26" s="47"/>
      <c r="DHZ26" s="47"/>
      <c r="DIA26" s="47"/>
      <c r="DIB26" s="47"/>
      <c r="DIC26" s="47"/>
      <c r="DID26" s="47"/>
      <c r="DIE26" s="47"/>
      <c r="DIF26" s="47"/>
      <c r="DIG26" s="47"/>
      <c r="DIH26" s="47"/>
      <c r="DII26" s="47"/>
      <c r="DIJ26" s="47"/>
      <c r="DIK26" s="47"/>
      <c r="DIL26" s="47"/>
      <c r="DIM26" s="47"/>
      <c r="DIN26" s="47"/>
      <c r="DIO26" s="47"/>
      <c r="DIP26" s="47"/>
      <c r="DIQ26" s="47"/>
      <c r="DIR26" s="47"/>
      <c r="DIS26" s="47"/>
      <c r="DIT26" s="47"/>
      <c r="DIU26" s="47"/>
      <c r="DIV26" s="47"/>
      <c r="DIW26" s="47"/>
      <c r="DIX26" s="47"/>
      <c r="DIY26" s="47"/>
      <c r="DIZ26" s="47"/>
      <c r="DJA26" s="47"/>
      <c r="DJB26" s="47"/>
      <c r="DJC26" s="47"/>
      <c r="DJD26" s="47"/>
      <c r="DJE26" s="47"/>
      <c r="DJF26" s="47"/>
      <c r="DJG26" s="47"/>
      <c r="DJH26" s="47"/>
      <c r="DJI26" s="47"/>
      <c r="DJJ26" s="47"/>
      <c r="DJK26" s="47"/>
      <c r="DJL26" s="47"/>
      <c r="DJM26" s="47"/>
      <c r="DJN26" s="47"/>
      <c r="DJO26" s="47"/>
      <c r="DJP26" s="47"/>
      <c r="DJQ26" s="47"/>
      <c r="DJR26" s="47"/>
      <c r="DJS26" s="47"/>
      <c r="DJT26" s="47"/>
      <c r="DJU26" s="47"/>
      <c r="DJV26" s="47"/>
      <c r="DJW26" s="47"/>
      <c r="DJX26" s="47"/>
      <c r="DJY26" s="47"/>
      <c r="DJZ26" s="47"/>
      <c r="DKA26" s="47"/>
      <c r="DKB26" s="47"/>
      <c r="DKC26" s="47"/>
      <c r="DKD26" s="47"/>
      <c r="DKE26" s="47"/>
      <c r="DKF26" s="47"/>
      <c r="DKG26" s="47"/>
      <c r="DKH26" s="47"/>
      <c r="DKI26" s="47"/>
      <c r="DKJ26" s="47"/>
      <c r="DKK26" s="47"/>
      <c r="DKL26" s="47"/>
      <c r="DKM26" s="47"/>
      <c r="DKN26" s="47"/>
      <c r="DKO26" s="47"/>
      <c r="DKP26" s="47"/>
      <c r="DKQ26" s="47"/>
      <c r="DKR26" s="47"/>
      <c r="DKS26" s="47"/>
      <c r="DKT26" s="47"/>
      <c r="DKU26" s="47"/>
      <c r="DKV26" s="47"/>
      <c r="DKW26" s="47"/>
      <c r="DKX26" s="47"/>
      <c r="DKY26" s="47"/>
      <c r="DKZ26" s="47"/>
      <c r="DLA26" s="47"/>
      <c r="DLB26" s="47"/>
      <c r="DLC26" s="47"/>
      <c r="DLD26" s="47"/>
      <c r="DLE26" s="47"/>
      <c r="DLF26" s="47"/>
      <c r="DLG26" s="47"/>
      <c r="DLH26" s="47"/>
      <c r="DLI26" s="47"/>
      <c r="DLJ26" s="47"/>
      <c r="DLK26" s="47"/>
      <c r="DLL26" s="47"/>
      <c r="DLM26" s="47"/>
      <c r="DLN26" s="47"/>
      <c r="DLO26" s="47"/>
      <c r="DLP26" s="47"/>
      <c r="DLQ26" s="47"/>
      <c r="DLR26" s="47"/>
      <c r="DLS26" s="47"/>
      <c r="DLT26" s="47"/>
      <c r="DLU26" s="47"/>
      <c r="DLV26" s="47"/>
      <c r="DLW26" s="47"/>
      <c r="DLX26" s="47"/>
      <c r="DLY26" s="47"/>
      <c r="DLZ26" s="47"/>
      <c r="DMA26" s="47"/>
      <c r="DMB26" s="47"/>
      <c r="DMC26" s="47"/>
      <c r="DMD26" s="47"/>
      <c r="DME26" s="47"/>
      <c r="DMF26" s="47"/>
      <c r="DMG26" s="47"/>
      <c r="DMH26" s="47"/>
      <c r="DMI26" s="47"/>
      <c r="DMJ26" s="47"/>
      <c r="DMK26" s="47"/>
      <c r="DML26" s="47"/>
      <c r="DMM26" s="47"/>
      <c r="DMN26" s="47"/>
      <c r="DMO26" s="47"/>
      <c r="DMP26" s="47"/>
      <c r="DMQ26" s="47"/>
      <c r="DMR26" s="47"/>
      <c r="DMS26" s="47"/>
      <c r="DMT26" s="47"/>
      <c r="DMU26" s="47"/>
      <c r="DMV26" s="47"/>
      <c r="DMW26" s="47"/>
      <c r="DMX26" s="47"/>
      <c r="DMY26" s="47"/>
      <c r="DMZ26" s="47"/>
      <c r="DNA26" s="47"/>
      <c r="DNB26" s="47"/>
      <c r="DNC26" s="47"/>
      <c r="DND26" s="47"/>
      <c r="DNE26" s="47"/>
      <c r="DNF26" s="47"/>
      <c r="DNG26" s="47"/>
      <c r="DNH26" s="47"/>
      <c r="DNI26" s="47"/>
      <c r="DNJ26" s="47"/>
      <c r="DNK26" s="47"/>
      <c r="DNL26" s="47"/>
      <c r="DNM26" s="47"/>
      <c r="DNN26" s="47"/>
      <c r="DNO26" s="47"/>
      <c r="DNP26" s="47"/>
      <c r="DNQ26" s="47"/>
      <c r="DNR26" s="47"/>
      <c r="DNS26" s="47"/>
      <c r="DNT26" s="47"/>
      <c r="DNU26" s="47"/>
      <c r="DNV26" s="47"/>
      <c r="DNW26" s="47"/>
      <c r="DNX26" s="47"/>
      <c r="DNY26" s="47"/>
      <c r="DNZ26" s="47"/>
      <c r="DOA26" s="47"/>
      <c r="DOB26" s="47"/>
      <c r="DOC26" s="47"/>
      <c r="DOD26" s="47"/>
      <c r="DOE26" s="47"/>
      <c r="DOF26" s="47"/>
      <c r="DOG26" s="47"/>
      <c r="DOH26" s="47"/>
      <c r="DOI26" s="47"/>
      <c r="DOJ26" s="47"/>
      <c r="DOK26" s="47"/>
      <c r="DOL26" s="47"/>
      <c r="DOM26" s="47"/>
      <c r="DON26" s="47"/>
      <c r="DOO26" s="47"/>
      <c r="DOP26" s="47"/>
      <c r="DOQ26" s="47"/>
      <c r="DOR26" s="47"/>
      <c r="DOS26" s="47"/>
      <c r="DOT26" s="47"/>
      <c r="DOU26" s="47"/>
      <c r="DOV26" s="47"/>
      <c r="DOW26" s="47"/>
      <c r="DOX26" s="47"/>
      <c r="DOY26" s="47"/>
      <c r="DOZ26" s="47"/>
      <c r="DPA26" s="47"/>
      <c r="DPB26" s="47"/>
      <c r="DPC26" s="47"/>
      <c r="DPD26" s="47"/>
      <c r="DPE26" s="47"/>
      <c r="DPF26" s="47"/>
      <c r="DPG26" s="47"/>
      <c r="DPH26" s="47"/>
      <c r="DPI26" s="47"/>
      <c r="DPJ26" s="47"/>
      <c r="DPK26" s="47"/>
      <c r="DPL26" s="47"/>
      <c r="DPM26" s="47"/>
      <c r="DPN26" s="47"/>
      <c r="DPO26" s="47"/>
      <c r="DPP26" s="47"/>
      <c r="DPQ26" s="47"/>
      <c r="DPR26" s="47"/>
      <c r="DPS26" s="47"/>
      <c r="DPT26" s="47"/>
      <c r="DPU26" s="47"/>
      <c r="DPV26" s="47"/>
      <c r="DPW26" s="47"/>
      <c r="DPX26" s="47"/>
      <c r="DPY26" s="47"/>
      <c r="DPZ26" s="47"/>
      <c r="DQA26" s="47"/>
      <c r="DQB26" s="47"/>
      <c r="DQC26" s="47"/>
      <c r="DQD26" s="47"/>
      <c r="DQE26" s="47"/>
      <c r="DQF26" s="47"/>
      <c r="DQG26" s="47"/>
      <c r="DQH26" s="47"/>
      <c r="DQI26" s="47"/>
      <c r="DQJ26" s="47"/>
      <c r="DQK26" s="47"/>
      <c r="DQL26" s="47"/>
      <c r="DQM26" s="47"/>
      <c r="DQN26" s="47"/>
      <c r="DQO26" s="47"/>
      <c r="DQP26" s="47"/>
      <c r="DQQ26" s="47"/>
      <c r="DQR26" s="47"/>
      <c r="DQS26" s="47"/>
      <c r="DQT26" s="47"/>
      <c r="DQU26" s="47"/>
      <c r="DQV26" s="47"/>
      <c r="DQW26" s="47"/>
      <c r="DQX26" s="47"/>
      <c r="DQY26" s="47"/>
      <c r="DQZ26" s="47"/>
      <c r="DRA26" s="47"/>
      <c r="DRB26" s="47"/>
      <c r="DRC26" s="47"/>
      <c r="DRD26" s="47"/>
      <c r="DRE26" s="47"/>
      <c r="DRF26" s="47"/>
      <c r="DRG26" s="47"/>
      <c r="DRH26" s="47"/>
      <c r="DRI26" s="47"/>
      <c r="DRJ26" s="47"/>
      <c r="DRK26" s="47"/>
      <c r="DRL26" s="47"/>
      <c r="DRM26" s="47"/>
      <c r="DRN26" s="47"/>
      <c r="DRO26" s="47"/>
      <c r="DRP26" s="47"/>
      <c r="DRQ26" s="47"/>
      <c r="DRR26" s="47"/>
      <c r="DRS26" s="47"/>
      <c r="DRT26" s="47"/>
      <c r="DRU26" s="47"/>
      <c r="DRV26" s="47"/>
      <c r="DRW26" s="47"/>
      <c r="DRX26" s="47"/>
      <c r="DRY26" s="47"/>
      <c r="DRZ26" s="47"/>
      <c r="DSA26" s="47"/>
      <c r="DSB26" s="47"/>
      <c r="DSC26" s="47"/>
      <c r="DSD26" s="47"/>
      <c r="DSE26" s="47"/>
      <c r="DSF26" s="47"/>
      <c r="DSG26" s="47"/>
      <c r="DSH26" s="47"/>
      <c r="DSI26" s="47"/>
      <c r="DSJ26" s="47"/>
      <c r="DSK26" s="47"/>
      <c r="DSL26" s="47"/>
      <c r="DSM26" s="47"/>
      <c r="DSN26" s="47"/>
      <c r="DSO26" s="47"/>
      <c r="DSP26" s="47"/>
      <c r="DSQ26" s="47"/>
      <c r="DSR26" s="47"/>
      <c r="DSS26" s="47"/>
      <c r="DST26" s="47"/>
      <c r="DSU26" s="47"/>
      <c r="DSV26" s="47"/>
      <c r="DSW26" s="47"/>
      <c r="DSX26" s="47"/>
      <c r="DSY26" s="47"/>
      <c r="DSZ26" s="47"/>
      <c r="DTA26" s="47"/>
      <c r="DTB26" s="47"/>
      <c r="DTC26" s="47"/>
      <c r="DTD26" s="47"/>
      <c r="DTE26" s="47"/>
      <c r="DTF26" s="47"/>
      <c r="DTG26" s="47"/>
      <c r="DTH26" s="47"/>
      <c r="DTI26" s="47"/>
      <c r="DTJ26" s="47"/>
      <c r="DTK26" s="47"/>
      <c r="DTL26" s="47"/>
      <c r="DTM26" s="47"/>
      <c r="DTN26" s="47"/>
      <c r="DTO26" s="47"/>
      <c r="DTP26" s="47"/>
      <c r="DTQ26" s="47"/>
      <c r="DTR26" s="47"/>
      <c r="DTS26" s="47"/>
      <c r="DTT26" s="47"/>
      <c r="DTU26" s="47"/>
      <c r="DTV26" s="47"/>
      <c r="DTW26" s="47"/>
      <c r="DTX26" s="47"/>
      <c r="DTY26" s="47"/>
      <c r="DTZ26" s="47"/>
      <c r="DUA26" s="47"/>
      <c r="DUB26" s="47"/>
      <c r="DUC26" s="47"/>
      <c r="DUD26" s="47"/>
      <c r="DUE26" s="47"/>
      <c r="DUF26" s="47"/>
      <c r="DUG26" s="47"/>
      <c r="DUH26" s="47"/>
      <c r="DUI26" s="47"/>
      <c r="DUJ26" s="47"/>
      <c r="DUK26" s="47"/>
      <c r="DUL26" s="47"/>
      <c r="DUM26" s="47"/>
      <c r="DUN26" s="47"/>
      <c r="DUO26" s="47"/>
      <c r="DUP26" s="47"/>
      <c r="DUQ26" s="47"/>
      <c r="DUR26" s="47"/>
      <c r="DUS26" s="47"/>
      <c r="DUT26" s="47"/>
      <c r="DUU26" s="47"/>
      <c r="DUV26" s="47"/>
      <c r="DUW26" s="47"/>
      <c r="DUX26" s="47"/>
      <c r="DUY26" s="47"/>
      <c r="DUZ26" s="47"/>
      <c r="DVA26" s="47"/>
      <c r="DVB26" s="47"/>
      <c r="DVC26" s="47"/>
      <c r="DVD26" s="47"/>
      <c r="DVE26" s="47"/>
      <c r="DVF26" s="47"/>
      <c r="DVG26" s="47"/>
      <c r="DVH26" s="47"/>
      <c r="DVI26" s="47"/>
      <c r="DVJ26" s="47"/>
      <c r="DVK26" s="47"/>
      <c r="DVL26" s="47"/>
      <c r="DVM26" s="47"/>
      <c r="DVN26" s="47"/>
      <c r="DVO26" s="47"/>
      <c r="DVP26" s="47"/>
      <c r="DVQ26" s="47"/>
      <c r="DVR26" s="47"/>
      <c r="DVS26" s="47"/>
      <c r="DVT26" s="47"/>
      <c r="DVU26" s="47"/>
      <c r="DVV26" s="47"/>
      <c r="DVW26" s="47"/>
      <c r="DVX26" s="47"/>
      <c r="DVY26" s="47"/>
      <c r="DVZ26" s="47"/>
      <c r="DWA26" s="47"/>
      <c r="DWB26" s="47"/>
      <c r="DWC26" s="47"/>
      <c r="DWD26" s="47"/>
      <c r="DWE26" s="47"/>
      <c r="DWF26" s="47"/>
      <c r="DWG26" s="47"/>
      <c r="DWH26" s="47"/>
      <c r="DWI26" s="47"/>
      <c r="DWJ26" s="47"/>
      <c r="DWK26" s="47"/>
      <c r="DWL26" s="47"/>
      <c r="DWM26" s="47"/>
      <c r="DWN26" s="47"/>
      <c r="DWO26" s="47"/>
      <c r="DWP26" s="47"/>
      <c r="DWQ26" s="47"/>
      <c r="DWR26" s="47"/>
      <c r="DWS26" s="47"/>
      <c r="DWT26" s="47"/>
      <c r="DWU26" s="47"/>
      <c r="DWV26" s="47"/>
      <c r="DWW26" s="47"/>
      <c r="DWX26" s="47"/>
      <c r="DWY26" s="47"/>
      <c r="DWZ26" s="47"/>
      <c r="DXA26" s="47"/>
      <c r="DXB26" s="47"/>
      <c r="DXC26" s="47"/>
      <c r="DXD26" s="47"/>
      <c r="DXE26" s="47"/>
      <c r="DXF26" s="47"/>
      <c r="DXG26" s="47"/>
      <c r="DXH26" s="47"/>
      <c r="DXI26" s="47"/>
      <c r="DXJ26" s="47"/>
      <c r="DXK26" s="47"/>
      <c r="DXL26" s="47"/>
      <c r="DXM26" s="47"/>
      <c r="DXN26" s="47"/>
      <c r="DXO26" s="47"/>
      <c r="DXP26" s="47"/>
      <c r="DXQ26" s="47"/>
      <c r="DXR26" s="47"/>
      <c r="DXS26" s="47"/>
      <c r="DXT26" s="47"/>
      <c r="DXU26" s="47"/>
      <c r="DXV26" s="47"/>
      <c r="DXW26" s="47"/>
      <c r="DXX26" s="47"/>
      <c r="DXY26" s="47"/>
      <c r="DXZ26" s="47"/>
      <c r="DYA26" s="47"/>
      <c r="DYB26" s="47"/>
      <c r="DYC26" s="47"/>
      <c r="DYD26" s="47"/>
      <c r="DYE26" s="47"/>
      <c r="DYF26" s="47"/>
      <c r="DYG26" s="47"/>
      <c r="DYH26" s="47"/>
      <c r="DYI26" s="47"/>
      <c r="DYJ26" s="47"/>
      <c r="DYK26" s="47"/>
      <c r="DYL26" s="47"/>
      <c r="DYM26" s="47"/>
      <c r="DYN26" s="47"/>
      <c r="DYO26" s="47"/>
      <c r="DYP26" s="47"/>
      <c r="DYQ26" s="47"/>
      <c r="DYR26" s="47"/>
      <c r="DYS26" s="47"/>
      <c r="DYT26" s="47"/>
      <c r="DYU26" s="47"/>
      <c r="DYV26" s="47"/>
      <c r="DYW26" s="47"/>
      <c r="DYX26" s="47"/>
      <c r="DYY26" s="47"/>
      <c r="DYZ26" s="47"/>
      <c r="DZA26" s="47"/>
      <c r="DZB26" s="47"/>
      <c r="DZC26" s="47"/>
      <c r="DZD26" s="47"/>
      <c r="DZE26" s="47"/>
      <c r="DZF26" s="47"/>
      <c r="DZG26" s="47"/>
      <c r="DZH26" s="47"/>
      <c r="DZI26" s="47"/>
      <c r="DZJ26" s="47"/>
      <c r="DZK26" s="47"/>
      <c r="DZL26" s="47"/>
      <c r="DZM26" s="47"/>
      <c r="DZN26" s="47"/>
      <c r="DZO26" s="47"/>
      <c r="DZP26" s="47"/>
      <c r="DZQ26" s="47"/>
      <c r="DZR26" s="47"/>
      <c r="DZS26" s="47"/>
      <c r="DZT26" s="47"/>
      <c r="DZU26" s="47"/>
      <c r="DZV26" s="47"/>
      <c r="DZW26" s="47"/>
      <c r="DZX26" s="47"/>
      <c r="DZY26" s="47"/>
      <c r="DZZ26" s="47"/>
      <c r="EAA26" s="47"/>
      <c r="EAB26" s="47"/>
      <c r="EAC26" s="47"/>
      <c r="EAD26" s="47"/>
      <c r="EAE26" s="47"/>
      <c r="EAF26" s="47"/>
      <c r="EAG26" s="47"/>
      <c r="EAH26" s="47"/>
      <c r="EAI26" s="47"/>
      <c r="EAJ26" s="47"/>
      <c r="EAK26" s="47"/>
      <c r="EAL26" s="47"/>
      <c r="EAM26" s="47"/>
      <c r="EAN26" s="47"/>
      <c r="EAO26" s="47"/>
      <c r="EAP26" s="47"/>
      <c r="EAQ26" s="47"/>
      <c r="EAR26" s="47"/>
      <c r="EAS26" s="47"/>
      <c r="EAT26" s="47"/>
      <c r="EAU26" s="47"/>
      <c r="EAV26" s="47"/>
      <c r="EAW26" s="47"/>
      <c r="EAX26" s="47"/>
      <c r="EAY26" s="47"/>
      <c r="EAZ26" s="47"/>
      <c r="EBA26" s="47"/>
      <c r="EBB26" s="47"/>
      <c r="EBC26" s="47"/>
      <c r="EBD26" s="47"/>
      <c r="EBE26" s="47"/>
      <c r="EBF26" s="47"/>
      <c r="EBG26" s="47"/>
      <c r="EBH26" s="47"/>
      <c r="EBI26" s="47"/>
      <c r="EBJ26" s="47"/>
      <c r="EBK26" s="47"/>
      <c r="EBL26" s="47"/>
      <c r="EBM26" s="47"/>
      <c r="EBN26" s="47"/>
      <c r="EBO26" s="47"/>
      <c r="EBP26" s="47"/>
      <c r="EBQ26" s="47"/>
      <c r="EBR26" s="47"/>
      <c r="EBS26" s="47"/>
      <c r="EBT26" s="47"/>
      <c r="EBU26" s="47"/>
      <c r="EBV26" s="47"/>
      <c r="EBW26" s="47"/>
      <c r="EBX26" s="47"/>
      <c r="EBY26" s="47"/>
      <c r="EBZ26" s="47"/>
      <c r="ECA26" s="47"/>
      <c r="ECB26" s="47"/>
      <c r="ECC26" s="47"/>
      <c r="ECD26" s="47"/>
      <c r="ECE26" s="47"/>
      <c r="ECF26" s="47"/>
      <c r="ECG26" s="47"/>
      <c r="ECH26" s="47"/>
      <c r="ECI26" s="47"/>
      <c r="ECJ26" s="47"/>
      <c r="ECK26" s="47"/>
      <c r="ECL26" s="47"/>
      <c r="ECM26" s="47"/>
      <c r="ECN26" s="47"/>
      <c r="ECO26" s="47"/>
      <c r="ECP26" s="47"/>
      <c r="ECQ26" s="47"/>
      <c r="ECR26" s="47"/>
      <c r="ECS26" s="47"/>
      <c r="ECT26" s="47"/>
      <c r="ECU26" s="47"/>
      <c r="ECV26" s="47"/>
      <c r="ECW26" s="47"/>
      <c r="ECX26" s="47"/>
      <c r="ECY26" s="47"/>
      <c r="ECZ26" s="47"/>
      <c r="EDA26" s="47"/>
      <c r="EDB26" s="47"/>
      <c r="EDC26" s="47"/>
      <c r="EDD26" s="47"/>
      <c r="EDE26" s="47"/>
      <c r="EDF26" s="47"/>
      <c r="EDG26" s="47"/>
      <c r="EDH26" s="47"/>
      <c r="EDI26" s="47"/>
      <c r="EDJ26" s="47"/>
      <c r="EDK26" s="47"/>
      <c r="EDL26" s="47"/>
      <c r="EDM26" s="47"/>
      <c r="EDN26" s="47"/>
      <c r="EDO26" s="47"/>
      <c r="EDP26" s="47"/>
      <c r="EDQ26" s="47"/>
      <c r="EDR26" s="47"/>
      <c r="EDS26" s="47"/>
      <c r="EDT26" s="47"/>
      <c r="EDU26" s="47"/>
      <c r="EDV26" s="47"/>
      <c r="EDW26" s="47"/>
      <c r="EDX26" s="47"/>
      <c r="EDY26" s="47"/>
      <c r="EDZ26" s="47"/>
      <c r="EEA26" s="47"/>
      <c r="EEB26" s="47"/>
      <c r="EEC26" s="47"/>
      <c r="EED26" s="47"/>
      <c r="EEE26" s="47"/>
      <c r="EEF26" s="47"/>
      <c r="EEG26" s="47"/>
      <c r="EEH26" s="47"/>
      <c r="EEI26" s="47"/>
      <c r="EEJ26" s="47"/>
      <c r="EEK26" s="47"/>
      <c r="EEL26" s="47"/>
      <c r="EEM26" s="47"/>
      <c r="EEN26" s="47"/>
      <c r="EEO26" s="47"/>
      <c r="EEP26" s="47"/>
      <c r="EEQ26" s="47"/>
      <c r="EER26" s="47"/>
      <c r="EES26" s="47"/>
      <c r="EET26" s="47"/>
      <c r="EEU26" s="47"/>
      <c r="EEV26" s="47"/>
      <c r="EEW26" s="47"/>
      <c r="EEX26" s="47"/>
      <c r="EEY26" s="47"/>
      <c r="EEZ26" s="47"/>
      <c r="EFA26" s="47"/>
      <c r="EFB26" s="47"/>
      <c r="EFC26" s="47"/>
      <c r="EFD26" s="47"/>
      <c r="EFE26" s="47"/>
      <c r="EFF26" s="47"/>
      <c r="EFG26" s="47"/>
      <c r="EFH26" s="47"/>
      <c r="EFI26" s="47"/>
      <c r="EFJ26" s="47"/>
      <c r="EFK26" s="47"/>
      <c r="EFL26" s="47"/>
      <c r="EFM26" s="47"/>
      <c r="EFN26" s="47"/>
      <c r="EFO26" s="47"/>
      <c r="EFP26" s="47"/>
      <c r="EFQ26" s="47"/>
      <c r="EFR26" s="47"/>
      <c r="EFS26" s="47"/>
      <c r="EFT26" s="47"/>
      <c r="EFU26" s="47"/>
      <c r="EFV26" s="47"/>
      <c r="EFW26" s="47"/>
      <c r="EFX26" s="47"/>
      <c r="EFY26" s="47"/>
      <c r="EFZ26" s="47"/>
      <c r="EGA26" s="47"/>
      <c r="EGB26" s="47"/>
      <c r="EGC26" s="47"/>
      <c r="EGD26" s="47"/>
      <c r="EGE26" s="47"/>
      <c r="EGF26" s="47"/>
      <c r="EGG26" s="47"/>
      <c r="EGH26" s="47"/>
      <c r="EGI26" s="47"/>
      <c r="EGJ26" s="47"/>
      <c r="EGK26" s="47"/>
      <c r="EGL26" s="47"/>
      <c r="EGM26" s="47"/>
      <c r="EGN26" s="47"/>
      <c r="EGO26" s="47"/>
      <c r="EGP26" s="47"/>
      <c r="EGQ26" s="47"/>
      <c r="EGR26" s="47"/>
      <c r="EGS26" s="47"/>
      <c r="EGT26" s="47"/>
      <c r="EGU26" s="47"/>
      <c r="EGV26" s="47"/>
      <c r="EGW26" s="47"/>
      <c r="EGX26" s="47"/>
      <c r="EGY26" s="47"/>
      <c r="EGZ26" s="47"/>
      <c r="EHA26" s="47"/>
      <c r="EHB26" s="47"/>
      <c r="EHC26" s="47"/>
      <c r="EHD26" s="47"/>
      <c r="EHE26" s="47"/>
      <c r="EHF26" s="47"/>
      <c r="EHG26" s="47"/>
      <c r="EHH26" s="47"/>
      <c r="EHI26" s="47"/>
      <c r="EHJ26" s="47"/>
      <c r="EHK26" s="47"/>
      <c r="EHL26" s="47"/>
      <c r="EHM26" s="47"/>
      <c r="EHN26" s="47"/>
      <c r="EHO26" s="47"/>
      <c r="EHP26" s="47"/>
      <c r="EHQ26" s="47"/>
      <c r="EHR26" s="47"/>
      <c r="EHS26" s="47"/>
      <c r="EHT26" s="47"/>
      <c r="EHU26" s="47"/>
      <c r="EHV26" s="47"/>
      <c r="EHW26" s="47"/>
      <c r="EHX26" s="47"/>
      <c r="EHY26" s="47"/>
      <c r="EHZ26" s="47"/>
      <c r="EIA26" s="47"/>
      <c r="EIB26" s="47"/>
      <c r="EIC26" s="47"/>
      <c r="EID26" s="47"/>
      <c r="EIE26" s="47"/>
      <c r="EIF26" s="47"/>
      <c r="EIG26" s="47"/>
      <c r="EIH26" s="47"/>
      <c r="EII26" s="47"/>
      <c r="EIJ26" s="47"/>
      <c r="EIK26" s="47"/>
      <c r="EIL26" s="47"/>
      <c r="EIM26" s="47"/>
      <c r="EIN26" s="47"/>
      <c r="EIO26" s="47"/>
      <c r="EIP26" s="47"/>
      <c r="EIQ26" s="47"/>
      <c r="EIR26" s="47"/>
      <c r="EIS26" s="47"/>
      <c r="EIT26" s="47"/>
      <c r="EIU26" s="47"/>
      <c r="EIV26" s="47"/>
      <c r="EIW26" s="47"/>
      <c r="EIX26" s="47"/>
      <c r="EIY26" s="47"/>
      <c r="EIZ26" s="47"/>
      <c r="EJA26" s="47"/>
      <c r="EJB26" s="47"/>
      <c r="EJC26" s="47"/>
      <c r="EJD26" s="47"/>
      <c r="EJE26" s="47"/>
      <c r="EJF26" s="47"/>
      <c r="EJG26" s="47"/>
      <c r="EJH26" s="47"/>
      <c r="EJI26" s="47"/>
      <c r="EJJ26" s="47"/>
      <c r="EJK26" s="47"/>
      <c r="EJL26" s="47"/>
      <c r="EJM26" s="47"/>
      <c r="EJN26" s="47"/>
      <c r="EJO26" s="47"/>
      <c r="EJP26" s="47"/>
      <c r="EJQ26" s="47"/>
      <c r="EJR26" s="47"/>
      <c r="EJS26" s="47"/>
      <c r="EJT26" s="47"/>
      <c r="EJU26" s="47"/>
      <c r="EJV26" s="47"/>
      <c r="EJW26" s="47"/>
      <c r="EJX26" s="47"/>
      <c r="EJY26" s="47"/>
      <c r="EJZ26" s="47"/>
      <c r="EKA26" s="47"/>
      <c r="EKB26" s="47"/>
      <c r="EKC26" s="47"/>
      <c r="EKD26" s="47"/>
      <c r="EKE26" s="47"/>
      <c r="EKF26" s="47"/>
      <c r="EKG26" s="47"/>
      <c r="EKH26" s="47"/>
      <c r="EKI26" s="47"/>
      <c r="EKJ26" s="47"/>
      <c r="EKK26" s="47"/>
      <c r="EKL26" s="47"/>
      <c r="EKM26" s="47"/>
      <c r="EKN26" s="47"/>
      <c r="EKO26" s="47"/>
      <c r="EKP26" s="47"/>
      <c r="EKQ26" s="47"/>
      <c r="EKR26" s="47"/>
      <c r="EKS26" s="47"/>
      <c r="EKT26" s="47"/>
      <c r="EKU26" s="47"/>
      <c r="EKV26" s="47"/>
      <c r="EKW26" s="47"/>
      <c r="EKX26" s="47"/>
      <c r="EKY26" s="47"/>
      <c r="EKZ26" s="47"/>
      <c r="ELA26" s="47"/>
      <c r="ELB26" s="47"/>
      <c r="ELC26" s="47"/>
      <c r="ELD26" s="47"/>
      <c r="ELE26" s="47"/>
      <c r="ELF26" s="47"/>
      <c r="ELG26" s="47"/>
      <c r="ELH26" s="47"/>
      <c r="ELI26" s="47"/>
      <c r="ELJ26" s="47"/>
      <c r="ELK26" s="47"/>
      <c r="ELL26" s="47"/>
      <c r="ELM26" s="47"/>
      <c r="ELN26" s="47"/>
      <c r="ELO26" s="47"/>
      <c r="ELP26" s="47"/>
      <c r="ELQ26" s="47"/>
      <c r="ELR26" s="47"/>
      <c r="ELS26" s="47"/>
      <c r="ELT26" s="47"/>
      <c r="ELU26" s="47"/>
      <c r="ELV26" s="47"/>
      <c r="ELW26" s="47"/>
      <c r="ELX26" s="47"/>
      <c r="ELY26" s="47"/>
      <c r="ELZ26" s="47"/>
      <c r="EMA26" s="47"/>
      <c r="EMB26" s="47"/>
      <c r="EMC26" s="47"/>
      <c r="EMD26" s="47"/>
      <c r="EME26" s="47"/>
      <c r="EMF26" s="47"/>
      <c r="EMG26" s="47"/>
      <c r="EMH26" s="47"/>
      <c r="EMI26" s="47"/>
      <c r="EMJ26" s="47"/>
      <c r="EMK26" s="47"/>
      <c r="EML26" s="47"/>
      <c r="EMM26" s="47"/>
      <c r="EMN26" s="47"/>
      <c r="EMO26" s="47"/>
      <c r="EMP26" s="47"/>
      <c r="EMQ26" s="47"/>
      <c r="EMR26" s="47"/>
      <c r="EMS26" s="47"/>
      <c r="EMT26" s="47"/>
      <c r="EMU26" s="47"/>
      <c r="EMV26" s="47"/>
      <c r="EMW26" s="47"/>
      <c r="EMX26" s="47"/>
      <c r="EMY26" s="47"/>
      <c r="EMZ26" s="47"/>
      <c r="ENA26" s="47"/>
      <c r="ENB26" s="47"/>
      <c r="ENC26" s="47"/>
      <c r="END26" s="47"/>
      <c r="ENE26" s="47"/>
      <c r="ENF26" s="47"/>
      <c r="ENG26" s="47"/>
      <c r="ENH26" s="47"/>
      <c r="ENI26" s="47"/>
      <c r="ENJ26" s="47"/>
      <c r="ENK26" s="47"/>
      <c r="ENL26" s="47"/>
      <c r="ENM26" s="47"/>
      <c r="ENN26" s="47"/>
      <c r="ENO26" s="47"/>
      <c r="ENP26" s="47"/>
      <c r="ENQ26" s="47"/>
      <c r="ENR26" s="47"/>
      <c r="ENS26" s="47"/>
      <c r="ENT26" s="47"/>
      <c r="ENU26" s="47"/>
      <c r="ENV26" s="47"/>
      <c r="ENW26" s="47"/>
      <c r="ENX26" s="47"/>
      <c r="ENY26" s="47"/>
      <c r="ENZ26" s="47"/>
      <c r="EOA26" s="47"/>
      <c r="EOB26" s="47"/>
      <c r="EOC26" s="47"/>
      <c r="EOD26" s="47"/>
      <c r="EOE26" s="47"/>
      <c r="EOF26" s="47"/>
      <c r="EOG26" s="47"/>
      <c r="EOH26" s="47"/>
      <c r="EOI26" s="47"/>
      <c r="EOJ26" s="47"/>
      <c r="EOK26" s="47"/>
      <c r="EOL26" s="47"/>
      <c r="EOM26" s="47"/>
      <c r="EON26" s="47"/>
      <c r="EOO26" s="47"/>
      <c r="EOP26" s="47"/>
      <c r="EOQ26" s="47"/>
      <c r="EOR26" s="47"/>
      <c r="EOS26" s="47"/>
      <c r="EOT26" s="47"/>
      <c r="EOU26" s="47"/>
      <c r="EOV26" s="47"/>
      <c r="EOW26" s="47"/>
      <c r="EOX26" s="47"/>
      <c r="EOY26" s="47"/>
      <c r="EOZ26" s="47"/>
      <c r="EPA26" s="47"/>
      <c r="EPB26" s="47"/>
      <c r="EPC26" s="47"/>
      <c r="EPD26" s="47"/>
      <c r="EPE26" s="47"/>
      <c r="EPF26" s="47"/>
      <c r="EPG26" s="47"/>
      <c r="EPH26" s="47"/>
      <c r="EPI26" s="47"/>
      <c r="EPJ26" s="47"/>
      <c r="EPK26" s="47"/>
      <c r="EPL26" s="47"/>
      <c r="EPM26" s="47"/>
      <c r="EPN26" s="47"/>
      <c r="EPO26" s="47"/>
      <c r="EPP26" s="47"/>
      <c r="EPQ26" s="47"/>
      <c r="EPR26" s="47"/>
      <c r="EPS26" s="47"/>
      <c r="EPT26" s="47"/>
      <c r="EPU26" s="47"/>
      <c r="EPV26" s="47"/>
      <c r="EPW26" s="47"/>
      <c r="EPX26" s="47"/>
      <c r="EPY26" s="47"/>
      <c r="EPZ26" s="47"/>
      <c r="EQA26" s="47"/>
      <c r="EQB26" s="47"/>
      <c r="EQC26" s="47"/>
      <c r="EQD26" s="47"/>
      <c r="EQE26" s="47"/>
      <c r="EQF26" s="47"/>
      <c r="EQG26" s="47"/>
      <c r="EQH26" s="47"/>
      <c r="EQI26" s="47"/>
      <c r="EQJ26" s="47"/>
      <c r="EQK26" s="47"/>
      <c r="EQL26" s="47"/>
      <c r="EQM26" s="47"/>
      <c r="EQN26" s="47"/>
      <c r="EQO26" s="47"/>
      <c r="EQP26" s="47"/>
      <c r="EQQ26" s="47"/>
      <c r="EQR26" s="47"/>
      <c r="EQS26" s="47"/>
      <c r="EQT26" s="47"/>
      <c r="EQU26" s="47"/>
      <c r="EQV26" s="47"/>
      <c r="EQW26" s="47"/>
      <c r="EQX26" s="47"/>
      <c r="EQY26" s="47"/>
      <c r="EQZ26" s="47"/>
      <c r="ERA26" s="47"/>
      <c r="ERB26" s="47"/>
      <c r="ERC26" s="47"/>
      <c r="ERD26" s="47"/>
      <c r="ERE26" s="47"/>
      <c r="ERF26" s="47"/>
      <c r="ERG26" s="47"/>
      <c r="ERH26" s="47"/>
      <c r="ERI26" s="47"/>
      <c r="ERJ26" s="47"/>
      <c r="ERK26" s="47"/>
      <c r="ERL26" s="47"/>
      <c r="ERM26" s="47"/>
      <c r="ERN26" s="47"/>
      <c r="ERO26" s="47"/>
      <c r="ERP26" s="47"/>
      <c r="ERQ26" s="47"/>
      <c r="ERR26" s="47"/>
      <c r="ERS26" s="47"/>
      <c r="ERT26" s="47"/>
      <c r="ERU26" s="47"/>
      <c r="ERV26" s="47"/>
      <c r="ERW26" s="47"/>
      <c r="ERX26" s="47"/>
      <c r="ERY26" s="47"/>
      <c r="ERZ26" s="47"/>
      <c r="ESA26" s="47"/>
      <c r="ESB26" s="47"/>
      <c r="ESC26" s="47"/>
      <c r="ESD26" s="47"/>
      <c r="ESE26" s="47"/>
      <c r="ESF26" s="47"/>
      <c r="ESG26" s="47"/>
      <c r="ESH26" s="47"/>
      <c r="ESI26" s="47"/>
      <c r="ESJ26" s="47"/>
      <c r="ESK26" s="47"/>
      <c r="ESL26" s="47"/>
      <c r="ESM26" s="47"/>
      <c r="ESN26" s="47"/>
      <c r="ESO26" s="47"/>
      <c r="ESP26" s="47"/>
      <c r="ESQ26" s="47"/>
      <c r="ESR26" s="47"/>
      <c r="ESS26" s="47"/>
      <c r="EST26" s="47"/>
      <c r="ESU26" s="47"/>
      <c r="ESV26" s="47"/>
      <c r="ESW26" s="47"/>
      <c r="ESX26" s="47"/>
      <c r="ESY26" s="47"/>
      <c r="ESZ26" s="47"/>
      <c r="ETA26" s="47"/>
      <c r="ETB26" s="47"/>
      <c r="ETC26" s="47"/>
      <c r="ETD26" s="47"/>
      <c r="ETE26" s="47"/>
      <c r="ETF26" s="47"/>
      <c r="ETG26" s="47"/>
      <c r="ETH26" s="47"/>
      <c r="ETI26" s="47"/>
      <c r="ETJ26" s="47"/>
      <c r="ETK26" s="47"/>
      <c r="ETL26" s="47"/>
      <c r="ETM26" s="47"/>
      <c r="ETN26" s="47"/>
      <c r="ETO26" s="47"/>
      <c r="ETP26" s="47"/>
      <c r="ETQ26" s="47"/>
      <c r="ETR26" s="47"/>
      <c r="ETS26" s="47"/>
      <c r="ETT26" s="47"/>
      <c r="ETU26" s="47"/>
      <c r="ETV26" s="47"/>
      <c r="ETW26" s="47"/>
      <c r="ETX26" s="47"/>
      <c r="ETY26" s="47"/>
      <c r="ETZ26" s="47"/>
      <c r="EUA26" s="47"/>
      <c r="EUB26" s="47"/>
      <c r="EUC26" s="47"/>
      <c r="EUD26" s="47"/>
      <c r="EUE26" s="47"/>
      <c r="EUF26" s="47"/>
      <c r="EUG26" s="47"/>
      <c r="EUH26" s="47"/>
      <c r="EUI26" s="47"/>
      <c r="EUJ26" s="47"/>
      <c r="EUK26" s="47"/>
      <c r="EUL26" s="47"/>
      <c r="EUM26" s="47"/>
      <c r="EUN26" s="47"/>
      <c r="EUO26" s="47"/>
      <c r="EUP26" s="47"/>
      <c r="EUQ26" s="47"/>
      <c r="EUR26" s="47"/>
      <c r="EUS26" s="47"/>
      <c r="EUT26" s="47"/>
      <c r="EUU26" s="47"/>
      <c r="EUV26" s="47"/>
      <c r="EUW26" s="47"/>
      <c r="EUX26" s="47"/>
      <c r="EUY26" s="47"/>
      <c r="EUZ26" s="47"/>
      <c r="EVA26" s="47"/>
      <c r="EVB26" s="47"/>
      <c r="EVC26" s="47"/>
      <c r="EVD26" s="47"/>
      <c r="EVE26" s="47"/>
      <c r="EVF26" s="47"/>
      <c r="EVG26" s="47"/>
      <c r="EVH26" s="47"/>
      <c r="EVI26" s="47"/>
      <c r="EVJ26" s="47"/>
      <c r="EVK26" s="47"/>
      <c r="EVL26" s="47"/>
      <c r="EVM26" s="47"/>
      <c r="EVN26" s="47"/>
      <c r="EVO26" s="47"/>
      <c r="EVP26" s="47"/>
      <c r="EVQ26" s="47"/>
      <c r="EVR26" s="47"/>
      <c r="EVS26" s="47"/>
      <c r="EVT26" s="47"/>
      <c r="EVU26" s="47"/>
      <c r="EVV26" s="47"/>
      <c r="EVW26" s="47"/>
      <c r="EVX26" s="47"/>
      <c r="EVY26" s="47"/>
      <c r="EVZ26" s="47"/>
      <c r="EWA26" s="47"/>
      <c r="EWB26" s="47"/>
      <c r="EWC26" s="47"/>
      <c r="EWD26" s="47"/>
      <c r="EWE26" s="47"/>
      <c r="EWF26" s="47"/>
      <c r="EWG26" s="47"/>
      <c r="EWH26" s="47"/>
      <c r="EWI26" s="47"/>
      <c r="EWJ26" s="47"/>
      <c r="EWK26" s="47"/>
      <c r="EWL26" s="47"/>
      <c r="EWM26" s="47"/>
      <c r="EWN26" s="47"/>
      <c r="EWO26" s="47"/>
      <c r="EWP26" s="47"/>
      <c r="EWQ26" s="47"/>
      <c r="EWR26" s="47"/>
      <c r="EWS26" s="47"/>
      <c r="EWT26" s="47"/>
      <c r="EWU26" s="47"/>
      <c r="EWV26" s="47"/>
      <c r="EWW26" s="47"/>
      <c r="EWX26" s="47"/>
      <c r="EWY26" s="47"/>
      <c r="EWZ26" s="47"/>
      <c r="EXA26" s="47"/>
      <c r="EXB26" s="47"/>
      <c r="EXC26" s="47"/>
      <c r="EXD26" s="47"/>
      <c r="EXE26" s="47"/>
      <c r="EXF26" s="47"/>
      <c r="EXG26" s="47"/>
      <c r="EXH26" s="47"/>
      <c r="EXI26" s="47"/>
      <c r="EXJ26" s="47"/>
      <c r="EXK26" s="47"/>
      <c r="EXL26" s="47"/>
      <c r="EXM26" s="47"/>
      <c r="EXN26" s="47"/>
      <c r="EXO26" s="47"/>
      <c r="EXP26" s="47"/>
      <c r="EXQ26" s="47"/>
      <c r="EXR26" s="47"/>
      <c r="EXS26" s="47"/>
      <c r="EXT26" s="47"/>
      <c r="EXU26" s="47"/>
      <c r="EXV26" s="47"/>
      <c r="EXW26" s="47"/>
      <c r="EXX26" s="47"/>
      <c r="EXY26" s="47"/>
      <c r="EXZ26" s="47"/>
      <c r="EYA26" s="47"/>
      <c r="EYB26" s="47"/>
      <c r="EYC26" s="47"/>
      <c r="EYD26" s="47"/>
      <c r="EYE26" s="47"/>
      <c r="EYF26" s="47"/>
      <c r="EYG26" s="47"/>
      <c r="EYH26" s="47"/>
      <c r="EYI26" s="47"/>
      <c r="EYJ26" s="47"/>
      <c r="EYK26" s="47"/>
      <c r="EYL26" s="47"/>
      <c r="EYM26" s="47"/>
      <c r="EYN26" s="47"/>
      <c r="EYO26" s="47"/>
      <c r="EYP26" s="47"/>
      <c r="EYQ26" s="47"/>
      <c r="EYR26" s="47"/>
      <c r="EYS26" s="47"/>
      <c r="EYT26" s="47"/>
      <c r="EYU26" s="47"/>
      <c r="EYV26" s="47"/>
      <c r="EYW26" s="47"/>
      <c r="EYX26" s="47"/>
      <c r="EYY26" s="47"/>
      <c r="EYZ26" s="47"/>
      <c r="EZA26" s="47"/>
      <c r="EZB26" s="47"/>
      <c r="EZC26" s="47"/>
      <c r="EZD26" s="47"/>
      <c r="EZE26" s="47"/>
      <c r="EZF26" s="47"/>
      <c r="EZG26" s="47"/>
      <c r="EZH26" s="47"/>
      <c r="EZI26" s="47"/>
      <c r="EZJ26" s="47"/>
      <c r="EZK26" s="47"/>
      <c r="EZL26" s="47"/>
      <c r="EZM26" s="47"/>
      <c r="EZN26" s="47"/>
      <c r="EZO26" s="47"/>
      <c r="EZP26" s="47"/>
      <c r="EZQ26" s="47"/>
      <c r="EZR26" s="47"/>
      <c r="EZS26" s="47"/>
      <c r="EZT26" s="47"/>
      <c r="EZU26" s="47"/>
      <c r="EZV26" s="47"/>
      <c r="EZW26" s="47"/>
      <c r="EZX26" s="47"/>
      <c r="EZY26" s="47"/>
      <c r="EZZ26" s="47"/>
      <c r="FAA26" s="47"/>
      <c r="FAB26" s="47"/>
      <c r="FAC26" s="47"/>
      <c r="FAD26" s="47"/>
      <c r="FAE26" s="47"/>
      <c r="FAF26" s="47"/>
      <c r="FAG26" s="47"/>
      <c r="FAH26" s="47"/>
      <c r="FAI26" s="47"/>
      <c r="FAJ26" s="47"/>
      <c r="FAK26" s="47"/>
      <c r="FAL26" s="47"/>
      <c r="FAM26" s="47"/>
      <c r="FAN26" s="47"/>
      <c r="FAO26" s="47"/>
      <c r="FAP26" s="47"/>
      <c r="FAQ26" s="47"/>
      <c r="FAR26" s="47"/>
      <c r="FAS26" s="47"/>
      <c r="FAT26" s="47"/>
      <c r="FAU26" s="47"/>
      <c r="FAV26" s="47"/>
      <c r="FAW26" s="47"/>
      <c r="FAX26" s="47"/>
      <c r="FAY26" s="47"/>
      <c r="FAZ26" s="47"/>
      <c r="FBA26" s="47"/>
      <c r="FBB26" s="47"/>
      <c r="FBC26" s="47"/>
      <c r="FBD26" s="47"/>
      <c r="FBE26" s="47"/>
      <c r="FBF26" s="47"/>
      <c r="FBG26" s="47"/>
      <c r="FBH26" s="47"/>
      <c r="FBI26" s="47"/>
      <c r="FBJ26" s="47"/>
      <c r="FBK26" s="47"/>
      <c r="FBL26" s="47"/>
      <c r="FBM26" s="47"/>
      <c r="FBN26" s="47"/>
      <c r="FBO26" s="47"/>
      <c r="FBP26" s="47"/>
      <c r="FBQ26" s="47"/>
      <c r="FBR26" s="47"/>
      <c r="FBS26" s="47"/>
      <c r="FBT26" s="47"/>
      <c r="FBU26" s="47"/>
      <c r="FBV26" s="47"/>
      <c r="FBW26" s="47"/>
      <c r="FBX26" s="47"/>
      <c r="FBY26" s="47"/>
      <c r="FBZ26" s="47"/>
      <c r="FCA26" s="47"/>
      <c r="FCB26" s="47"/>
      <c r="FCC26" s="47"/>
      <c r="FCD26" s="47"/>
      <c r="FCE26" s="47"/>
      <c r="FCF26" s="47"/>
      <c r="FCG26" s="47"/>
      <c r="FCH26" s="47"/>
      <c r="FCI26" s="47"/>
      <c r="FCJ26" s="47"/>
      <c r="FCK26" s="47"/>
      <c r="FCL26" s="47"/>
      <c r="FCM26" s="47"/>
      <c r="FCN26" s="47"/>
      <c r="FCO26" s="47"/>
      <c r="FCP26" s="47"/>
      <c r="FCQ26" s="47"/>
      <c r="FCR26" s="47"/>
      <c r="FCS26" s="47"/>
      <c r="FCT26" s="47"/>
      <c r="FCU26" s="47"/>
      <c r="FCV26" s="47"/>
      <c r="FCW26" s="47"/>
      <c r="FCX26" s="47"/>
      <c r="FCY26" s="47"/>
      <c r="FCZ26" s="47"/>
      <c r="FDA26" s="47"/>
      <c r="FDB26" s="47"/>
      <c r="FDC26" s="47"/>
      <c r="FDD26" s="47"/>
      <c r="FDE26" s="47"/>
      <c r="FDF26" s="47"/>
      <c r="FDG26" s="47"/>
      <c r="FDH26" s="47"/>
      <c r="FDI26" s="47"/>
      <c r="FDJ26" s="47"/>
      <c r="FDK26" s="47"/>
      <c r="FDL26" s="47"/>
      <c r="FDM26" s="47"/>
      <c r="FDN26" s="47"/>
      <c r="FDO26" s="47"/>
      <c r="FDP26" s="47"/>
      <c r="FDQ26" s="47"/>
      <c r="FDR26" s="47"/>
      <c r="FDS26" s="47"/>
      <c r="FDT26" s="47"/>
      <c r="FDU26" s="47"/>
      <c r="FDV26" s="47"/>
      <c r="FDW26" s="47"/>
      <c r="FDX26" s="47"/>
      <c r="FDY26" s="47"/>
      <c r="FDZ26" s="47"/>
      <c r="FEA26" s="47"/>
      <c r="FEB26" s="47"/>
      <c r="FEC26" s="47"/>
      <c r="FED26" s="47"/>
      <c r="FEE26" s="47"/>
      <c r="FEF26" s="47"/>
      <c r="FEG26" s="47"/>
      <c r="FEH26" s="47"/>
      <c r="FEI26" s="47"/>
      <c r="FEJ26" s="47"/>
      <c r="FEK26" s="47"/>
      <c r="FEL26" s="47"/>
      <c r="FEM26" s="47"/>
      <c r="FEN26" s="47"/>
      <c r="FEO26" s="47"/>
      <c r="FEP26" s="47"/>
      <c r="FEQ26" s="47"/>
      <c r="FER26" s="47"/>
      <c r="FES26" s="47"/>
      <c r="FET26" s="47"/>
      <c r="FEU26" s="47"/>
      <c r="FEV26" s="47"/>
      <c r="FEW26" s="47"/>
      <c r="FEX26" s="47"/>
      <c r="FEY26" s="47"/>
      <c r="FEZ26" s="47"/>
      <c r="FFA26" s="47"/>
      <c r="FFB26" s="47"/>
      <c r="FFC26" s="47"/>
      <c r="FFD26" s="47"/>
      <c r="FFE26" s="47"/>
      <c r="FFF26" s="47"/>
      <c r="FFG26" s="47"/>
      <c r="FFH26" s="47"/>
      <c r="FFI26" s="47"/>
      <c r="FFJ26" s="47"/>
      <c r="FFK26" s="47"/>
      <c r="FFL26" s="47"/>
      <c r="FFM26" s="47"/>
      <c r="FFN26" s="47"/>
      <c r="FFO26" s="47"/>
      <c r="FFP26" s="47"/>
      <c r="FFQ26" s="47"/>
      <c r="FFR26" s="47"/>
      <c r="FFS26" s="47"/>
      <c r="FFT26" s="47"/>
      <c r="FFU26" s="47"/>
      <c r="FFV26" s="47"/>
      <c r="FFW26" s="47"/>
      <c r="FFX26" s="47"/>
      <c r="FFY26" s="47"/>
      <c r="FFZ26" s="47"/>
      <c r="FGA26" s="47"/>
      <c r="FGB26" s="47"/>
      <c r="FGC26" s="47"/>
      <c r="FGD26" s="47"/>
      <c r="FGE26" s="47"/>
      <c r="FGF26" s="47"/>
      <c r="FGG26" s="47"/>
      <c r="FGH26" s="47"/>
      <c r="FGI26" s="47"/>
      <c r="FGJ26" s="47"/>
      <c r="FGK26" s="47"/>
      <c r="FGL26" s="47"/>
      <c r="FGM26" s="47"/>
      <c r="FGN26" s="47"/>
      <c r="FGO26" s="47"/>
      <c r="FGP26" s="47"/>
      <c r="FGQ26" s="47"/>
      <c r="FGR26" s="47"/>
      <c r="FGS26" s="47"/>
      <c r="FGT26" s="47"/>
      <c r="FGU26" s="47"/>
      <c r="FGV26" s="47"/>
      <c r="FGW26" s="47"/>
      <c r="FGX26" s="47"/>
      <c r="FGY26" s="47"/>
      <c r="FGZ26" s="47"/>
      <c r="FHA26" s="47"/>
      <c r="FHB26" s="47"/>
      <c r="FHC26" s="47"/>
      <c r="FHD26" s="47"/>
      <c r="FHE26" s="47"/>
      <c r="FHF26" s="47"/>
      <c r="FHG26" s="47"/>
      <c r="FHH26" s="47"/>
      <c r="FHI26" s="47"/>
      <c r="FHJ26" s="47"/>
      <c r="FHK26" s="47"/>
      <c r="FHL26" s="47"/>
      <c r="FHM26" s="47"/>
      <c r="FHN26" s="47"/>
      <c r="FHO26" s="47"/>
      <c r="FHP26" s="47"/>
      <c r="FHQ26" s="47"/>
      <c r="FHR26" s="47"/>
      <c r="FHS26" s="47"/>
      <c r="FHT26" s="47"/>
      <c r="FHU26" s="47"/>
      <c r="FHV26" s="47"/>
      <c r="FHW26" s="47"/>
      <c r="FHX26" s="47"/>
      <c r="FHY26" s="47"/>
      <c r="FHZ26" s="47"/>
      <c r="FIA26" s="47"/>
      <c r="FIB26" s="47"/>
      <c r="FIC26" s="47"/>
      <c r="FID26" s="47"/>
      <c r="FIE26" s="47"/>
      <c r="FIF26" s="47"/>
      <c r="FIG26" s="47"/>
      <c r="FIH26" s="47"/>
      <c r="FII26" s="47"/>
      <c r="FIJ26" s="47"/>
      <c r="FIK26" s="47"/>
      <c r="FIL26" s="47"/>
      <c r="FIM26" s="47"/>
      <c r="FIN26" s="47"/>
      <c r="FIO26" s="47"/>
      <c r="FIP26" s="47"/>
      <c r="FIQ26" s="47"/>
      <c r="FIR26" s="47"/>
      <c r="FIS26" s="47"/>
      <c r="FIT26" s="47"/>
      <c r="FIU26" s="47"/>
      <c r="FIV26" s="47"/>
      <c r="FIW26" s="47"/>
      <c r="FIX26" s="47"/>
      <c r="FIY26" s="47"/>
      <c r="FIZ26" s="47"/>
      <c r="FJA26" s="47"/>
      <c r="FJB26" s="47"/>
      <c r="FJC26" s="47"/>
      <c r="FJD26" s="47"/>
      <c r="FJE26" s="47"/>
      <c r="FJF26" s="47"/>
      <c r="FJG26" s="47"/>
      <c r="FJH26" s="47"/>
      <c r="FJI26" s="47"/>
      <c r="FJJ26" s="47"/>
      <c r="FJK26" s="47"/>
      <c r="FJL26" s="47"/>
      <c r="FJM26" s="47"/>
      <c r="FJN26" s="47"/>
      <c r="FJO26" s="47"/>
      <c r="FJP26" s="47"/>
      <c r="FJQ26" s="47"/>
      <c r="FJR26" s="47"/>
      <c r="FJS26" s="47"/>
      <c r="FJT26" s="47"/>
      <c r="FJU26" s="47"/>
      <c r="FJV26" s="47"/>
      <c r="FJW26" s="47"/>
      <c r="FJX26" s="47"/>
      <c r="FJY26" s="47"/>
      <c r="FJZ26" s="47"/>
      <c r="FKA26" s="47"/>
      <c r="FKB26" s="47"/>
      <c r="FKC26" s="47"/>
      <c r="FKD26" s="47"/>
      <c r="FKE26" s="47"/>
      <c r="FKF26" s="47"/>
      <c r="FKG26" s="47"/>
      <c r="FKH26" s="47"/>
      <c r="FKI26" s="47"/>
      <c r="FKJ26" s="47"/>
      <c r="FKK26" s="47"/>
      <c r="FKL26" s="47"/>
      <c r="FKM26" s="47"/>
      <c r="FKN26" s="47"/>
      <c r="FKO26" s="47"/>
      <c r="FKP26" s="47"/>
      <c r="FKQ26" s="47"/>
      <c r="FKR26" s="47"/>
      <c r="FKS26" s="47"/>
      <c r="FKT26" s="47"/>
      <c r="FKU26" s="47"/>
      <c r="FKV26" s="47"/>
      <c r="FKW26" s="47"/>
      <c r="FKX26" s="47"/>
      <c r="FKY26" s="47"/>
      <c r="FKZ26" s="47"/>
      <c r="FLA26" s="47"/>
      <c r="FLB26" s="47"/>
      <c r="FLC26" s="47"/>
      <c r="FLD26" s="47"/>
      <c r="FLE26" s="47"/>
      <c r="FLF26" s="47"/>
      <c r="FLG26" s="47"/>
      <c r="FLH26" s="47"/>
      <c r="FLI26" s="47"/>
      <c r="FLJ26" s="47"/>
      <c r="FLK26" s="47"/>
      <c r="FLL26" s="47"/>
      <c r="FLM26" s="47"/>
      <c r="FLN26" s="47"/>
      <c r="FLO26" s="47"/>
      <c r="FLP26" s="47"/>
      <c r="FLQ26" s="47"/>
      <c r="FLR26" s="47"/>
      <c r="FLS26" s="47"/>
      <c r="FLT26" s="47"/>
      <c r="FLU26" s="47"/>
      <c r="FLV26" s="47"/>
      <c r="FLW26" s="47"/>
      <c r="FLX26" s="47"/>
      <c r="FLY26" s="47"/>
      <c r="FLZ26" s="47"/>
      <c r="FMA26" s="47"/>
      <c r="FMB26" s="47"/>
      <c r="FMC26" s="47"/>
      <c r="FMD26" s="47"/>
      <c r="FME26" s="47"/>
      <c r="FMF26" s="47"/>
      <c r="FMG26" s="47"/>
      <c r="FMH26" s="47"/>
      <c r="FMI26" s="47"/>
      <c r="FMJ26" s="47"/>
      <c r="FMK26" s="47"/>
      <c r="FML26" s="47"/>
      <c r="FMM26" s="47"/>
      <c r="FMN26" s="47"/>
      <c r="FMO26" s="47"/>
      <c r="FMP26" s="47"/>
      <c r="FMQ26" s="47"/>
      <c r="FMR26" s="47"/>
      <c r="FMS26" s="47"/>
      <c r="FMT26" s="47"/>
      <c r="FMU26" s="47"/>
      <c r="FMV26" s="47"/>
      <c r="FMW26" s="47"/>
      <c r="FMX26" s="47"/>
      <c r="FMY26" s="47"/>
      <c r="FMZ26" s="47"/>
      <c r="FNA26" s="47"/>
      <c r="FNB26" s="47"/>
      <c r="FNC26" s="47"/>
      <c r="FND26" s="47"/>
      <c r="FNE26" s="47"/>
      <c r="FNF26" s="47"/>
      <c r="FNG26" s="47"/>
      <c r="FNH26" s="47"/>
      <c r="FNI26" s="47"/>
      <c r="FNJ26" s="47"/>
      <c r="FNK26" s="47"/>
      <c r="FNL26" s="47"/>
      <c r="FNM26" s="47"/>
      <c r="FNN26" s="47"/>
      <c r="FNO26" s="47"/>
      <c r="FNP26" s="47"/>
      <c r="FNQ26" s="47"/>
      <c r="FNR26" s="47"/>
      <c r="FNS26" s="47"/>
      <c r="FNT26" s="47"/>
      <c r="FNU26" s="47"/>
      <c r="FNV26" s="47"/>
      <c r="FNW26" s="47"/>
      <c r="FNX26" s="47"/>
      <c r="FNY26" s="47"/>
      <c r="FNZ26" s="47"/>
      <c r="FOA26" s="47"/>
      <c r="FOB26" s="47"/>
      <c r="FOC26" s="47"/>
      <c r="FOD26" s="47"/>
      <c r="FOE26" s="47"/>
      <c r="FOF26" s="47"/>
      <c r="FOG26" s="47"/>
      <c r="FOH26" s="47"/>
      <c r="FOI26" s="47"/>
      <c r="FOJ26" s="47"/>
      <c r="FOK26" s="47"/>
      <c r="FOL26" s="47"/>
      <c r="FOM26" s="47"/>
      <c r="FON26" s="47"/>
      <c r="FOO26" s="47"/>
      <c r="FOP26" s="47"/>
      <c r="FOQ26" s="47"/>
      <c r="FOR26" s="47"/>
      <c r="FOS26" s="47"/>
      <c r="FOT26" s="47"/>
      <c r="FOU26" s="47"/>
      <c r="FOV26" s="47"/>
      <c r="FOW26" s="47"/>
      <c r="FOX26" s="47"/>
      <c r="FOY26" s="47"/>
      <c r="FOZ26" s="47"/>
      <c r="FPA26" s="47"/>
      <c r="FPB26" s="47"/>
      <c r="FPC26" s="47"/>
      <c r="FPD26" s="47"/>
      <c r="FPE26" s="47"/>
      <c r="FPF26" s="47"/>
      <c r="FPG26" s="47"/>
      <c r="FPH26" s="47"/>
      <c r="FPI26" s="47"/>
      <c r="FPJ26" s="47"/>
      <c r="FPK26" s="47"/>
      <c r="FPL26" s="47"/>
      <c r="FPM26" s="47"/>
      <c r="FPN26" s="47"/>
      <c r="FPO26" s="47"/>
      <c r="FPP26" s="47"/>
      <c r="FPQ26" s="47"/>
      <c r="FPR26" s="47"/>
      <c r="FPS26" s="47"/>
      <c r="FPT26" s="47"/>
      <c r="FPU26" s="47"/>
      <c r="FPV26" s="47"/>
      <c r="FPW26" s="47"/>
      <c r="FPX26" s="47"/>
      <c r="FPY26" s="47"/>
      <c r="FPZ26" s="47"/>
      <c r="FQA26" s="47"/>
      <c r="FQB26" s="47"/>
      <c r="FQC26" s="47"/>
      <c r="FQD26" s="47"/>
      <c r="FQE26" s="47"/>
      <c r="FQF26" s="47"/>
      <c r="FQG26" s="47"/>
      <c r="FQH26" s="47"/>
      <c r="FQI26" s="47"/>
      <c r="FQJ26" s="47"/>
      <c r="FQK26" s="47"/>
      <c r="FQL26" s="47"/>
      <c r="FQM26" s="47"/>
      <c r="FQN26" s="47"/>
      <c r="FQO26" s="47"/>
      <c r="FQP26" s="47"/>
      <c r="FQQ26" s="47"/>
      <c r="FQR26" s="47"/>
      <c r="FQS26" s="47"/>
      <c r="FQT26" s="47"/>
      <c r="FQU26" s="47"/>
      <c r="FQV26" s="47"/>
      <c r="FQW26" s="47"/>
      <c r="FQX26" s="47"/>
      <c r="FQY26" s="47"/>
      <c r="FQZ26" s="47"/>
      <c r="FRA26" s="47"/>
      <c r="FRB26" s="47"/>
      <c r="FRC26" s="47"/>
      <c r="FRD26" s="47"/>
      <c r="FRE26" s="47"/>
      <c r="FRF26" s="47"/>
      <c r="FRG26" s="47"/>
      <c r="FRH26" s="47"/>
      <c r="FRI26" s="47"/>
      <c r="FRJ26" s="47"/>
      <c r="FRK26" s="47"/>
      <c r="FRL26" s="47"/>
      <c r="FRM26" s="47"/>
      <c r="FRN26" s="47"/>
      <c r="FRO26" s="47"/>
      <c r="FRP26" s="47"/>
      <c r="FRQ26" s="47"/>
      <c r="FRR26" s="47"/>
      <c r="FRS26" s="47"/>
      <c r="FRT26" s="47"/>
      <c r="FRU26" s="47"/>
      <c r="FRV26" s="47"/>
      <c r="FRW26" s="47"/>
      <c r="FRX26" s="47"/>
      <c r="FRY26" s="47"/>
      <c r="FRZ26" s="47"/>
      <c r="FSA26" s="47"/>
      <c r="FSB26" s="47"/>
      <c r="FSC26" s="47"/>
      <c r="FSD26" s="47"/>
      <c r="FSE26" s="47"/>
      <c r="FSF26" s="47"/>
      <c r="FSG26" s="47"/>
      <c r="FSH26" s="47"/>
      <c r="FSI26" s="47"/>
      <c r="FSJ26" s="47"/>
      <c r="FSK26" s="47"/>
      <c r="FSL26" s="47"/>
      <c r="FSM26" s="47"/>
      <c r="FSN26" s="47"/>
      <c r="FSO26" s="47"/>
      <c r="FSP26" s="47"/>
      <c r="FSQ26" s="47"/>
      <c r="FSR26" s="47"/>
      <c r="FSS26" s="47"/>
      <c r="FST26" s="47"/>
      <c r="FSU26" s="47"/>
      <c r="FSV26" s="47"/>
      <c r="FSW26" s="47"/>
      <c r="FSX26" s="47"/>
      <c r="FSY26" s="47"/>
      <c r="FSZ26" s="47"/>
      <c r="FTA26" s="47"/>
      <c r="FTB26" s="47"/>
      <c r="FTC26" s="47"/>
      <c r="FTD26" s="47"/>
      <c r="FTE26" s="47"/>
      <c r="FTF26" s="47"/>
      <c r="FTG26" s="47"/>
      <c r="FTH26" s="47"/>
      <c r="FTI26" s="47"/>
      <c r="FTJ26" s="47"/>
      <c r="FTK26" s="47"/>
      <c r="FTL26" s="47"/>
      <c r="FTM26" s="47"/>
      <c r="FTN26" s="47"/>
      <c r="FTO26" s="47"/>
      <c r="FTP26" s="47"/>
      <c r="FTQ26" s="47"/>
      <c r="FTR26" s="47"/>
      <c r="FTS26" s="47"/>
      <c r="FTT26" s="47"/>
      <c r="FTU26" s="47"/>
      <c r="FTV26" s="47"/>
      <c r="FTW26" s="47"/>
      <c r="FTX26" s="47"/>
      <c r="FTY26" s="47"/>
      <c r="FTZ26" s="47"/>
      <c r="FUA26" s="47"/>
      <c r="FUB26" s="47"/>
      <c r="FUC26" s="47"/>
      <c r="FUD26" s="47"/>
      <c r="FUE26" s="47"/>
      <c r="FUF26" s="47"/>
      <c r="FUG26" s="47"/>
      <c r="FUH26" s="47"/>
      <c r="FUI26" s="47"/>
      <c r="FUJ26" s="47"/>
      <c r="FUK26" s="47"/>
      <c r="FUL26" s="47"/>
      <c r="FUM26" s="47"/>
      <c r="FUN26" s="47"/>
      <c r="FUO26" s="47"/>
      <c r="FUP26" s="47"/>
      <c r="FUQ26" s="47"/>
      <c r="FUR26" s="47"/>
      <c r="FUS26" s="47"/>
      <c r="FUT26" s="47"/>
      <c r="FUU26" s="47"/>
      <c r="FUV26" s="47"/>
      <c r="FUW26" s="47"/>
      <c r="FUX26" s="47"/>
      <c r="FUY26" s="47"/>
      <c r="FUZ26" s="47"/>
      <c r="FVA26" s="47"/>
      <c r="FVB26" s="47"/>
      <c r="FVC26" s="47"/>
      <c r="FVD26" s="47"/>
      <c r="FVE26" s="47"/>
      <c r="FVF26" s="47"/>
      <c r="FVG26" s="47"/>
      <c r="FVH26" s="47"/>
      <c r="FVI26" s="47"/>
      <c r="FVJ26" s="47"/>
      <c r="FVK26" s="47"/>
      <c r="FVL26" s="47"/>
      <c r="FVM26" s="47"/>
      <c r="FVN26" s="47"/>
      <c r="FVO26" s="47"/>
      <c r="FVP26" s="47"/>
      <c r="FVQ26" s="47"/>
      <c r="FVR26" s="47"/>
      <c r="FVS26" s="47"/>
      <c r="FVT26" s="47"/>
      <c r="FVU26" s="47"/>
      <c r="FVV26" s="47"/>
      <c r="FVW26" s="47"/>
      <c r="FVX26" s="47"/>
      <c r="FVY26" s="47"/>
      <c r="FVZ26" s="47"/>
      <c r="FWA26" s="47"/>
      <c r="FWB26" s="47"/>
      <c r="FWC26" s="47"/>
      <c r="FWD26" s="47"/>
      <c r="FWE26" s="47"/>
      <c r="FWF26" s="47"/>
      <c r="FWG26" s="47"/>
      <c r="FWH26" s="47"/>
      <c r="FWI26" s="47"/>
      <c r="FWJ26" s="47"/>
      <c r="FWK26" s="47"/>
      <c r="FWL26" s="47"/>
      <c r="FWM26" s="47"/>
      <c r="FWN26" s="47"/>
      <c r="FWO26" s="47"/>
      <c r="FWP26" s="47"/>
      <c r="FWQ26" s="47"/>
      <c r="FWR26" s="47"/>
      <c r="FWS26" s="47"/>
      <c r="FWT26" s="47"/>
      <c r="FWU26" s="47"/>
      <c r="FWV26" s="47"/>
      <c r="FWW26" s="47"/>
      <c r="FWX26" s="47"/>
      <c r="FWY26" s="47"/>
      <c r="FWZ26" s="47"/>
      <c r="FXA26" s="47"/>
      <c r="FXB26" s="47"/>
      <c r="FXC26" s="47"/>
      <c r="FXD26" s="47"/>
      <c r="FXE26" s="47"/>
      <c r="FXF26" s="47"/>
      <c r="FXG26" s="47"/>
      <c r="FXH26" s="47"/>
      <c r="FXI26" s="47"/>
      <c r="FXJ26" s="47"/>
      <c r="FXK26" s="47"/>
      <c r="FXL26" s="47"/>
      <c r="FXM26" s="47"/>
      <c r="FXN26" s="47"/>
      <c r="FXO26" s="47"/>
      <c r="FXP26" s="47"/>
      <c r="FXQ26" s="47"/>
      <c r="FXR26" s="47"/>
      <c r="FXS26" s="47"/>
      <c r="FXT26" s="47"/>
      <c r="FXU26" s="47"/>
      <c r="FXV26" s="47"/>
      <c r="FXW26" s="47"/>
      <c r="FXX26" s="47"/>
      <c r="FXY26" s="47"/>
      <c r="FXZ26" s="47"/>
      <c r="FYA26" s="47"/>
      <c r="FYB26" s="47"/>
      <c r="FYC26" s="47"/>
      <c r="FYD26" s="47"/>
      <c r="FYE26" s="47"/>
      <c r="FYF26" s="47"/>
      <c r="FYG26" s="47"/>
      <c r="FYH26" s="47"/>
      <c r="FYI26" s="47"/>
      <c r="FYJ26" s="47"/>
      <c r="FYK26" s="47"/>
      <c r="FYL26" s="47"/>
      <c r="FYM26" s="47"/>
      <c r="FYN26" s="47"/>
      <c r="FYO26" s="47"/>
      <c r="FYP26" s="47"/>
      <c r="FYQ26" s="47"/>
      <c r="FYR26" s="47"/>
      <c r="FYS26" s="47"/>
      <c r="FYT26" s="47"/>
      <c r="FYU26" s="47"/>
      <c r="FYV26" s="47"/>
      <c r="FYW26" s="47"/>
      <c r="FYX26" s="47"/>
      <c r="FYY26" s="47"/>
      <c r="FYZ26" s="47"/>
      <c r="FZA26" s="47"/>
      <c r="FZB26" s="47"/>
      <c r="FZC26" s="47"/>
      <c r="FZD26" s="47"/>
      <c r="FZE26" s="47"/>
      <c r="FZF26" s="47"/>
      <c r="FZG26" s="47"/>
      <c r="FZH26" s="47"/>
      <c r="FZI26" s="47"/>
      <c r="FZJ26" s="47"/>
      <c r="FZK26" s="47"/>
      <c r="FZL26" s="47"/>
      <c r="FZM26" s="47"/>
      <c r="FZN26" s="47"/>
      <c r="FZO26" s="47"/>
      <c r="FZP26" s="47"/>
      <c r="FZQ26" s="47"/>
      <c r="FZR26" s="47"/>
      <c r="FZS26" s="47"/>
      <c r="FZT26" s="47"/>
      <c r="FZU26" s="47"/>
      <c r="FZV26" s="47"/>
      <c r="FZW26" s="47"/>
      <c r="FZX26" s="47"/>
      <c r="FZY26" s="47"/>
      <c r="FZZ26" s="47"/>
      <c r="GAA26" s="47"/>
      <c r="GAB26" s="47"/>
      <c r="GAC26" s="47"/>
      <c r="GAD26" s="47"/>
      <c r="GAE26" s="47"/>
      <c r="GAF26" s="47"/>
      <c r="GAG26" s="47"/>
      <c r="GAH26" s="47"/>
      <c r="GAI26" s="47"/>
      <c r="GAJ26" s="47"/>
      <c r="GAK26" s="47"/>
      <c r="GAL26" s="47"/>
      <c r="GAM26" s="47"/>
      <c r="GAN26" s="47"/>
      <c r="GAO26" s="47"/>
      <c r="GAP26" s="47"/>
      <c r="GAQ26" s="47"/>
      <c r="GAR26" s="47"/>
      <c r="GAS26" s="47"/>
      <c r="GAT26" s="47"/>
      <c r="GAU26" s="47"/>
      <c r="GAV26" s="47"/>
      <c r="GAW26" s="47"/>
      <c r="GAX26" s="47"/>
      <c r="GAY26" s="47"/>
      <c r="GAZ26" s="47"/>
      <c r="GBA26" s="47"/>
      <c r="GBB26" s="47"/>
      <c r="GBC26" s="47"/>
      <c r="GBD26" s="47"/>
      <c r="GBE26" s="47"/>
      <c r="GBF26" s="47"/>
      <c r="GBG26" s="47"/>
      <c r="GBH26" s="47"/>
      <c r="GBI26" s="47"/>
      <c r="GBJ26" s="47"/>
      <c r="GBK26" s="47"/>
      <c r="GBL26" s="47"/>
      <c r="GBM26" s="47"/>
      <c r="GBN26" s="47"/>
      <c r="GBO26" s="47"/>
      <c r="GBP26" s="47"/>
      <c r="GBQ26" s="47"/>
      <c r="GBR26" s="47"/>
      <c r="GBS26" s="47"/>
      <c r="GBT26" s="47"/>
      <c r="GBU26" s="47"/>
      <c r="GBV26" s="47"/>
      <c r="GBW26" s="47"/>
      <c r="GBX26" s="47"/>
      <c r="GBY26" s="47"/>
      <c r="GBZ26" s="47"/>
      <c r="GCA26" s="47"/>
      <c r="GCB26" s="47"/>
      <c r="GCC26" s="47"/>
      <c r="GCD26" s="47"/>
      <c r="GCE26" s="47"/>
      <c r="GCF26" s="47"/>
      <c r="GCG26" s="47"/>
      <c r="GCH26" s="47"/>
      <c r="GCI26" s="47"/>
      <c r="GCJ26" s="47"/>
      <c r="GCK26" s="47"/>
      <c r="GCL26" s="47"/>
      <c r="GCM26" s="47"/>
      <c r="GCN26" s="47"/>
      <c r="GCO26" s="47"/>
      <c r="GCP26" s="47"/>
      <c r="GCQ26" s="47"/>
      <c r="GCR26" s="47"/>
      <c r="GCS26" s="47"/>
      <c r="GCT26" s="47"/>
      <c r="GCU26" s="47"/>
      <c r="GCV26" s="47"/>
      <c r="GCW26" s="47"/>
      <c r="GCX26" s="47"/>
      <c r="GCY26" s="47"/>
      <c r="GCZ26" s="47"/>
      <c r="GDA26" s="47"/>
      <c r="GDB26" s="47"/>
      <c r="GDC26" s="47"/>
      <c r="GDD26" s="47"/>
      <c r="GDE26" s="47"/>
      <c r="GDF26" s="47"/>
      <c r="GDG26" s="47"/>
      <c r="GDH26" s="47"/>
      <c r="GDI26" s="47"/>
      <c r="GDJ26" s="47"/>
      <c r="GDK26" s="47"/>
      <c r="GDL26" s="47"/>
      <c r="GDM26" s="47"/>
      <c r="GDN26" s="47"/>
      <c r="GDO26" s="47"/>
      <c r="GDP26" s="47"/>
      <c r="GDQ26" s="47"/>
      <c r="GDR26" s="47"/>
      <c r="GDS26" s="47"/>
      <c r="GDT26" s="47"/>
      <c r="GDU26" s="47"/>
      <c r="GDV26" s="47"/>
      <c r="GDW26" s="47"/>
      <c r="GDX26" s="47"/>
      <c r="GDY26" s="47"/>
      <c r="GDZ26" s="47"/>
      <c r="GEA26" s="47"/>
      <c r="GEB26" s="47"/>
      <c r="GEC26" s="47"/>
      <c r="GED26" s="47"/>
      <c r="GEE26" s="47"/>
      <c r="GEF26" s="47"/>
      <c r="GEG26" s="47"/>
      <c r="GEH26" s="47"/>
      <c r="GEI26" s="47"/>
      <c r="GEJ26" s="47"/>
      <c r="GEK26" s="47"/>
      <c r="GEL26" s="47"/>
      <c r="GEM26" s="47"/>
      <c r="GEN26" s="47"/>
      <c r="GEO26" s="47"/>
      <c r="GEP26" s="47"/>
      <c r="GEQ26" s="47"/>
      <c r="GER26" s="47"/>
      <c r="GES26" s="47"/>
      <c r="GET26" s="47"/>
      <c r="GEU26" s="47"/>
      <c r="GEV26" s="47"/>
      <c r="GEW26" s="47"/>
      <c r="GEX26" s="47"/>
      <c r="GEY26" s="47"/>
      <c r="GEZ26" s="47"/>
      <c r="GFA26" s="47"/>
      <c r="GFB26" s="47"/>
      <c r="GFC26" s="47"/>
      <c r="GFD26" s="47"/>
      <c r="GFE26" s="47"/>
      <c r="GFF26" s="47"/>
      <c r="GFG26" s="47"/>
      <c r="GFH26" s="47"/>
      <c r="GFI26" s="47"/>
      <c r="GFJ26" s="47"/>
      <c r="GFK26" s="47"/>
      <c r="GFL26" s="47"/>
      <c r="GFM26" s="47"/>
      <c r="GFN26" s="47"/>
      <c r="GFO26" s="47"/>
      <c r="GFP26" s="47"/>
      <c r="GFQ26" s="47"/>
      <c r="GFR26" s="47"/>
      <c r="GFS26" s="47"/>
      <c r="GFT26" s="47"/>
      <c r="GFU26" s="47"/>
      <c r="GFV26" s="47"/>
      <c r="GFW26" s="47"/>
      <c r="GFX26" s="47"/>
      <c r="GFY26" s="47"/>
      <c r="GFZ26" s="47"/>
      <c r="GGA26" s="47"/>
      <c r="GGB26" s="47"/>
      <c r="GGC26" s="47"/>
      <c r="GGD26" s="47"/>
      <c r="GGE26" s="47"/>
      <c r="GGF26" s="47"/>
      <c r="GGG26" s="47"/>
      <c r="GGH26" s="47"/>
      <c r="GGI26" s="47"/>
      <c r="GGJ26" s="47"/>
      <c r="GGK26" s="47"/>
      <c r="GGL26" s="47"/>
      <c r="GGM26" s="47"/>
      <c r="GGN26" s="47"/>
      <c r="GGO26" s="47"/>
      <c r="GGP26" s="47"/>
      <c r="GGQ26" s="47"/>
      <c r="GGR26" s="47"/>
      <c r="GGS26" s="47"/>
      <c r="GGT26" s="47"/>
      <c r="GGU26" s="47"/>
      <c r="GGV26" s="47"/>
      <c r="GGW26" s="47"/>
      <c r="GGX26" s="47"/>
      <c r="GGY26" s="47"/>
      <c r="GGZ26" s="47"/>
      <c r="GHA26" s="47"/>
      <c r="GHB26" s="47"/>
      <c r="GHC26" s="47"/>
      <c r="GHD26" s="47"/>
      <c r="GHE26" s="47"/>
      <c r="GHF26" s="47"/>
      <c r="GHG26" s="47"/>
      <c r="GHH26" s="47"/>
      <c r="GHI26" s="47"/>
      <c r="GHJ26" s="47"/>
      <c r="GHK26" s="47"/>
      <c r="GHL26" s="47"/>
      <c r="GHM26" s="47"/>
      <c r="GHN26" s="47"/>
      <c r="GHO26" s="47"/>
      <c r="GHP26" s="47"/>
      <c r="GHQ26" s="47"/>
      <c r="GHR26" s="47"/>
      <c r="GHS26" s="47"/>
      <c r="GHT26" s="47"/>
      <c r="GHU26" s="47"/>
      <c r="GHV26" s="47"/>
      <c r="GHW26" s="47"/>
      <c r="GHX26" s="47"/>
      <c r="GHY26" s="47"/>
      <c r="GHZ26" s="47"/>
      <c r="GIA26" s="47"/>
      <c r="GIB26" s="47"/>
      <c r="GIC26" s="47"/>
      <c r="GID26" s="47"/>
      <c r="GIE26" s="47"/>
      <c r="GIF26" s="47"/>
      <c r="GIG26" s="47"/>
      <c r="GIH26" s="47"/>
      <c r="GII26" s="47"/>
      <c r="GIJ26" s="47"/>
      <c r="GIK26" s="47"/>
      <c r="GIL26" s="47"/>
      <c r="GIM26" s="47"/>
      <c r="GIN26" s="47"/>
      <c r="GIO26" s="47"/>
      <c r="GIP26" s="47"/>
      <c r="GIQ26" s="47"/>
      <c r="GIR26" s="47"/>
      <c r="GIS26" s="47"/>
      <c r="GIT26" s="47"/>
      <c r="GIU26" s="47"/>
      <c r="GIV26" s="47"/>
      <c r="GIW26" s="47"/>
      <c r="GIX26" s="47"/>
      <c r="GIY26" s="47"/>
      <c r="GIZ26" s="47"/>
      <c r="GJA26" s="47"/>
      <c r="GJB26" s="47"/>
      <c r="GJC26" s="47"/>
      <c r="GJD26" s="47"/>
      <c r="GJE26" s="47"/>
      <c r="GJF26" s="47"/>
      <c r="GJG26" s="47"/>
      <c r="GJH26" s="47"/>
      <c r="GJI26" s="47"/>
      <c r="GJJ26" s="47"/>
      <c r="GJK26" s="47"/>
      <c r="GJL26" s="47"/>
      <c r="GJM26" s="47"/>
      <c r="GJN26" s="47"/>
      <c r="GJO26" s="47"/>
      <c r="GJP26" s="47"/>
      <c r="GJQ26" s="47"/>
      <c r="GJR26" s="47"/>
      <c r="GJS26" s="47"/>
      <c r="GJT26" s="47"/>
      <c r="GJU26" s="47"/>
      <c r="GJV26" s="47"/>
      <c r="GJW26" s="47"/>
      <c r="GJX26" s="47"/>
      <c r="GJY26" s="47"/>
      <c r="GJZ26" s="47"/>
      <c r="GKA26" s="47"/>
      <c r="GKB26" s="47"/>
      <c r="GKC26" s="47"/>
      <c r="GKD26" s="47"/>
      <c r="GKE26" s="47"/>
      <c r="GKF26" s="47"/>
      <c r="GKG26" s="47"/>
      <c r="GKH26" s="47"/>
      <c r="GKI26" s="47"/>
      <c r="GKJ26" s="47"/>
      <c r="GKK26" s="47"/>
      <c r="GKL26" s="47"/>
      <c r="GKM26" s="47"/>
      <c r="GKN26" s="47"/>
      <c r="GKO26" s="47"/>
      <c r="GKP26" s="47"/>
      <c r="GKQ26" s="47"/>
      <c r="GKR26" s="47"/>
      <c r="GKS26" s="47"/>
      <c r="GKT26" s="47"/>
      <c r="GKU26" s="47"/>
      <c r="GKV26" s="47"/>
      <c r="GKW26" s="47"/>
      <c r="GKX26" s="47"/>
      <c r="GKY26" s="47"/>
      <c r="GKZ26" s="47"/>
      <c r="GLA26" s="47"/>
      <c r="GLB26" s="47"/>
      <c r="GLC26" s="47"/>
      <c r="GLD26" s="47"/>
      <c r="GLE26" s="47"/>
      <c r="GLF26" s="47"/>
      <c r="GLG26" s="47"/>
      <c r="GLH26" s="47"/>
      <c r="GLI26" s="47"/>
      <c r="GLJ26" s="47"/>
      <c r="GLK26" s="47"/>
      <c r="GLL26" s="47"/>
      <c r="GLM26" s="47"/>
      <c r="GLN26" s="47"/>
      <c r="GLO26" s="47"/>
      <c r="GLP26" s="47"/>
      <c r="GLQ26" s="47"/>
      <c r="GLR26" s="47"/>
      <c r="GLS26" s="47"/>
      <c r="GLT26" s="47"/>
      <c r="GLU26" s="47"/>
      <c r="GLV26" s="47"/>
      <c r="GLW26" s="47"/>
      <c r="GLX26" s="47"/>
      <c r="GLY26" s="47"/>
      <c r="GLZ26" s="47"/>
      <c r="GMA26" s="47"/>
      <c r="GMB26" s="47"/>
      <c r="GMC26" s="47"/>
      <c r="GMD26" s="47"/>
      <c r="GME26" s="47"/>
      <c r="GMF26" s="47"/>
      <c r="GMG26" s="47"/>
      <c r="GMH26" s="47"/>
      <c r="GMI26" s="47"/>
      <c r="GMJ26" s="47"/>
      <c r="GMK26" s="47"/>
      <c r="GML26" s="47"/>
      <c r="GMM26" s="47"/>
      <c r="GMN26" s="47"/>
      <c r="GMO26" s="47"/>
      <c r="GMP26" s="47"/>
      <c r="GMQ26" s="47"/>
      <c r="GMR26" s="47"/>
      <c r="GMS26" s="47"/>
      <c r="GMT26" s="47"/>
      <c r="GMU26" s="47"/>
      <c r="GMV26" s="47"/>
      <c r="GMW26" s="47"/>
      <c r="GMX26" s="47"/>
      <c r="GMY26" s="47"/>
      <c r="GMZ26" s="47"/>
      <c r="GNA26" s="47"/>
      <c r="GNB26" s="47"/>
      <c r="GNC26" s="47"/>
      <c r="GND26" s="47"/>
      <c r="GNE26" s="47"/>
      <c r="GNF26" s="47"/>
      <c r="GNG26" s="47"/>
      <c r="GNH26" s="47"/>
      <c r="GNI26" s="47"/>
      <c r="GNJ26" s="47"/>
      <c r="GNK26" s="47"/>
      <c r="GNL26" s="47"/>
      <c r="GNM26" s="47"/>
      <c r="GNN26" s="47"/>
      <c r="GNO26" s="47"/>
      <c r="GNP26" s="47"/>
      <c r="GNQ26" s="47"/>
      <c r="GNR26" s="47"/>
      <c r="GNS26" s="47"/>
      <c r="GNT26" s="47"/>
      <c r="GNU26" s="47"/>
      <c r="GNV26" s="47"/>
      <c r="GNW26" s="47"/>
      <c r="GNX26" s="47"/>
      <c r="GNY26" s="47"/>
      <c r="GNZ26" s="47"/>
      <c r="GOA26" s="47"/>
      <c r="GOB26" s="47"/>
      <c r="GOC26" s="47"/>
      <c r="GOD26" s="47"/>
      <c r="GOE26" s="47"/>
      <c r="GOF26" s="47"/>
      <c r="GOG26" s="47"/>
      <c r="GOH26" s="47"/>
      <c r="GOI26" s="47"/>
      <c r="GOJ26" s="47"/>
      <c r="GOK26" s="47"/>
      <c r="GOL26" s="47"/>
      <c r="GOM26" s="47"/>
      <c r="GON26" s="47"/>
      <c r="GOO26" s="47"/>
      <c r="GOP26" s="47"/>
      <c r="GOQ26" s="47"/>
      <c r="GOR26" s="47"/>
      <c r="GOS26" s="47"/>
      <c r="GOT26" s="47"/>
      <c r="GOU26" s="47"/>
      <c r="GOV26" s="47"/>
      <c r="GOW26" s="47"/>
      <c r="GOX26" s="47"/>
      <c r="GOY26" s="47"/>
      <c r="GOZ26" s="47"/>
      <c r="GPA26" s="47"/>
      <c r="GPB26" s="47"/>
      <c r="GPC26" s="47"/>
      <c r="GPD26" s="47"/>
      <c r="GPE26" s="47"/>
      <c r="GPF26" s="47"/>
      <c r="GPG26" s="47"/>
      <c r="GPH26" s="47"/>
      <c r="GPI26" s="47"/>
      <c r="GPJ26" s="47"/>
      <c r="GPK26" s="47"/>
      <c r="GPL26" s="47"/>
      <c r="GPM26" s="47"/>
      <c r="GPN26" s="47"/>
      <c r="GPO26" s="47"/>
      <c r="GPP26" s="47"/>
      <c r="GPQ26" s="47"/>
      <c r="GPR26" s="47"/>
      <c r="GPS26" s="47"/>
      <c r="GPT26" s="47"/>
      <c r="GPU26" s="47"/>
      <c r="GPV26" s="47"/>
      <c r="GPW26" s="47"/>
      <c r="GPX26" s="47"/>
      <c r="GPY26" s="47"/>
      <c r="GPZ26" s="47"/>
      <c r="GQA26" s="47"/>
      <c r="GQB26" s="47"/>
      <c r="GQC26" s="47"/>
      <c r="GQD26" s="47"/>
      <c r="GQE26" s="47"/>
      <c r="GQF26" s="47"/>
      <c r="GQG26" s="47"/>
      <c r="GQH26" s="47"/>
      <c r="GQI26" s="47"/>
      <c r="GQJ26" s="47"/>
      <c r="GQK26" s="47"/>
      <c r="GQL26" s="47"/>
      <c r="GQM26" s="47"/>
      <c r="GQN26" s="47"/>
      <c r="GQO26" s="47"/>
      <c r="GQP26" s="47"/>
      <c r="GQQ26" s="47"/>
      <c r="GQR26" s="47"/>
      <c r="GQS26" s="47"/>
      <c r="GQT26" s="47"/>
      <c r="GQU26" s="47"/>
      <c r="GQV26" s="47"/>
      <c r="GQW26" s="47"/>
      <c r="GQX26" s="47"/>
      <c r="GQY26" s="47"/>
      <c r="GQZ26" s="47"/>
      <c r="GRA26" s="47"/>
      <c r="GRB26" s="47"/>
      <c r="GRC26" s="47"/>
      <c r="GRD26" s="47"/>
      <c r="GRE26" s="47"/>
      <c r="GRF26" s="47"/>
      <c r="GRG26" s="47"/>
      <c r="GRH26" s="47"/>
      <c r="GRI26" s="47"/>
      <c r="GRJ26" s="47"/>
      <c r="GRK26" s="47"/>
      <c r="GRL26" s="47"/>
      <c r="GRM26" s="47"/>
      <c r="GRN26" s="47"/>
      <c r="GRO26" s="47"/>
      <c r="GRP26" s="47"/>
      <c r="GRQ26" s="47"/>
      <c r="GRR26" s="47"/>
      <c r="GRS26" s="47"/>
      <c r="GRT26" s="47"/>
      <c r="GRU26" s="47"/>
      <c r="GRV26" s="47"/>
      <c r="GRW26" s="47"/>
      <c r="GRX26" s="47"/>
      <c r="GRY26" s="47"/>
      <c r="GRZ26" s="47"/>
      <c r="GSA26" s="47"/>
      <c r="GSB26" s="47"/>
      <c r="GSC26" s="47"/>
      <c r="GSD26" s="47"/>
      <c r="GSE26" s="47"/>
      <c r="GSF26" s="47"/>
      <c r="GSG26" s="47"/>
      <c r="GSH26" s="47"/>
      <c r="GSI26" s="47"/>
      <c r="GSJ26" s="47"/>
      <c r="GSK26" s="47"/>
      <c r="GSL26" s="47"/>
      <c r="GSM26" s="47"/>
      <c r="GSN26" s="47"/>
      <c r="GSO26" s="47"/>
      <c r="GSP26" s="47"/>
      <c r="GSQ26" s="47"/>
      <c r="GSR26" s="47"/>
      <c r="GSS26" s="47"/>
      <c r="GST26" s="47"/>
      <c r="GSU26" s="47"/>
      <c r="GSV26" s="47"/>
      <c r="GSW26" s="47"/>
      <c r="GSX26" s="47"/>
      <c r="GSY26" s="47"/>
      <c r="GSZ26" s="47"/>
      <c r="GTA26" s="47"/>
      <c r="GTB26" s="47"/>
      <c r="GTC26" s="47"/>
      <c r="GTD26" s="47"/>
      <c r="GTE26" s="47"/>
      <c r="GTF26" s="47"/>
      <c r="GTG26" s="47"/>
      <c r="GTH26" s="47"/>
      <c r="GTI26" s="47"/>
      <c r="GTJ26" s="47"/>
      <c r="GTK26" s="47"/>
      <c r="GTL26" s="47"/>
      <c r="GTM26" s="47"/>
      <c r="GTN26" s="47"/>
      <c r="GTO26" s="47"/>
      <c r="GTP26" s="47"/>
      <c r="GTQ26" s="47"/>
      <c r="GTR26" s="47"/>
      <c r="GTS26" s="47"/>
      <c r="GTT26" s="47"/>
      <c r="GTU26" s="47"/>
      <c r="GTV26" s="47"/>
      <c r="GTW26" s="47"/>
      <c r="GTX26" s="47"/>
      <c r="GTY26" s="47"/>
      <c r="GTZ26" s="47"/>
      <c r="GUA26" s="47"/>
      <c r="GUB26" s="47"/>
      <c r="GUC26" s="47"/>
      <c r="GUD26" s="47"/>
      <c r="GUE26" s="47"/>
      <c r="GUF26" s="47"/>
      <c r="GUG26" s="47"/>
      <c r="GUH26" s="47"/>
      <c r="GUI26" s="47"/>
      <c r="GUJ26" s="47"/>
      <c r="GUK26" s="47"/>
      <c r="GUL26" s="47"/>
      <c r="GUM26" s="47"/>
      <c r="GUN26" s="47"/>
      <c r="GUO26" s="47"/>
      <c r="GUP26" s="47"/>
      <c r="GUQ26" s="47"/>
      <c r="GUR26" s="47"/>
      <c r="GUS26" s="47"/>
      <c r="GUT26" s="47"/>
      <c r="GUU26" s="47"/>
      <c r="GUV26" s="47"/>
      <c r="GUW26" s="47"/>
      <c r="GUX26" s="47"/>
      <c r="GUY26" s="47"/>
      <c r="GUZ26" s="47"/>
      <c r="GVA26" s="47"/>
      <c r="GVB26" s="47"/>
      <c r="GVC26" s="47"/>
      <c r="GVD26" s="47"/>
      <c r="GVE26" s="47"/>
      <c r="GVF26" s="47"/>
      <c r="GVG26" s="47"/>
      <c r="GVH26" s="47"/>
      <c r="GVI26" s="47"/>
      <c r="GVJ26" s="47"/>
      <c r="GVK26" s="47"/>
      <c r="GVL26" s="47"/>
      <c r="GVM26" s="47"/>
      <c r="GVN26" s="47"/>
      <c r="GVO26" s="47"/>
      <c r="GVP26" s="47"/>
      <c r="GVQ26" s="47"/>
      <c r="GVR26" s="47"/>
      <c r="GVS26" s="47"/>
      <c r="GVT26" s="47"/>
      <c r="GVU26" s="47"/>
      <c r="GVV26" s="47"/>
      <c r="GVW26" s="47"/>
      <c r="GVX26" s="47"/>
      <c r="GVY26" s="47"/>
      <c r="GVZ26" s="47"/>
      <c r="GWA26" s="47"/>
      <c r="GWB26" s="47"/>
      <c r="GWC26" s="47"/>
      <c r="GWD26" s="47"/>
      <c r="GWE26" s="47"/>
      <c r="GWF26" s="47"/>
      <c r="GWG26" s="47"/>
      <c r="GWH26" s="47"/>
      <c r="GWI26" s="47"/>
      <c r="GWJ26" s="47"/>
      <c r="GWK26" s="47"/>
      <c r="GWL26" s="47"/>
      <c r="GWM26" s="47"/>
      <c r="GWN26" s="47"/>
      <c r="GWO26" s="47"/>
      <c r="GWP26" s="47"/>
      <c r="GWQ26" s="47"/>
      <c r="GWR26" s="47"/>
      <c r="GWS26" s="47"/>
      <c r="GWT26" s="47"/>
      <c r="GWU26" s="47"/>
      <c r="GWV26" s="47"/>
      <c r="GWW26" s="47"/>
      <c r="GWX26" s="47"/>
      <c r="GWY26" s="47"/>
      <c r="GWZ26" s="47"/>
      <c r="GXA26" s="47"/>
      <c r="GXB26" s="47"/>
      <c r="GXC26" s="47"/>
      <c r="GXD26" s="47"/>
      <c r="GXE26" s="47"/>
      <c r="GXF26" s="47"/>
      <c r="GXG26" s="47"/>
      <c r="GXH26" s="47"/>
      <c r="GXI26" s="47"/>
      <c r="GXJ26" s="47"/>
      <c r="GXK26" s="47"/>
      <c r="GXL26" s="47"/>
      <c r="GXM26" s="47"/>
      <c r="GXN26" s="47"/>
      <c r="GXO26" s="47"/>
      <c r="GXP26" s="47"/>
      <c r="GXQ26" s="47"/>
      <c r="GXR26" s="47"/>
      <c r="GXS26" s="47"/>
      <c r="GXT26" s="47"/>
      <c r="GXU26" s="47"/>
      <c r="GXV26" s="47"/>
      <c r="GXW26" s="47"/>
      <c r="GXX26" s="47"/>
      <c r="GXY26" s="47"/>
      <c r="GXZ26" s="47"/>
      <c r="GYA26" s="47"/>
      <c r="GYB26" s="47"/>
      <c r="GYC26" s="47"/>
      <c r="GYD26" s="47"/>
      <c r="GYE26" s="47"/>
      <c r="GYF26" s="47"/>
      <c r="GYG26" s="47"/>
      <c r="GYH26" s="47"/>
      <c r="GYI26" s="47"/>
      <c r="GYJ26" s="47"/>
      <c r="GYK26" s="47"/>
      <c r="GYL26" s="47"/>
      <c r="GYM26" s="47"/>
      <c r="GYN26" s="47"/>
      <c r="GYO26" s="47"/>
      <c r="GYP26" s="47"/>
      <c r="GYQ26" s="47"/>
      <c r="GYR26" s="47"/>
      <c r="GYS26" s="47"/>
      <c r="GYT26" s="47"/>
      <c r="GYU26" s="47"/>
      <c r="GYV26" s="47"/>
      <c r="GYW26" s="47"/>
      <c r="GYX26" s="47"/>
      <c r="GYY26" s="47"/>
      <c r="GYZ26" s="47"/>
      <c r="GZA26" s="47"/>
      <c r="GZB26" s="47"/>
      <c r="GZC26" s="47"/>
      <c r="GZD26" s="47"/>
      <c r="GZE26" s="47"/>
      <c r="GZF26" s="47"/>
      <c r="GZG26" s="47"/>
      <c r="GZH26" s="47"/>
      <c r="GZI26" s="47"/>
      <c r="GZJ26" s="47"/>
      <c r="GZK26" s="47"/>
      <c r="GZL26" s="47"/>
      <c r="GZM26" s="47"/>
      <c r="GZN26" s="47"/>
      <c r="GZO26" s="47"/>
      <c r="GZP26" s="47"/>
      <c r="GZQ26" s="47"/>
      <c r="GZR26" s="47"/>
      <c r="GZS26" s="47"/>
      <c r="GZT26" s="47"/>
      <c r="GZU26" s="47"/>
      <c r="GZV26" s="47"/>
      <c r="GZW26" s="47"/>
      <c r="GZX26" s="47"/>
      <c r="GZY26" s="47"/>
      <c r="GZZ26" s="47"/>
      <c r="HAA26" s="47"/>
      <c r="HAB26" s="47"/>
      <c r="HAC26" s="47"/>
      <c r="HAD26" s="47"/>
      <c r="HAE26" s="47"/>
      <c r="HAF26" s="47"/>
      <c r="HAG26" s="47"/>
      <c r="HAH26" s="47"/>
      <c r="HAI26" s="47"/>
      <c r="HAJ26" s="47"/>
      <c r="HAK26" s="47"/>
      <c r="HAL26" s="47"/>
      <c r="HAM26" s="47"/>
      <c r="HAN26" s="47"/>
      <c r="HAO26" s="47"/>
      <c r="HAP26" s="47"/>
      <c r="HAQ26" s="47"/>
      <c r="HAR26" s="47"/>
      <c r="HAS26" s="47"/>
      <c r="HAT26" s="47"/>
      <c r="HAU26" s="47"/>
      <c r="HAV26" s="47"/>
      <c r="HAW26" s="47"/>
      <c r="HAX26" s="47"/>
      <c r="HAY26" s="47"/>
      <c r="HAZ26" s="47"/>
      <c r="HBA26" s="47"/>
      <c r="HBB26" s="47"/>
      <c r="HBC26" s="47"/>
      <c r="HBD26" s="47"/>
      <c r="HBE26" s="47"/>
      <c r="HBF26" s="47"/>
      <c r="HBG26" s="47"/>
      <c r="HBH26" s="47"/>
      <c r="HBI26" s="47"/>
      <c r="HBJ26" s="47"/>
      <c r="HBK26" s="47"/>
      <c r="HBL26" s="47"/>
      <c r="HBM26" s="47"/>
      <c r="HBN26" s="47"/>
      <c r="HBO26" s="47"/>
      <c r="HBP26" s="47"/>
      <c r="HBQ26" s="47"/>
      <c r="HBR26" s="47"/>
      <c r="HBS26" s="47"/>
      <c r="HBT26" s="47"/>
      <c r="HBU26" s="47"/>
      <c r="HBV26" s="47"/>
      <c r="HBW26" s="47"/>
      <c r="HBX26" s="47"/>
      <c r="HBY26" s="47"/>
      <c r="HBZ26" s="47"/>
      <c r="HCA26" s="47"/>
      <c r="HCB26" s="47"/>
      <c r="HCC26" s="47"/>
      <c r="HCD26" s="47"/>
      <c r="HCE26" s="47"/>
      <c r="HCF26" s="47"/>
      <c r="HCG26" s="47"/>
      <c r="HCH26" s="47"/>
      <c r="HCI26" s="47"/>
      <c r="HCJ26" s="47"/>
      <c r="HCK26" s="47"/>
      <c r="HCL26" s="47"/>
      <c r="HCM26" s="47"/>
      <c r="HCN26" s="47"/>
      <c r="HCO26" s="47"/>
      <c r="HCP26" s="47"/>
      <c r="HCQ26" s="47"/>
      <c r="HCR26" s="47"/>
      <c r="HCS26" s="47"/>
      <c r="HCT26" s="47"/>
      <c r="HCU26" s="47"/>
      <c r="HCV26" s="47"/>
      <c r="HCW26" s="47"/>
      <c r="HCX26" s="47"/>
      <c r="HCY26" s="47"/>
      <c r="HCZ26" s="47"/>
      <c r="HDA26" s="47"/>
      <c r="HDB26" s="47"/>
      <c r="HDC26" s="47"/>
      <c r="HDD26" s="47"/>
      <c r="HDE26" s="47"/>
      <c r="HDF26" s="47"/>
      <c r="HDG26" s="47"/>
      <c r="HDH26" s="47"/>
      <c r="HDI26" s="47"/>
      <c r="HDJ26" s="47"/>
      <c r="HDK26" s="47"/>
      <c r="HDL26" s="47"/>
      <c r="HDM26" s="47"/>
      <c r="HDN26" s="47"/>
      <c r="HDO26" s="47"/>
      <c r="HDP26" s="47"/>
      <c r="HDQ26" s="47"/>
      <c r="HDR26" s="47"/>
      <c r="HDS26" s="47"/>
      <c r="HDT26" s="47"/>
      <c r="HDU26" s="47"/>
      <c r="HDV26" s="47"/>
      <c r="HDW26" s="47"/>
      <c r="HDX26" s="47"/>
      <c r="HDY26" s="47"/>
      <c r="HDZ26" s="47"/>
      <c r="HEA26" s="47"/>
      <c r="HEB26" s="47"/>
      <c r="HEC26" s="47"/>
      <c r="HED26" s="47"/>
      <c r="HEE26" s="47"/>
      <c r="HEF26" s="47"/>
      <c r="HEG26" s="47"/>
      <c r="HEH26" s="47"/>
      <c r="HEI26" s="47"/>
      <c r="HEJ26" s="47"/>
      <c r="HEK26" s="47"/>
      <c r="HEL26" s="47"/>
      <c r="HEM26" s="47"/>
      <c r="HEN26" s="47"/>
      <c r="HEO26" s="47"/>
      <c r="HEP26" s="47"/>
      <c r="HEQ26" s="47"/>
      <c r="HER26" s="47"/>
      <c r="HES26" s="47"/>
      <c r="HET26" s="47"/>
      <c r="HEU26" s="47"/>
      <c r="HEV26" s="47"/>
      <c r="HEW26" s="47"/>
      <c r="HEX26" s="47"/>
      <c r="HEY26" s="47"/>
      <c r="HEZ26" s="47"/>
      <c r="HFA26" s="47"/>
      <c r="HFB26" s="47"/>
      <c r="HFC26" s="47"/>
      <c r="HFD26" s="47"/>
      <c r="HFE26" s="47"/>
      <c r="HFF26" s="47"/>
      <c r="HFG26" s="47"/>
      <c r="HFH26" s="47"/>
      <c r="HFI26" s="47"/>
      <c r="HFJ26" s="47"/>
      <c r="HFK26" s="47"/>
      <c r="HFL26" s="47"/>
      <c r="HFM26" s="47"/>
      <c r="HFN26" s="47"/>
      <c r="HFO26" s="47"/>
      <c r="HFP26" s="47"/>
      <c r="HFQ26" s="47"/>
      <c r="HFR26" s="47"/>
      <c r="HFS26" s="47"/>
      <c r="HFT26" s="47"/>
      <c r="HFU26" s="47"/>
      <c r="HFV26" s="47"/>
      <c r="HFW26" s="47"/>
      <c r="HFX26" s="47"/>
      <c r="HFY26" s="47"/>
      <c r="HFZ26" s="47"/>
      <c r="HGA26" s="47"/>
      <c r="HGB26" s="47"/>
      <c r="HGC26" s="47"/>
      <c r="HGD26" s="47"/>
      <c r="HGE26" s="47"/>
      <c r="HGF26" s="47"/>
      <c r="HGG26" s="47"/>
      <c r="HGH26" s="47"/>
      <c r="HGI26" s="47"/>
      <c r="HGJ26" s="47"/>
      <c r="HGK26" s="47"/>
      <c r="HGL26" s="47"/>
      <c r="HGM26" s="47"/>
      <c r="HGN26" s="47"/>
      <c r="HGO26" s="47"/>
      <c r="HGP26" s="47"/>
      <c r="HGQ26" s="47"/>
      <c r="HGR26" s="47"/>
      <c r="HGS26" s="47"/>
      <c r="HGT26" s="47"/>
      <c r="HGU26" s="47"/>
      <c r="HGV26" s="47"/>
      <c r="HGW26" s="47"/>
      <c r="HGX26" s="47"/>
      <c r="HGY26" s="47"/>
      <c r="HGZ26" s="47"/>
      <c r="HHA26" s="47"/>
      <c r="HHB26" s="47"/>
      <c r="HHC26" s="47"/>
      <c r="HHD26" s="47"/>
      <c r="HHE26" s="47"/>
      <c r="HHF26" s="47"/>
      <c r="HHG26" s="47"/>
      <c r="HHH26" s="47"/>
      <c r="HHI26" s="47"/>
      <c r="HHJ26" s="47"/>
      <c r="HHK26" s="47"/>
      <c r="HHL26" s="47"/>
      <c r="HHM26" s="47"/>
      <c r="HHN26" s="47"/>
      <c r="HHO26" s="47"/>
      <c r="HHP26" s="47"/>
      <c r="HHQ26" s="47"/>
      <c r="HHR26" s="47"/>
      <c r="HHS26" s="47"/>
      <c r="HHT26" s="47"/>
      <c r="HHU26" s="47"/>
      <c r="HHV26" s="47"/>
      <c r="HHW26" s="47"/>
      <c r="HHX26" s="47"/>
      <c r="HHY26" s="47"/>
      <c r="HHZ26" s="47"/>
      <c r="HIA26" s="47"/>
      <c r="HIB26" s="47"/>
      <c r="HIC26" s="47"/>
      <c r="HID26" s="47"/>
      <c r="HIE26" s="47"/>
      <c r="HIF26" s="47"/>
      <c r="HIG26" s="47"/>
      <c r="HIH26" s="47"/>
      <c r="HII26" s="47"/>
      <c r="HIJ26" s="47"/>
      <c r="HIK26" s="47"/>
      <c r="HIL26" s="47"/>
      <c r="HIM26" s="47"/>
      <c r="HIN26" s="47"/>
      <c r="HIO26" s="47"/>
      <c r="HIP26" s="47"/>
      <c r="HIQ26" s="47"/>
      <c r="HIR26" s="47"/>
      <c r="HIS26" s="47"/>
      <c r="HIT26" s="47"/>
      <c r="HIU26" s="47"/>
      <c r="HIV26" s="47"/>
      <c r="HIW26" s="47"/>
      <c r="HIX26" s="47"/>
      <c r="HIY26" s="47"/>
      <c r="HIZ26" s="47"/>
      <c r="HJA26" s="47"/>
      <c r="HJB26" s="47"/>
      <c r="HJC26" s="47"/>
      <c r="HJD26" s="47"/>
      <c r="HJE26" s="47"/>
      <c r="HJF26" s="47"/>
      <c r="HJG26" s="47"/>
      <c r="HJH26" s="47"/>
      <c r="HJI26" s="47"/>
      <c r="HJJ26" s="47"/>
      <c r="HJK26" s="47"/>
      <c r="HJL26" s="47"/>
      <c r="HJM26" s="47"/>
      <c r="HJN26" s="47"/>
      <c r="HJO26" s="47"/>
      <c r="HJP26" s="47"/>
      <c r="HJQ26" s="47"/>
      <c r="HJR26" s="47"/>
      <c r="HJS26" s="47"/>
      <c r="HJT26" s="47"/>
      <c r="HJU26" s="47"/>
      <c r="HJV26" s="47"/>
      <c r="HJW26" s="47"/>
      <c r="HJX26" s="47"/>
      <c r="HJY26" s="47"/>
      <c r="HJZ26" s="47"/>
      <c r="HKA26" s="47"/>
      <c r="HKB26" s="47"/>
      <c r="HKC26" s="47"/>
      <c r="HKD26" s="47"/>
      <c r="HKE26" s="47"/>
      <c r="HKF26" s="47"/>
      <c r="HKG26" s="47"/>
      <c r="HKH26" s="47"/>
      <c r="HKI26" s="47"/>
      <c r="HKJ26" s="47"/>
      <c r="HKK26" s="47"/>
      <c r="HKL26" s="47"/>
      <c r="HKM26" s="47"/>
      <c r="HKN26" s="47"/>
      <c r="HKO26" s="47"/>
      <c r="HKP26" s="47"/>
      <c r="HKQ26" s="47"/>
      <c r="HKR26" s="47"/>
      <c r="HKS26" s="47"/>
      <c r="HKT26" s="47"/>
      <c r="HKU26" s="47"/>
      <c r="HKV26" s="47"/>
      <c r="HKW26" s="47"/>
      <c r="HKX26" s="47"/>
      <c r="HKY26" s="47"/>
      <c r="HKZ26" s="47"/>
      <c r="HLA26" s="47"/>
      <c r="HLB26" s="47"/>
      <c r="HLC26" s="47"/>
      <c r="HLD26" s="47"/>
      <c r="HLE26" s="47"/>
      <c r="HLF26" s="47"/>
      <c r="HLG26" s="47"/>
      <c r="HLH26" s="47"/>
      <c r="HLI26" s="47"/>
      <c r="HLJ26" s="47"/>
      <c r="HLK26" s="47"/>
      <c r="HLL26" s="47"/>
      <c r="HLM26" s="47"/>
      <c r="HLN26" s="47"/>
      <c r="HLO26" s="47"/>
      <c r="HLP26" s="47"/>
      <c r="HLQ26" s="47"/>
      <c r="HLR26" s="47"/>
      <c r="HLS26" s="47"/>
      <c r="HLT26" s="47"/>
      <c r="HLU26" s="47"/>
      <c r="HLV26" s="47"/>
      <c r="HLW26" s="47"/>
      <c r="HLX26" s="47"/>
      <c r="HLY26" s="47"/>
      <c r="HLZ26" s="47"/>
      <c r="HMA26" s="47"/>
      <c r="HMB26" s="47"/>
      <c r="HMC26" s="47"/>
      <c r="HMD26" s="47"/>
      <c r="HME26" s="47"/>
      <c r="HMF26" s="47"/>
      <c r="HMG26" s="47"/>
      <c r="HMH26" s="47"/>
      <c r="HMI26" s="47"/>
      <c r="HMJ26" s="47"/>
      <c r="HMK26" s="47"/>
      <c r="HML26" s="47"/>
      <c r="HMM26" s="47"/>
      <c r="HMN26" s="47"/>
      <c r="HMO26" s="47"/>
      <c r="HMP26" s="47"/>
      <c r="HMQ26" s="47"/>
      <c r="HMR26" s="47"/>
      <c r="HMS26" s="47"/>
      <c r="HMT26" s="47"/>
      <c r="HMU26" s="47"/>
      <c r="HMV26" s="47"/>
      <c r="HMW26" s="47"/>
      <c r="HMX26" s="47"/>
      <c r="HMY26" s="47"/>
      <c r="HMZ26" s="47"/>
      <c r="HNA26" s="47"/>
      <c r="HNB26" s="47"/>
      <c r="HNC26" s="47"/>
      <c r="HND26" s="47"/>
      <c r="HNE26" s="47"/>
      <c r="HNF26" s="47"/>
      <c r="HNG26" s="47"/>
      <c r="HNH26" s="47"/>
      <c r="HNI26" s="47"/>
      <c r="HNJ26" s="47"/>
      <c r="HNK26" s="47"/>
      <c r="HNL26" s="47"/>
      <c r="HNM26" s="47"/>
      <c r="HNN26" s="47"/>
      <c r="HNO26" s="47"/>
      <c r="HNP26" s="47"/>
      <c r="HNQ26" s="47"/>
      <c r="HNR26" s="47"/>
      <c r="HNS26" s="47"/>
      <c r="HNT26" s="47"/>
      <c r="HNU26" s="47"/>
      <c r="HNV26" s="47"/>
      <c r="HNW26" s="47"/>
      <c r="HNX26" s="47"/>
      <c r="HNY26" s="47"/>
      <c r="HNZ26" s="47"/>
      <c r="HOA26" s="47"/>
      <c r="HOB26" s="47"/>
      <c r="HOC26" s="47"/>
      <c r="HOD26" s="47"/>
      <c r="HOE26" s="47"/>
      <c r="HOF26" s="47"/>
      <c r="HOG26" s="47"/>
      <c r="HOH26" s="47"/>
      <c r="HOI26" s="47"/>
      <c r="HOJ26" s="47"/>
      <c r="HOK26" s="47"/>
      <c r="HOL26" s="47"/>
      <c r="HOM26" s="47"/>
      <c r="HON26" s="47"/>
      <c r="HOO26" s="47"/>
      <c r="HOP26" s="47"/>
      <c r="HOQ26" s="47"/>
      <c r="HOR26" s="47"/>
      <c r="HOS26" s="47"/>
      <c r="HOT26" s="47"/>
      <c r="HOU26" s="47"/>
      <c r="HOV26" s="47"/>
      <c r="HOW26" s="47"/>
      <c r="HOX26" s="47"/>
      <c r="HOY26" s="47"/>
      <c r="HOZ26" s="47"/>
      <c r="HPA26" s="47"/>
      <c r="HPB26" s="47"/>
      <c r="HPC26" s="47"/>
      <c r="HPD26" s="47"/>
      <c r="HPE26" s="47"/>
      <c r="HPF26" s="47"/>
      <c r="HPG26" s="47"/>
      <c r="HPH26" s="47"/>
      <c r="HPI26" s="47"/>
      <c r="HPJ26" s="47"/>
      <c r="HPK26" s="47"/>
      <c r="HPL26" s="47"/>
      <c r="HPM26" s="47"/>
      <c r="HPN26" s="47"/>
      <c r="HPO26" s="47"/>
      <c r="HPP26" s="47"/>
      <c r="HPQ26" s="47"/>
      <c r="HPR26" s="47"/>
      <c r="HPS26" s="47"/>
      <c r="HPT26" s="47"/>
      <c r="HPU26" s="47"/>
      <c r="HPV26" s="47"/>
      <c r="HPW26" s="47"/>
      <c r="HPX26" s="47"/>
      <c r="HPY26" s="47"/>
      <c r="HPZ26" s="47"/>
      <c r="HQA26" s="47"/>
      <c r="HQB26" s="47"/>
      <c r="HQC26" s="47"/>
      <c r="HQD26" s="47"/>
      <c r="HQE26" s="47"/>
      <c r="HQF26" s="47"/>
      <c r="HQG26" s="47"/>
      <c r="HQH26" s="47"/>
      <c r="HQI26" s="47"/>
      <c r="HQJ26" s="47"/>
      <c r="HQK26" s="47"/>
      <c r="HQL26" s="47"/>
      <c r="HQM26" s="47"/>
      <c r="HQN26" s="47"/>
      <c r="HQO26" s="47"/>
      <c r="HQP26" s="47"/>
      <c r="HQQ26" s="47"/>
      <c r="HQR26" s="47"/>
      <c r="HQS26" s="47"/>
      <c r="HQT26" s="47"/>
      <c r="HQU26" s="47"/>
      <c r="HQV26" s="47"/>
      <c r="HQW26" s="47"/>
      <c r="HQX26" s="47"/>
      <c r="HQY26" s="47"/>
      <c r="HQZ26" s="47"/>
      <c r="HRA26" s="47"/>
      <c r="HRB26" s="47"/>
      <c r="HRC26" s="47"/>
      <c r="HRD26" s="47"/>
      <c r="HRE26" s="47"/>
      <c r="HRF26" s="47"/>
      <c r="HRG26" s="47"/>
      <c r="HRH26" s="47"/>
      <c r="HRI26" s="47"/>
      <c r="HRJ26" s="47"/>
      <c r="HRK26" s="47"/>
      <c r="HRL26" s="47"/>
      <c r="HRM26" s="47"/>
      <c r="HRN26" s="47"/>
      <c r="HRO26" s="47"/>
      <c r="HRP26" s="47"/>
      <c r="HRQ26" s="47"/>
      <c r="HRR26" s="47"/>
      <c r="HRS26" s="47"/>
      <c r="HRT26" s="47"/>
      <c r="HRU26" s="47"/>
      <c r="HRV26" s="47"/>
      <c r="HRW26" s="47"/>
      <c r="HRX26" s="47"/>
      <c r="HRY26" s="47"/>
      <c r="HRZ26" s="47"/>
      <c r="HSA26" s="47"/>
      <c r="HSB26" s="47"/>
      <c r="HSC26" s="47"/>
      <c r="HSD26" s="47"/>
      <c r="HSE26" s="47"/>
      <c r="HSF26" s="47"/>
      <c r="HSG26" s="47"/>
      <c r="HSH26" s="47"/>
      <c r="HSI26" s="47"/>
      <c r="HSJ26" s="47"/>
      <c r="HSK26" s="47"/>
      <c r="HSL26" s="47"/>
      <c r="HSM26" s="47"/>
      <c r="HSN26" s="47"/>
      <c r="HSO26" s="47"/>
      <c r="HSP26" s="47"/>
      <c r="HSQ26" s="47"/>
      <c r="HSR26" s="47"/>
      <c r="HSS26" s="47"/>
      <c r="HST26" s="47"/>
      <c r="HSU26" s="47"/>
      <c r="HSV26" s="47"/>
      <c r="HSW26" s="47"/>
      <c r="HSX26" s="47"/>
      <c r="HSY26" s="47"/>
      <c r="HSZ26" s="47"/>
      <c r="HTA26" s="47"/>
      <c r="HTB26" s="47"/>
      <c r="HTC26" s="47"/>
      <c r="HTD26" s="47"/>
      <c r="HTE26" s="47"/>
      <c r="HTF26" s="47"/>
      <c r="HTG26" s="47"/>
      <c r="HTH26" s="47"/>
      <c r="HTI26" s="47"/>
      <c r="HTJ26" s="47"/>
      <c r="HTK26" s="47"/>
      <c r="HTL26" s="47"/>
      <c r="HTM26" s="47"/>
      <c r="HTN26" s="47"/>
      <c r="HTO26" s="47"/>
      <c r="HTP26" s="47"/>
      <c r="HTQ26" s="47"/>
      <c r="HTR26" s="47"/>
      <c r="HTS26" s="47"/>
      <c r="HTT26" s="47"/>
      <c r="HTU26" s="47"/>
      <c r="HTV26" s="47"/>
      <c r="HTW26" s="47"/>
      <c r="HTX26" s="47"/>
      <c r="HTY26" s="47"/>
      <c r="HTZ26" s="47"/>
      <c r="HUA26" s="47"/>
      <c r="HUB26" s="47"/>
      <c r="HUC26" s="47"/>
      <c r="HUD26" s="47"/>
      <c r="HUE26" s="47"/>
      <c r="HUF26" s="47"/>
      <c r="HUG26" s="47"/>
      <c r="HUH26" s="47"/>
      <c r="HUI26" s="47"/>
      <c r="HUJ26" s="47"/>
      <c r="HUK26" s="47"/>
      <c r="HUL26" s="47"/>
      <c r="HUM26" s="47"/>
      <c r="HUN26" s="47"/>
      <c r="HUO26" s="47"/>
      <c r="HUP26" s="47"/>
      <c r="HUQ26" s="47"/>
      <c r="HUR26" s="47"/>
      <c r="HUS26" s="47"/>
      <c r="HUT26" s="47"/>
      <c r="HUU26" s="47"/>
      <c r="HUV26" s="47"/>
      <c r="HUW26" s="47"/>
      <c r="HUX26" s="47"/>
      <c r="HUY26" s="47"/>
      <c r="HUZ26" s="47"/>
      <c r="HVA26" s="47"/>
      <c r="HVB26" s="47"/>
      <c r="HVC26" s="47"/>
      <c r="HVD26" s="47"/>
      <c r="HVE26" s="47"/>
      <c r="HVF26" s="47"/>
      <c r="HVG26" s="47"/>
      <c r="HVH26" s="47"/>
      <c r="HVI26" s="47"/>
      <c r="HVJ26" s="47"/>
      <c r="HVK26" s="47"/>
      <c r="HVL26" s="47"/>
      <c r="HVM26" s="47"/>
      <c r="HVN26" s="47"/>
      <c r="HVO26" s="47"/>
      <c r="HVP26" s="47"/>
      <c r="HVQ26" s="47"/>
      <c r="HVR26" s="47"/>
      <c r="HVS26" s="47"/>
      <c r="HVT26" s="47"/>
      <c r="HVU26" s="47"/>
      <c r="HVV26" s="47"/>
      <c r="HVW26" s="47"/>
      <c r="HVX26" s="47"/>
      <c r="HVY26" s="47"/>
      <c r="HVZ26" s="47"/>
      <c r="HWA26" s="47"/>
      <c r="HWB26" s="47"/>
      <c r="HWC26" s="47"/>
      <c r="HWD26" s="47"/>
      <c r="HWE26" s="47"/>
      <c r="HWF26" s="47"/>
      <c r="HWG26" s="47"/>
      <c r="HWH26" s="47"/>
      <c r="HWI26" s="47"/>
      <c r="HWJ26" s="47"/>
      <c r="HWK26" s="47"/>
      <c r="HWL26" s="47"/>
      <c r="HWM26" s="47"/>
      <c r="HWN26" s="47"/>
      <c r="HWO26" s="47"/>
      <c r="HWP26" s="47"/>
      <c r="HWQ26" s="47"/>
      <c r="HWR26" s="47"/>
      <c r="HWS26" s="47"/>
      <c r="HWT26" s="47"/>
      <c r="HWU26" s="47"/>
      <c r="HWV26" s="47"/>
      <c r="HWW26" s="47"/>
      <c r="HWX26" s="47"/>
      <c r="HWY26" s="47"/>
      <c r="HWZ26" s="47"/>
      <c r="HXA26" s="47"/>
      <c r="HXB26" s="47"/>
      <c r="HXC26" s="47"/>
      <c r="HXD26" s="47"/>
      <c r="HXE26" s="47"/>
      <c r="HXF26" s="47"/>
      <c r="HXG26" s="47"/>
      <c r="HXH26" s="47"/>
      <c r="HXI26" s="47"/>
      <c r="HXJ26" s="47"/>
      <c r="HXK26" s="47"/>
      <c r="HXL26" s="47"/>
      <c r="HXM26" s="47"/>
      <c r="HXN26" s="47"/>
      <c r="HXO26" s="47"/>
      <c r="HXP26" s="47"/>
      <c r="HXQ26" s="47"/>
      <c r="HXR26" s="47"/>
      <c r="HXS26" s="47"/>
      <c r="HXT26" s="47"/>
      <c r="HXU26" s="47"/>
      <c r="HXV26" s="47"/>
      <c r="HXW26" s="47"/>
      <c r="HXX26" s="47"/>
      <c r="HXY26" s="47"/>
      <c r="HXZ26" s="47"/>
      <c r="HYA26" s="47"/>
      <c r="HYB26" s="47"/>
      <c r="HYC26" s="47"/>
      <c r="HYD26" s="47"/>
      <c r="HYE26" s="47"/>
      <c r="HYF26" s="47"/>
      <c r="HYG26" s="47"/>
      <c r="HYH26" s="47"/>
      <c r="HYI26" s="47"/>
      <c r="HYJ26" s="47"/>
      <c r="HYK26" s="47"/>
      <c r="HYL26" s="47"/>
      <c r="HYM26" s="47"/>
      <c r="HYN26" s="47"/>
      <c r="HYO26" s="47"/>
      <c r="HYP26" s="47"/>
      <c r="HYQ26" s="47"/>
      <c r="HYR26" s="47"/>
      <c r="HYS26" s="47"/>
      <c r="HYT26" s="47"/>
      <c r="HYU26" s="47"/>
      <c r="HYV26" s="47"/>
      <c r="HYW26" s="47"/>
      <c r="HYX26" s="47"/>
      <c r="HYY26" s="47"/>
      <c r="HYZ26" s="47"/>
      <c r="HZA26" s="47"/>
      <c r="HZB26" s="47"/>
      <c r="HZC26" s="47"/>
      <c r="HZD26" s="47"/>
      <c r="HZE26" s="47"/>
      <c r="HZF26" s="47"/>
      <c r="HZG26" s="47"/>
      <c r="HZH26" s="47"/>
      <c r="HZI26" s="47"/>
      <c r="HZJ26" s="47"/>
      <c r="HZK26" s="47"/>
      <c r="HZL26" s="47"/>
      <c r="HZM26" s="47"/>
      <c r="HZN26" s="47"/>
      <c r="HZO26" s="47"/>
      <c r="HZP26" s="47"/>
      <c r="HZQ26" s="47"/>
      <c r="HZR26" s="47"/>
      <c r="HZS26" s="47"/>
      <c r="HZT26" s="47"/>
      <c r="HZU26" s="47"/>
      <c r="HZV26" s="47"/>
      <c r="HZW26" s="47"/>
      <c r="HZX26" s="47"/>
      <c r="HZY26" s="47"/>
      <c r="HZZ26" s="47"/>
      <c r="IAA26" s="47"/>
      <c r="IAB26" s="47"/>
      <c r="IAC26" s="47"/>
      <c r="IAD26" s="47"/>
      <c r="IAE26" s="47"/>
      <c r="IAF26" s="47"/>
      <c r="IAG26" s="47"/>
      <c r="IAH26" s="47"/>
      <c r="IAI26" s="47"/>
      <c r="IAJ26" s="47"/>
      <c r="IAK26" s="47"/>
      <c r="IAL26" s="47"/>
      <c r="IAM26" s="47"/>
      <c r="IAN26" s="47"/>
      <c r="IAO26" s="47"/>
      <c r="IAP26" s="47"/>
      <c r="IAQ26" s="47"/>
      <c r="IAR26" s="47"/>
      <c r="IAS26" s="47"/>
      <c r="IAT26" s="47"/>
      <c r="IAU26" s="47"/>
      <c r="IAV26" s="47"/>
      <c r="IAW26" s="47"/>
      <c r="IAX26" s="47"/>
      <c r="IAY26" s="47"/>
      <c r="IAZ26" s="47"/>
      <c r="IBA26" s="47"/>
      <c r="IBB26" s="47"/>
      <c r="IBC26" s="47"/>
      <c r="IBD26" s="47"/>
      <c r="IBE26" s="47"/>
      <c r="IBF26" s="47"/>
      <c r="IBG26" s="47"/>
      <c r="IBH26" s="47"/>
      <c r="IBI26" s="47"/>
      <c r="IBJ26" s="47"/>
      <c r="IBK26" s="47"/>
      <c r="IBL26" s="47"/>
      <c r="IBM26" s="47"/>
      <c r="IBN26" s="47"/>
      <c r="IBO26" s="47"/>
      <c r="IBP26" s="47"/>
      <c r="IBQ26" s="47"/>
      <c r="IBR26" s="47"/>
      <c r="IBS26" s="47"/>
      <c r="IBT26" s="47"/>
      <c r="IBU26" s="47"/>
      <c r="IBV26" s="47"/>
      <c r="IBW26" s="47"/>
      <c r="IBX26" s="47"/>
      <c r="IBY26" s="47"/>
      <c r="IBZ26" s="47"/>
      <c r="ICA26" s="47"/>
      <c r="ICB26" s="47"/>
      <c r="ICC26" s="47"/>
      <c r="ICD26" s="47"/>
      <c r="ICE26" s="47"/>
      <c r="ICF26" s="47"/>
      <c r="ICG26" s="47"/>
      <c r="ICH26" s="47"/>
      <c r="ICI26" s="47"/>
      <c r="ICJ26" s="47"/>
      <c r="ICK26" s="47"/>
      <c r="ICL26" s="47"/>
      <c r="ICM26" s="47"/>
      <c r="ICN26" s="47"/>
      <c r="ICO26" s="47"/>
      <c r="ICP26" s="47"/>
      <c r="ICQ26" s="47"/>
      <c r="ICR26" s="47"/>
      <c r="ICS26" s="47"/>
      <c r="ICT26" s="47"/>
      <c r="ICU26" s="47"/>
      <c r="ICV26" s="47"/>
      <c r="ICW26" s="47"/>
      <c r="ICX26" s="47"/>
      <c r="ICY26" s="47"/>
      <c r="ICZ26" s="47"/>
      <c r="IDA26" s="47"/>
      <c r="IDB26" s="47"/>
      <c r="IDC26" s="47"/>
      <c r="IDD26" s="47"/>
      <c r="IDE26" s="47"/>
      <c r="IDF26" s="47"/>
      <c r="IDG26" s="47"/>
      <c r="IDH26" s="47"/>
      <c r="IDI26" s="47"/>
      <c r="IDJ26" s="47"/>
      <c r="IDK26" s="47"/>
      <c r="IDL26" s="47"/>
      <c r="IDM26" s="47"/>
      <c r="IDN26" s="47"/>
      <c r="IDO26" s="47"/>
      <c r="IDP26" s="47"/>
      <c r="IDQ26" s="47"/>
      <c r="IDR26" s="47"/>
      <c r="IDS26" s="47"/>
      <c r="IDT26" s="47"/>
      <c r="IDU26" s="47"/>
      <c r="IDV26" s="47"/>
      <c r="IDW26" s="47"/>
      <c r="IDX26" s="47"/>
      <c r="IDY26" s="47"/>
      <c r="IDZ26" s="47"/>
      <c r="IEA26" s="47"/>
      <c r="IEB26" s="47"/>
      <c r="IEC26" s="47"/>
      <c r="IED26" s="47"/>
      <c r="IEE26" s="47"/>
      <c r="IEF26" s="47"/>
      <c r="IEG26" s="47"/>
      <c r="IEH26" s="47"/>
      <c r="IEI26" s="47"/>
      <c r="IEJ26" s="47"/>
      <c r="IEK26" s="47"/>
      <c r="IEL26" s="47"/>
      <c r="IEM26" s="47"/>
      <c r="IEN26" s="47"/>
      <c r="IEO26" s="47"/>
      <c r="IEP26" s="47"/>
      <c r="IEQ26" s="47"/>
      <c r="IER26" s="47"/>
      <c r="IES26" s="47"/>
      <c r="IET26" s="47"/>
      <c r="IEU26" s="47"/>
      <c r="IEV26" s="47"/>
      <c r="IEW26" s="47"/>
      <c r="IEX26" s="47"/>
      <c r="IEY26" s="47"/>
      <c r="IEZ26" s="47"/>
      <c r="IFA26" s="47"/>
      <c r="IFB26" s="47"/>
      <c r="IFC26" s="47"/>
      <c r="IFD26" s="47"/>
      <c r="IFE26" s="47"/>
      <c r="IFF26" s="47"/>
      <c r="IFG26" s="47"/>
      <c r="IFH26" s="47"/>
      <c r="IFI26" s="47"/>
      <c r="IFJ26" s="47"/>
      <c r="IFK26" s="47"/>
      <c r="IFL26" s="47"/>
      <c r="IFM26" s="47"/>
      <c r="IFN26" s="47"/>
      <c r="IFO26" s="47"/>
      <c r="IFP26" s="47"/>
      <c r="IFQ26" s="47"/>
      <c r="IFR26" s="47"/>
      <c r="IFS26" s="47"/>
      <c r="IFT26" s="47"/>
      <c r="IFU26" s="47"/>
      <c r="IFV26" s="47"/>
      <c r="IFW26" s="47"/>
      <c r="IFX26" s="47"/>
      <c r="IFY26" s="47"/>
      <c r="IFZ26" s="47"/>
      <c r="IGA26" s="47"/>
      <c r="IGB26" s="47"/>
      <c r="IGC26" s="47"/>
      <c r="IGD26" s="47"/>
      <c r="IGE26" s="47"/>
      <c r="IGF26" s="47"/>
      <c r="IGG26" s="47"/>
      <c r="IGH26" s="47"/>
      <c r="IGI26" s="47"/>
      <c r="IGJ26" s="47"/>
      <c r="IGK26" s="47"/>
      <c r="IGL26" s="47"/>
      <c r="IGM26" s="47"/>
      <c r="IGN26" s="47"/>
      <c r="IGO26" s="47"/>
      <c r="IGP26" s="47"/>
      <c r="IGQ26" s="47"/>
      <c r="IGR26" s="47"/>
      <c r="IGS26" s="47"/>
      <c r="IGT26" s="47"/>
      <c r="IGU26" s="47"/>
      <c r="IGV26" s="47"/>
      <c r="IGW26" s="47"/>
      <c r="IGX26" s="47"/>
      <c r="IGY26" s="47"/>
      <c r="IGZ26" s="47"/>
      <c r="IHA26" s="47"/>
      <c r="IHB26" s="47"/>
      <c r="IHC26" s="47"/>
      <c r="IHD26" s="47"/>
      <c r="IHE26" s="47"/>
      <c r="IHF26" s="47"/>
      <c r="IHG26" s="47"/>
      <c r="IHH26" s="47"/>
      <c r="IHI26" s="47"/>
      <c r="IHJ26" s="47"/>
      <c r="IHK26" s="47"/>
      <c r="IHL26" s="47"/>
      <c r="IHM26" s="47"/>
      <c r="IHN26" s="47"/>
      <c r="IHO26" s="47"/>
      <c r="IHP26" s="47"/>
      <c r="IHQ26" s="47"/>
      <c r="IHR26" s="47"/>
      <c r="IHS26" s="47"/>
      <c r="IHT26" s="47"/>
      <c r="IHU26" s="47"/>
      <c r="IHV26" s="47"/>
      <c r="IHW26" s="47"/>
      <c r="IHX26" s="47"/>
      <c r="IHY26" s="47"/>
      <c r="IHZ26" s="47"/>
      <c r="IIA26" s="47"/>
      <c r="IIB26" s="47"/>
      <c r="IIC26" s="47"/>
      <c r="IID26" s="47"/>
      <c r="IIE26" s="47"/>
      <c r="IIF26" s="47"/>
      <c r="IIG26" s="47"/>
      <c r="IIH26" s="47"/>
      <c r="III26" s="47"/>
      <c r="IIJ26" s="47"/>
      <c r="IIK26" s="47"/>
      <c r="IIL26" s="47"/>
      <c r="IIM26" s="47"/>
      <c r="IIN26" s="47"/>
      <c r="IIO26" s="47"/>
      <c r="IIP26" s="47"/>
      <c r="IIQ26" s="47"/>
      <c r="IIR26" s="47"/>
      <c r="IIS26" s="47"/>
      <c r="IIT26" s="47"/>
      <c r="IIU26" s="47"/>
      <c r="IIV26" s="47"/>
      <c r="IIW26" s="47"/>
      <c r="IIX26" s="47"/>
      <c r="IIY26" s="47"/>
      <c r="IIZ26" s="47"/>
      <c r="IJA26" s="47"/>
      <c r="IJB26" s="47"/>
      <c r="IJC26" s="47"/>
      <c r="IJD26" s="47"/>
      <c r="IJE26" s="47"/>
      <c r="IJF26" s="47"/>
      <c r="IJG26" s="47"/>
      <c r="IJH26" s="47"/>
      <c r="IJI26" s="47"/>
      <c r="IJJ26" s="47"/>
      <c r="IJK26" s="47"/>
      <c r="IJL26" s="47"/>
      <c r="IJM26" s="47"/>
      <c r="IJN26" s="47"/>
      <c r="IJO26" s="47"/>
      <c r="IJP26" s="47"/>
      <c r="IJQ26" s="47"/>
      <c r="IJR26" s="47"/>
      <c r="IJS26" s="47"/>
      <c r="IJT26" s="47"/>
      <c r="IJU26" s="47"/>
      <c r="IJV26" s="47"/>
      <c r="IJW26" s="47"/>
      <c r="IJX26" s="47"/>
      <c r="IJY26" s="47"/>
      <c r="IJZ26" s="47"/>
      <c r="IKA26" s="47"/>
      <c r="IKB26" s="47"/>
      <c r="IKC26" s="47"/>
      <c r="IKD26" s="47"/>
      <c r="IKE26" s="47"/>
      <c r="IKF26" s="47"/>
      <c r="IKG26" s="47"/>
      <c r="IKH26" s="47"/>
      <c r="IKI26" s="47"/>
      <c r="IKJ26" s="47"/>
      <c r="IKK26" s="47"/>
      <c r="IKL26" s="47"/>
      <c r="IKM26" s="47"/>
      <c r="IKN26" s="47"/>
      <c r="IKO26" s="47"/>
      <c r="IKP26" s="47"/>
      <c r="IKQ26" s="47"/>
      <c r="IKR26" s="47"/>
      <c r="IKS26" s="47"/>
      <c r="IKT26" s="47"/>
      <c r="IKU26" s="47"/>
      <c r="IKV26" s="47"/>
      <c r="IKW26" s="47"/>
      <c r="IKX26" s="47"/>
      <c r="IKY26" s="47"/>
      <c r="IKZ26" s="47"/>
      <c r="ILA26" s="47"/>
      <c r="ILB26" s="47"/>
      <c r="ILC26" s="47"/>
      <c r="ILD26" s="47"/>
      <c r="ILE26" s="47"/>
      <c r="ILF26" s="47"/>
      <c r="ILG26" s="47"/>
      <c r="ILH26" s="47"/>
      <c r="ILI26" s="47"/>
      <c r="ILJ26" s="47"/>
      <c r="ILK26" s="47"/>
      <c r="ILL26" s="47"/>
      <c r="ILM26" s="47"/>
      <c r="ILN26" s="47"/>
      <c r="ILO26" s="47"/>
      <c r="ILP26" s="47"/>
      <c r="ILQ26" s="47"/>
      <c r="ILR26" s="47"/>
      <c r="ILS26" s="47"/>
      <c r="ILT26" s="47"/>
      <c r="ILU26" s="47"/>
      <c r="ILV26" s="47"/>
      <c r="ILW26" s="47"/>
      <c r="ILX26" s="47"/>
      <c r="ILY26" s="47"/>
      <c r="ILZ26" s="47"/>
      <c r="IMA26" s="47"/>
      <c r="IMB26" s="47"/>
      <c r="IMC26" s="47"/>
      <c r="IMD26" s="47"/>
      <c r="IME26" s="47"/>
      <c r="IMF26" s="47"/>
      <c r="IMG26" s="47"/>
      <c r="IMH26" s="47"/>
      <c r="IMI26" s="47"/>
      <c r="IMJ26" s="47"/>
      <c r="IMK26" s="47"/>
      <c r="IML26" s="47"/>
      <c r="IMM26" s="47"/>
      <c r="IMN26" s="47"/>
      <c r="IMO26" s="47"/>
      <c r="IMP26" s="47"/>
      <c r="IMQ26" s="47"/>
      <c r="IMR26" s="47"/>
      <c r="IMS26" s="47"/>
      <c r="IMT26" s="47"/>
      <c r="IMU26" s="47"/>
      <c r="IMV26" s="47"/>
      <c r="IMW26" s="47"/>
      <c r="IMX26" s="47"/>
      <c r="IMY26" s="47"/>
      <c r="IMZ26" s="47"/>
      <c r="INA26" s="47"/>
      <c r="INB26" s="47"/>
      <c r="INC26" s="47"/>
      <c r="IND26" s="47"/>
      <c r="INE26" s="47"/>
      <c r="INF26" s="47"/>
      <c r="ING26" s="47"/>
      <c r="INH26" s="47"/>
      <c r="INI26" s="47"/>
      <c r="INJ26" s="47"/>
      <c r="INK26" s="47"/>
      <c r="INL26" s="47"/>
      <c r="INM26" s="47"/>
      <c r="INN26" s="47"/>
      <c r="INO26" s="47"/>
      <c r="INP26" s="47"/>
      <c r="INQ26" s="47"/>
      <c r="INR26" s="47"/>
      <c r="INS26" s="47"/>
      <c r="INT26" s="47"/>
      <c r="INU26" s="47"/>
      <c r="INV26" s="47"/>
      <c r="INW26" s="47"/>
      <c r="INX26" s="47"/>
      <c r="INY26" s="47"/>
      <c r="INZ26" s="47"/>
      <c r="IOA26" s="47"/>
      <c r="IOB26" s="47"/>
      <c r="IOC26" s="47"/>
      <c r="IOD26" s="47"/>
      <c r="IOE26" s="47"/>
      <c r="IOF26" s="47"/>
      <c r="IOG26" s="47"/>
      <c r="IOH26" s="47"/>
      <c r="IOI26" s="47"/>
      <c r="IOJ26" s="47"/>
      <c r="IOK26" s="47"/>
      <c r="IOL26" s="47"/>
      <c r="IOM26" s="47"/>
      <c r="ION26" s="47"/>
      <c r="IOO26" s="47"/>
      <c r="IOP26" s="47"/>
      <c r="IOQ26" s="47"/>
      <c r="IOR26" s="47"/>
      <c r="IOS26" s="47"/>
      <c r="IOT26" s="47"/>
      <c r="IOU26" s="47"/>
      <c r="IOV26" s="47"/>
      <c r="IOW26" s="47"/>
      <c r="IOX26" s="47"/>
      <c r="IOY26" s="47"/>
      <c r="IOZ26" s="47"/>
      <c r="IPA26" s="47"/>
      <c r="IPB26" s="47"/>
      <c r="IPC26" s="47"/>
      <c r="IPD26" s="47"/>
      <c r="IPE26" s="47"/>
      <c r="IPF26" s="47"/>
      <c r="IPG26" s="47"/>
      <c r="IPH26" s="47"/>
      <c r="IPI26" s="47"/>
      <c r="IPJ26" s="47"/>
      <c r="IPK26" s="47"/>
      <c r="IPL26" s="47"/>
      <c r="IPM26" s="47"/>
      <c r="IPN26" s="47"/>
      <c r="IPO26" s="47"/>
      <c r="IPP26" s="47"/>
      <c r="IPQ26" s="47"/>
      <c r="IPR26" s="47"/>
      <c r="IPS26" s="47"/>
      <c r="IPT26" s="47"/>
      <c r="IPU26" s="47"/>
      <c r="IPV26" s="47"/>
      <c r="IPW26" s="47"/>
      <c r="IPX26" s="47"/>
      <c r="IPY26" s="47"/>
      <c r="IPZ26" s="47"/>
      <c r="IQA26" s="47"/>
      <c r="IQB26" s="47"/>
      <c r="IQC26" s="47"/>
      <c r="IQD26" s="47"/>
      <c r="IQE26" s="47"/>
      <c r="IQF26" s="47"/>
      <c r="IQG26" s="47"/>
      <c r="IQH26" s="47"/>
      <c r="IQI26" s="47"/>
      <c r="IQJ26" s="47"/>
      <c r="IQK26" s="47"/>
      <c r="IQL26" s="47"/>
      <c r="IQM26" s="47"/>
      <c r="IQN26" s="47"/>
      <c r="IQO26" s="47"/>
      <c r="IQP26" s="47"/>
      <c r="IQQ26" s="47"/>
      <c r="IQR26" s="47"/>
      <c r="IQS26" s="47"/>
      <c r="IQT26" s="47"/>
      <c r="IQU26" s="47"/>
      <c r="IQV26" s="47"/>
      <c r="IQW26" s="47"/>
      <c r="IQX26" s="47"/>
      <c r="IQY26" s="47"/>
      <c r="IQZ26" s="47"/>
      <c r="IRA26" s="47"/>
      <c r="IRB26" s="47"/>
      <c r="IRC26" s="47"/>
      <c r="IRD26" s="47"/>
      <c r="IRE26" s="47"/>
      <c r="IRF26" s="47"/>
      <c r="IRG26" s="47"/>
      <c r="IRH26" s="47"/>
      <c r="IRI26" s="47"/>
      <c r="IRJ26" s="47"/>
      <c r="IRK26" s="47"/>
      <c r="IRL26" s="47"/>
      <c r="IRM26" s="47"/>
      <c r="IRN26" s="47"/>
      <c r="IRO26" s="47"/>
      <c r="IRP26" s="47"/>
      <c r="IRQ26" s="47"/>
      <c r="IRR26" s="47"/>
      <c r="IRS26" s="47"/>
      <c r="IRT26" s="47"/>
      <c r="IRU26" s="47"/>
      <c r="IRV26" s="47"/>
      <c r="IRW26" s="47"/>
      <c r="IRX26" s="47"/>
      <c r="IRY26" s="47"/>
      <c r="IRZ26" s="47"/>
      <c r="ISA26" s="47"/>
      <c r="ISB26" s="47"/>
      <c r="ISC26" s="47"/>
      <c r="ISD26" s="47"/>
      <c r="ISE26" s="47"/>
      <c r="ISF26" s="47"/>
      <c r="ISG26" s="47"/>
      <c r="ISH26" s="47"/>
      <c r="ISI26" s="47"/>
      <c r="ISJ26" s="47"/>
      <c r="ISK26" s="47"/>
      <c r="ISL26" s="47"/>
      <c r="ISM26" s="47"/>
      <c r="ISN26" s="47"/>
      <c r="ISO26" s="47"/>
      <c r="ISP26" s="47"/>
      <c r="ISQ26" s="47"/>
      <c r="ISR26" s="47"/>
      <c r="ISS26" s="47"/>
      <c r="IST26" s="47"/>
      <c r="ISU26" s="47"/>
      <c r="ISV26" s="47"/>
      <c r="ISW26" s="47"/>
      <c r="ISX26" s="47"/>
      <c r="ISY26" s="47"/>
      <c r="ISZ26" s="47"/>
      <c r="ITA26" s="47"/>
      <c r="ITB26" s="47"/>
      <c r="ITC26" s="47"/>
      <c r="ITD26" s="47"/>
      <c r="ITE26" s="47"/>
      <c r="ITF26" s="47"/>
      <c r="ITG26" s="47"/>
      <c r="ITH26" s="47"/>
      <c r="ITI26" s="47"/>
      <c r="ITJ26" s="47"/>
      <c r="ITK26" s="47"/>
      <c r="ITL26" s="47"/>
      <c r="ITM26" s="47"/>
      <c r="ITN26" s="47"/>
      <c r="ITO26" s="47"/>
      <c r="ITP26" s="47"/>
      <c r="ITQ26" s="47"/>
      <c r="ITR26" s="47"/>
      <c r="ITS26" s="47"/>
      <c r="ITT26" s="47"/>
      <c r="ITU26" s="47"/>
      <c r="ITV26" s="47"/>
      <c r="ITW26" s="47"/>
      <c r="ITX26" s="47"/>
      <c r="ITY26" s="47"/>
      <c r="ITZ26" s="47"/>
      <c r="IUA26" s="47"/>
      <c r="IUB26" s="47"/>
      <c r="IUC26" s="47"/>
      <c r="IUD26" s="47"/>
      <c r="IUE26" s="47"/>
      <c r="IUF26" s="47"/>
      <c r="IUG26" s="47"/>
      <c r="IUH26" s="47"/>
      <c r="IUI26" s="47"/>
      <c r="IUJ26" s="47"/>
      <c r="IUK26" s="47"/>
      <c r="IUL26" s="47"/>
      <c r="IUM26" s="47"/>
      <c r="IUN26" s="47"/>
      <c r="IUO26" s="47"/>
      <c r="IUP26" s="47"/>
      <c r="IUQ26" s="47"/>
      <c r="IUR26" s="47"/>
      <c r="IUS26" s="47"/>
      <c r="IUT26" s="47"/>
      <c r="IUU26" s="47"/>
      <c r="IUV26" s="47"/>
      <c r="IUW26" s="47"/>
      <c r="IUX26" s="47"/>
      <c r="IUY26" s="47"/>
      <c r="IUZ26" s="47"/>
      <c r="IVA26" s="47"/>
      <c r="IVB26" s="47"/>
      <c r="IVC26" s="47"/>
      <c r="IVD26" s="47"/>
      <c r="IVE26" s="47"/>
      <c r="IVF26" s="47"/>
      <c r="IVG26" s="47"/>
      <c r="IVH26" s="47"/>
      <c r="IVI26" s="47"/>
      <c r="IVJ26" s="47"/>
      <c r="IVK26" s="47"/>
      <c r="IVL26" s="47"/>
      <c r="IVM26" s="47"/>
      <c r="IVN26" s="47"/>
      <c r="IVO26" s="47"/>
      <c r="IVP26" s="47"/>
      <c r="IVQ26" s="47"/>
      <c r="IVR26" s="47"/>
      <c r="IVS26" s="47"/>
      <c r="IVT26" s="47"/>
      <c r="IVU26" s="47"/>
      <c r="IVV26" s="47"/>
      <c r="IVW26" s="47"/>
      <c r="IVX26" s="47"/>
      <c r="IVY26" s="47"/>
      <c r="IVZ26" s="47"/>
      <c r="IWA26" s="47"/>
      <c r="IWB26" s="47"/>
      <c r="IWC26" s="47"/>
      <c r="IWD26" s="47"/>
      <c r="IWE26" s="47"/>
      <c r="IWF26" s="47"/>
      <c r="IWG26" s="47"/>
      <c r="IWH26" s="47"/>
      <c r="IWI26" s="47"/>
      <c r="IWJ26" s="47"/>
      <c r="IWK26" s="47"/>
      <c r="IWL26" s="47"/>
      <c r="IWM26" s="47"/>
      <c r="IWN26" s="47"/>
      <c r="IWO26" s="47"/>
      <c r="IWP26" s="47"/>
      <c r="IWQ26" s="47"/>
      <c r="IWR26" s="47"/>
      <c r="IWS26" s="47"/>
      <c r="IWT26" s="47"/>
      <c r="IWU26" s="47"/>
      <c r="IWV26" s="47"/>
      <c r="IWW26" s="47"/>
      <c r="IWX26" s="47"/>
      <c r="IWY26" s="47"/>
      <c r="IWZ26" s="47"/>
      <c r="IXA26" s="47"/>
      <c r="IXB26" s="47"/>
      <c r="IXC26" s="47"/>
      <c r="IXD26" s="47"/>
      <c r="IXE26" s="47"/>
      <c r="IXF26" s="47"/>
      <c r="IXG26" s="47"/>
      <c r="IXH26" s="47"/>
      <c r="IXI26" s="47"/>
      <c r="IXJ26" s="47"/>
      <c r="IXK26" s="47"/>
      <c r="IXL26" s="47"/>
      <c r="IXM26" s="47"/>
      <c r="IXN26" s="47"/>
      <c r="IXO26" s="47"/>
      <c r="IXP26" s="47"/>
      <c r="IXQ26" s="47"/>
      <c r="IXR26" s="47"/>
      <c r="IXS26" s="47"/>
      <c r="IXT26" s="47"/>
      <c r="IXU26" s="47"/>
      <c r="IXV26" s="47"/>
      <c r="IXW26" s="47"/>
      <c r="IXX26" s="47"/>
      <c r="IXY26" s="47"/>
      <c r="IXZ26" s="47"/>
      <c r="IYA26" s="47"/>
      <c r="IYB26" s="47"/>
      <c r="IYC26" s="47"/>
      <c r="IYD26" s="47"/>
      <c r="IYE26" s="47"/>
      <c r="IYF26" s="47"/>
      <c r="IYG26" s="47"/>
      <c r="IYH26" s="47"/>
      <c r="IYI26" s="47"/>
      <c r="IYJ26" s="47"/>
      <c r="IYK26" s="47"/>
      <c r="IYL26" s="47"/>
      <c r="IYM26" s="47"/>
      <c r="IYN26" s="47"/>
      <c r="IYO26" s="47"/>
      <c r="IYP26" s="47"/>
      <c r="IYQ26" s="47"/>
      <c r="IYR26" s="47"/>
      <c r="IYS26" s="47"/>
      <c r="IYT26" s="47"/>
      <c r="IYU26" s="47"/>
      <c r="IYV26" s="47"/>
      <c r="IYW26" s="47"/>
      <c r="IYX26" s="47"/>
      <c r="IYY26" s="47"/>
      <c r="IYZ26" s="47"/>
      <c r="IZA26" s="47"/>
      <c r="IZB26" s="47"/>
      <c r="IZC26" s="47"/>
      <c r="IZD26" s="47"/>
      <c r="IZE26" s="47"/>
      <c r="IZF26" s="47"/>
      <c r="IZG26" s="47"/>
      <c r="IZH26" s="47"/>
      <c r="IZI26" s="47"/>
      <c r="IZJ26" s="47"/>
      <c r="IZK26" s="47"/>
      <c r="IZL26" s="47"/>
      <c r="IZM26" s="47"/>
      <c r="IZN26" s="47"/>
      <c r="IZO26" s="47"/>
      <c r="IZP26" s="47"/>
      <c r="IZQ26" s="47"/>
      <c r="IZR26" s="47"/>
      <c r="IZS26" s="47"/>
      <c r="IZT26" s="47"/>
      <c r="IZU26" s="47"/>
      <c r="IZV26" s="47"/>
      <c r="IZW26" s="47"/>
      <c r="IZX26" s="47"/>
      <c r="IZY26" s="47"/>
      <c r="IZZ26" s="47"/>
      <c r="JAA26" s="47"/>
      <c r="JAB26" s="47"/>
      <c r="JAC26" s="47"/>
      <c r="JAD26" s="47"/>
      <c r="JAE26" s="47"/>
      <c r="JAF26" s="47"/>
      <c r="JAG26" s="47"/>
      <c r="JAH26" s="47"/>
      <c r="JAI26" s="47"/>
      <c r="JAJ26" s="47"/>
      <c r="JAK26" s="47"/>
      <c r="JAL26" s="47"/>
      <c r="JAM26" s="47"/>
      <c r="JAN26" s="47"/>
      <c r="JAO26" s="47"/>
      <c r="JAP26" s="47"/>
      <c r="JAQ26" s="47"/>
      <c r="JAR26" s="47"/>
      <c r="JAS26" s="47"/>
      <c r="JAT26" s="47"/>
      <c r="JAU26" s="47"/>
      <c r="JAV26" s="47"/>
      <c r="JAW26" s="47"/>
      <c r="JAX26" s="47"/>
      <c r="JAY26" s="47"/>
      <c r="JAZ26" s="47"/>
      <c r="JBA26" s="47"/>
      <c r="JBB26" s="47"/>
      <c r="JBC26" s="47"/>
      <c r="JBD26" s="47"/>
      <c r="JBE26" s="47"/>
      <c r="JBF26" s="47"/>
      <c r="JBG26" s="47"/>
      <c r="JBH26" s="47"/>
      <c r="JBI26" s="47"/>
      <c r="JBJ26" s="47"/>
      <c r="JBK26" s="47"/>
      <c r="JBL26" s="47"/>
      <c r="JBM26" s="47"/>
      <c r="JBN26" s="47"/>
      <c r="JBO26" s="47"/>
      <c r="JBP26" s="47"/>
      <c r="JBQ26" s="47"/>
      <c r="JBR26" s="47"/>
      <c r="JBS26" s="47"/>
      <c r="JBT26" s="47"/>
      <c r="JBU26" s="47"/>
      <c r="JBV26" s="47"/>
      <c r="JBW26" s="47"/>
      <c r="JBX26" s="47"/>
      <c r="JBY26" s="47"/>
      <c r="JBZ26" s="47"/>
      <c r="JCA26" s="47"/>
      <c r="JCB26" s="47"/>
      <c r="JCC26" s="47"/>
      <c r="JCD26" s="47"/>
      <c r="JCE26" s="47"/>
      <c r="JCF26" s="47"/>
      <c r="JCG26" s="47"/>
      <c r="JCH26" s="47"/>
      <c r="JCI26" s="47"/>
      <c r="JCJ26" s="47"/>
      <c r="JCK26" s="47"/>
      <c r="JCL26" s="47"/>
      <c r="JCM26" s="47"/>
      <c r="JCN26" s="47"/>
      <c r="JCO26" s="47"/>
      <c r="JCP26" s="47"/>
      <c r="JCQ26" s="47"/>
      <c r="JCR26" s="47"/>
      <c r="JCS26" s="47"/>
      <c r="JCT26" s="47"/>
      <c r="JCU26" s="47"/>
      <c r="JCV26" s="47"/>
      <c r="JCW26" s="47"/>
      <c r="JCX26" s="47"/>
      <c r="JCY26" s="47"/>
      <c r="JCZ26" s="47"/>
      <c r="JDA26" s="47"/>
      <c r="JDB26" s="47"/>
      <c r="JDC26" s="47"/>
      <c r="JDD26" s="47"/>
      <c r="JDE26" s="47"/>
      <c r="JDF26" s="47"/>
      <c r="JDG26" s="47"/>
      <c r="JDH26" s="47"/>
      <c r="JDI26" s="47"/>
      <c r="JDJ26" s="47"/>
      <c r="JDK26" s="47"/>
      <c r="JDL26" s="47"/>
      <c r="JDM26" s="47"/>
      <c r="JDN26" s="47"/>
      <c r="JDO26" s="47"/>
      <c r="JDP26" s="47"/>
      <c r="JDQ26" s="47"/>
      <c r="JDR26" s="47"/>
      <c r="JDS26" s="47"/>
      <c r="JDT26" s="47"/>
      <c r="JDU26" s="47"/>
      <c r="JDV26" s="47"/>
      <c r="JDW26" s="47"/>
      <c r="JDX26" s="47"/>
      <c r="JDY26" s="47"/>
      <c r="JDZ26" s="47"/>
      <c r="JEA26" s="47"/>
      <c r="JEB26" s="47"/>
      <c r="JEC26" s="47"/>
      <c r="JED26" s="47"/>
      <c r="JEE26" s="47"/>
      <c r="JEF26" s="47"/>
      <c r="JEG26" s="47"/>
      <c r="JEH26" s="47"/>
      <c r="JEI26" s="47"/>
      <c r="JEJ26" s="47"/>
      <c r="JEK26" s="47"/>
      <c r="JEL26" s="47"/>
      <c r="JEM26" s="47"/>
      <c r="JEN26" s="47"/>
      <c r="JEO26" s="47"/>
      <c r="JEP26" s="47"/>
      <c r="JEQ26" s="47"/>
      <c r="JER26" s="47"/>
      <c r="JES26" s="47"/>
      <c r="JET26" s="47"/>
      <c r="JEU26" s="47"/>
      <c r="JEV26" s="47"/>
      <c r="JEW26" s="47"/>
      <c r="JEX26" s="47"/>
      <c r="JEY26" s="47"/>
      <c r="JEZ26" s="47"/>
      <c r="JFA26" s="47"/>
      <c r="JFB26" s="47"/>
      <c r="JFC26" s="47"/>
      <c r="JFD26" s="47"/>
      <c r="JFE26" s="47"/>
      <c r="JFF26" s="47"/>
      <c r="JFG26" s="47"/>
      <c r="JFH26" s="47"/>
      <c r="JFI26" s="47"/>
      <c r="JFJ26" s="47"/>
      <c r="JFK26" s="47"/>
      <c r="JFL26" s="47"/>
      <c r="JFM26" s="47"/>
      <c r="JFN26" s="47"/>
      <c r="JFO26" s="47"/>
      <c r="JFP26" s="47"/>
      <c r="JFQ26" s="47"/>
      <c r="JFR26" s="47"/>
      <c r="JFS26" s="47"/>
      <c r="JFT26" s="47"/>
      <c r="JFU26" s="47"/>
      <c r="JFV26" s="47"/>
      <c r="JFW26" s="47"/>
      <c r="JFX26" s="47"/>
      <c r="JFY26" s="47"/>
      <c r="JFZ26" s="47"/>
      <c r="JGA26" s="47"/>
      <c r="JGB26" s="47"/>
      <c r="JGC26" s="47"/>
      <c r="JGD26" s="47"/>
      <c r="JGE26" s="47"/>
      <c r="JGF26" s="47"/>
      <c r="JGG26" s="47"/>
      <c r="JGH26" s="47"/>
      <c r="JGI26" s="47"/>
      <c r="JGJ26" s="47"/>
      <c r="JGK26" s="47"/>
      <c r="JGL26" s="47"/>
      <c r="JGM26" s="47"/>
      <c r="JGN26" s="47"/>
      <c r="JGO26" s="47"/>
      <c r="JGP26" s="47"/>
      <c r="JGQ26" s="47"/>
      <c r="JGR26" s="47"/>
      <c r="JGS26" s="47"/>
      <c r="JGT26" s="47"/>
      <c r="JGU26" s="47"/>
      <c r="JGV26" s="47"/>
      <c r="JGW26" s="47"/>
      <c r="JGX26" s="47"/>
      <c r="JGY26" s="47"/>
      <c r="JGZ26" s="47"/>
      <c r="JHA26" s="47"/>
      <c r="JHB26" s="47"/>
      <c r="JHC26" s="47"/>
      <c r="JHD26" s="47"/>
      <c r="JHE26" s="47"/>
      <c r="JHF26" s="47"/>
      <c r="JHG26" s="47"/>
      <c r="JHH26" s="47"/>
      <c r="JHI26" s="47"/>
      <c r="JHJ26" s="47"/>
      <c r="JHK26" s="47"/>
      <c r="JHL26" s="47"/>
      <c r="JHM26" s="47"/>
      <c r="JHN26" s="47"/>
      <c r="JHO26" s="47"/>
      <c r="JHP26" s="47"/>
      <c r="JHQ26" s="47"/>
      <c r="JHR26" s="47"/>
      <c r="JHS26" s="47"/>
      <c r="JHT26" s="47"/>
      <c r="JHU26" s="47"/>
      <c r="JHV26" s="47"/>
      <c r="JHW26" s="47"/>
      <c r="JHX26" s="47"/>
      <c r="JHY26" s="47"/>
      <c r="JHZ26" s="47"/>
      <c r="JIA26" s="47"/>
      <c r="JIB26" s="47"/>
      <c r="JIC26" s="47"/>
      <c r="JID26" s="47"/>
      <c r="JIE26" s="47"/>
      <c r="JIF26" s="47"/>
      <c r="JIG26" s="47"/>
      <c r="JIH26" s="47"/>
      <c r="JII26" s="47"/>
      <c r="JIJ26" s="47"/>
      <c r="JIK26" s="47"/>
      <c r="JIL26" s="47"/>
      <c r="JIM26" s="47"/>
      <c r="JIN26" s="47"/>
      <c r="JIO26" s="47"/>
      <c r="JIP26" s="47"/>
      <c r="JIQ26" s="47"/>
      <c r="JIR26" s="47"/>
      <c r="JIS26" s="47"/>
      <c r="JIT26" s="47"/>
      <c r="JIU26" s="47"/>
      <c r="JIV26" s="47"/>
      <c r="JIW26" s="47"/>
      <c r="JIX26" s="47"/>
      <c r="JIY26" s="47"/>
      <c r="JIZ26" s="47"/>
      <c r="JJA26" s="47"/>
      <c r="JJB26" s="47"/>
      <c r="JJC26" s="47"/>
      <c r="JJD26" s="47"/>
      <c r="JJE26" s="47"/>
      <c r="JJF26" s="47"/>
      <c r="JJG26" s="47"/>
      <c r="JJH26" s="47"/>
      <c r="JJI26" s="47"/>
      <c r="JJJ26" s="47"/>
      <c r="JJK26" s="47"/>
      <c r="JJL26" s="47"/>
      <c r="JJM26" s="47"/>
      <c r="JJN26" s="47"/>
      <c r="JJO26" s="47"/>
      <c r="JJP26" s="47"/>
      <c r="JJQ26" s="47"/>
      <c r="JJR26" s="47"/>
      <c r="JJS26" s="47"/>
      <c r="JJT26" s="47"/>
      <c r="JJU26" s="47"/>
      <c r="JJV26" s="47"/>
      <c r="JJW26" s="47"/>
      <c r="JJX26" s="47"/>
      <c r="JJY26" s="47"/>
      <c r="JJZ26" s="47"/>
      <c r="JKA26" s="47"/>
      <c r="JKB26" s="47"/>
      <c r="JKC26" s="47"/>
      <c r="JKD26" s="47"/>
      <c r="JKE26" s="47"/>
      <c r="JKF26" s="47"/>
      <c r="JKG26" s="47"/>
      <c r="JKH26" s="47"/>
      <c r="JKI26" s="47"/>
      <c r="JKJ26" s="47"/>
      <c r="JKK26" s="47"/>
      <c r="JKL26" s="47"/>
      <c r="JKM26" s="47"/>
      <c r="JKN26" s="47"/>
      <c r="JKO26" s="47"/>
      <c r="JKP26" s="47"/>
      <c r="JKQ26" s="47"/>
      <c r="JKR26" s="47"/>
      <c r="JKS26" s="47"/>
      <c r="JKT26" s="47"/>
      <c r="JKU26" s="47"/>
      <c r="JKV26" s="47"/>
      <c r="JKW26" s="47"/>
      <c r="JKX26" s="47"/>
      <c r="JKY26" s="47"/>
      <c r="JKZ26" s="47"/>
      <c r="JLA26" s="47"/>
      <c r="JLB26" s="47"/>
      <c r="JLC26" s="47"/>
      <c r="JLD26" s="47"/>
      <c r="JLE26" s="47"/>
      <c r="JLF26" s="47"/>
      <c r="JLG26" s="47"/>
      <c r="JLH26" s="47"/>
      <c r="JLI26" s="47"/>
      <c r="JLJ26" s="47"/>
      <c r="JLK26" s="47"/>
      <c r="JLL26" s="47"/>
      <c r="JLM26" s="47"/>
      <c r="JLN26" s="47"/>
      <c r="JLO26" s="47"/>
      <c r="JLP26" s="47"/>
      <c r="JLQ26" s="47"/>
      <c r="JLR26" s="47"/>
      <c r="JLS26" s="47"/>
      <c r="JLT26" s="47"/>
      <c r="JLU26" s="47"/>
      <c r="JLV26" s="47"/>
      <c r="JLW26" s="47"/>
      <c r="JLX26" s="47"/>
      <c r="JLY26" s="47"/>
      <c r="JLZ26" s="47"/>
      <c r="JMA26" s="47"/>
      <c r="JMB26" s="47"/>
      <c r="JMC26" s="47"/>
      <c r="JMD26" s="47"/>
      <c r="JME26" s="47"/>
      <c r="JMF26" s="47"/>
      <c r="JMG26" s="47"/>
      <c r="JMH26" s="47"/>
      <c r="JMI26" s="47"/>
      <c r="JMJ26" s="47"/>
      <c r="JMK26" s="47"/>
      <c r="JML26" s="47"/>
      <c r="JMM26" s="47"/>
      <c r="JMN26" s="47"/>
      <c r="JMO26" s="47"/>
      <c r="JMP26" s="47"/>
      <c r="JMQ26" s="47"/>
      <c r="JMR26" s="47"/>
      <c r="JMS26" s="47"/>
      <c r="JMT26" s="47"/>
      <c r="JMU26" s="47"/>
      <c r="JMV26" s="47"/>
      <c r="JMW26" s="47"/>
      <c r="JMX26" s="47"/>
      <c r="JMY26" s="47"/>
      <c r="JMZ26" s="47"/>
      <c r="JNA26" s="47"/>
      <c r="JNB26" s="47"/>
      <c r="JNC26" s="47"/>
      <c r="JND26" s="47"/>
      <c r="JNE26" s="47"/>
      <c r="JNF26" s="47"/>
      <c r="JNG26" s="47"/>
      <c r="JNH26" s="47"/>
      <c r="JNI26" s="47"/>
      <c r="JNJ26" s="47"/>
      <c r="JNK26" s="47"/>
      <c r="JNL26" s="47"/>
      <c r="JNM26" s="47"/>
      <c r="JNN26" s="47"/>
      <c r="JNO26" s="47"/>
      <c r="JNP26" s="47"/>
      <c r="JNQ26" s="47"/>
      <c r="JNR26" s="47"/>
      <c r="JNS26" s="47"/>
      <c r="JNT26" s="47"/>
      <c r="JNU26" s="47"/>
      <c r="JNV26" s="47"/>
      <c r="JNW26" s="47"/>
      <c r="JNX26" s="47"/>
      <c r="JNY26" s="47"/>
      <c r="JNZ26" s="47"/>
      <c r="JOA26" s="47"/>
      <c r="JOB26" s="47"/>
      <c r="JOC26" s="47"/>
      <c r="JOD26" s="47"/>
      <c r="JOE26" s="47"/>
      <c r="JOF26" s="47"/>
      <c r="JOG26" s="47"/>
      <c r="JOH26" s="47"/>
      <c r="JOI26" s="47"/>
      <c r="JOJ26" s="47"/>
      <c r="JOK26" s="47"/>
      <c r="JOL26" s="47"/>
      <c r="JOM26" s="47"/>
      <c r="JON26" s="47"/>
      <c r="JOO26" s="47"/>
      <c r="JOP26" s="47"/>
      <c r="JOQ26" s="47"/>
      <c r="JOR26" s="47"/>
      <c r="JOS26" s="47"/>
      <c r="JOT26" s="47"/>
      <c r="JOU26" s="47"/>
      <c r="JOV26" s="47"/>
      <c r="JOW26" s="47"/>
      <c r="JOX26" s="47"/>
      <c r="JOY26" s="47"/>
      <c r="JOZ26" s="47"/>
      <c r="JPA26" s="47"/>
      <c r="JPB26" s="47"/>
      <c r="JPC26" s="47"/>
      <c r="JPD26" s="47"/>
      <c r="JPE26" s="47"/>
      <c r="JPF26" s="47"/>
      <c r="JPG26" s="47"/>
      <c r="JPH26" s="47"/>
      <c r="JPI26" s="47"/>
      <c r="JPJ26" s="47"/>
      <c r="JPK26" s="47"/>
      <c r="JPL26" s="47"/>
      <c r="JPM26" s="47"/>
      <c r="JPN26" s="47"/>
      <c r="JPO26" s="47"/>
      <c r="JPP26" s="47"/>
      <c r="JPQ26" s="47"/>
      <c r="JPR26" s="47"/>
      <c r="JPS26" s="47"/>
      <c r="JPT26" s="47"/>
      <c r="JPU26" s="47"/>
      <c r="JPV26" s="47"/>
      <c r="JPW26" s="47"/>
      <c r="JPX26" s="47"/>
      <c r="JPY26" s="47"/>
      <c r="JPZ26" s="47"/>
      <c r="JQA26" s="47"/>
      <c r="JQB26" s="47"/>
      <c r="JQC26" s="47"/>
      <c r="JQD26" s="47"/>
      <c r="JQE26" s="47"/>
      <c r="JQF26" s="47"/>
      <c r="JQG26" s="47"/>
      <c r="JQH26" s="47"/>
      <c r="JQI26" s="47"/>
      <c r="JQJ26" s="47"/>
      <c r="JQK26" s="47"/>
      <c r="JQL26" s="47"/>
      <c r="JQM26" s="47"/>
      <c r="JQN26" s="47"/>
      <c r="JQO26" s="47"/>
      <c r="JQP26" s="47"/>
      <c r="JQQ26" s="47"/>
      <c r="JQR26" s="47"/>
      <c r="JQS26" s="47"/>
      <c r="JQT26" s="47"/>
      <c r="JQU26" s="47"/>
      <c r="JQV26" s="47"/>
      <c r="JQW26" s="47"/>
      <c r="JQX26" s="47"/>
      <c r="JQY26" s="47"/>
      <c r="JQZ26" s="47"/>
      <c r="JRA26" s="47"/>
      <c r="JRB26" s="47"/>
      <c r="JRC26" s="47"/>
      <c r="JRD26" s="47"/>
      <c r="JRE26" s="47"/>
      <c r="JRF26" s="47"/>
      <c r="JRG26" s="47"/>
      <c r="JRH26" s="47"/>
      <c r="JRI26" s="47"/>
      <c r="JRJ26" s="47"/>
      <c r="JRK26" s="47"/>
      <c r="JRL26" s="47"/>
      <c r="JRM26" s="47"/>
      <c r="JRN26" s="47"/>
      <c r="JRO26" s="47"/>
      <c r="JRP26" s="47"/>
      <c r="JRQ26" s="47"/>
      <c r="JRR26" s="47"/>
      <c r="JRS26" s="47"/>
      <c r="JRT26" s="47"/>
      <c r="JRU26" s="47"/>
      <c r="JRV26" s="47"/>
      <c r="JRW26" s="47"/>
      <c r="JRX26" s="47"/>
      <c r="JRY26" s="47"/>
      <c r="JRZ26" s="47"/>
      <c r="JSA26" s="47"/>
      <c r="JSB26" s="47"/>
      <c r="JSC26" s="47"/>
      <c r="JSD26" s="47"/>
      <c r="JSE26" s="47"/>
      <c r="JSF26" s="47"/>
      <c r="JSG26" s="47"/>
      <c r="JSH26" s="47"/>
      <c r="JSI26" s="47"/>
      <c r="JSJ26" s="47"/>
      <c r="JSK26" s="47"/>
      <c r="JSL26" s="47"/>
      <c r="JSM26" s="47"/>
      <c r="JSN26" s="47"/>
      <c r="JSO26" s="47"/>
      <c r="JSP26" s="47"/>
      <c r="JSQ26" s="47"/>
      <c r="JSR26" s="47"/>
      <c r="JSS26" s="47"/>
      <c r="JST26" s="47"/>
      <c r="JSU26" s="47"/>
      <c r="JSV26" s="47"/>
      <c r="JSW26" s="47"/>
      <c r="JSX26" s="47"/>
      <c r="JSY26" s="47"/>
      <c r="JSZ26" s="47"/>
      <c r="JTA26" s="47"/>
      <c r="JTB26" s="47"/>
      <c r="JTC26" s="47"/>
      <c r="JTD26" s="47"/>
      <c r="JTE26" s="47"/>
      <c r="JTF26" s="47"/>
      <c r="JTG26" s="47"/>
      <c r="JTH26" s="47"/>
      <c r="JTI26" s="47"/>
      <c r="JTJ26" s="47"/>
      <c r="JTK26" s="47"/>
      <c r="JTL26" s="47"/>
      <c r="JTM26" s="47"/>
      <c r="JTN26" s="47"/>
      <c r="JTO26" s="47"/>
      <c r="JTP26" s="47"/>
      <c r="JTQ26" s="47"/>
      <c r="JTR26" s="47"/>
      <c r="JTS26" s="47"/>
      <c r="JTT26" s="47"/>
      <c r="JTU26" s="47"/>
      <c r="JTV26" s="47"/>
      <c r="JTW26" s="47"/>
      <c r="JTX26" s="47"/>
      <c r="JTY26" s="47"/>
      <c r="JTZ26" s="47"/>
      <c r="JUA26" s="47"/>
      <c r="JUB26" s="47"/>
      <c r="JUC26" s="47"/>
      <c r="JUD26" s="47"/>
      <c r="JUE26" s="47"/>
      <c r="JUF26" s="47"/>
      <c r="JUG26" s="47"/>
      <c r="JUH26" s="47"/>
      <c r="JUI26" s="47"/>
      <c r="JUJ26" s="47"/>
      <c r="JUK26" s="47"/>
      <c r="JUL26" s="47"/>
      <c r="JUM26" s="47"/>
      <c r="JUN26" s="47"/>
      <c r="JUO26" s="47"/>
      <c r="JUP26" s="47"/>
      <c r="JUQ26" s="47"/>
      <c r="JUR26" s="47"/>
      <c r="JUS26" s="47"/>
      <c r="JUT26" s="47"/>
      <c r="JUU26" s="47"/>
      <c r="JUV26" s="47"/>
      <c r="JUW26" s="47"/>
      <c r="JUX26" s="47"/>
      <c r="JUY26" s="47"/>
      <c r="JUZ26" s="47"/>
      <c r="JVA26" s="47"/>
      <c r="JVB26" s="47"/>
      <c r="JVC26" s="47"/>
      <c r="JVD26" s="47"/>
      <c r="JVE26" s="47"/>
      <c r="JVF26" s="47"/>
      <c r="JVG26" s="47"/>
      <c r="JVH26" s="47"/>
      <c r="JVI26" s="47"/>
      <c r="JVJ26" s="47"/>
      <c r="JVK26" s="47"/>
      <c r="JVL26" s="47"/>
      <c r="JVM26" s="47"/>
      <c r="JVN26" s="47"/>
      <c r="JVO26" s="47"/>
      <c r="JVP26" s="47"/>
      <c r="JVQ26" s="47"/>
      <c r="JVR26" s="47"/>
      <c r="JVS26" s="47"/>
      <c r="JVT26" s="47"/>
      <c r="JVU26" s="47"/>
      <c r="JVV26" s="47"/>
      <c r="JVW26" s="47"/>
      <c r="JVX26" s="47"/>
      <c r="JVY26" s="47"/>
      <c r="JVZ26" s="47"/>
      <c r="JWA26" s="47"/>
      <c r="JWB26" s="47"/>
      <c r="JWC26" s="47"/>
      <c r="JWD26" s="47"/>
      <c r="JWE26" s="47"/>
      <c r="JWF26" s="47"/>
      <c r="JWG26" s="47"/>
      <c r="JWH26" s="47"/>
      <c r="JWI26" s="47"/>
      <c r="JWJ26" s="47"/>
      <c r="JWK26" s="47"/>
      <c r="JWL26" s="47"/>
      <c r="JWM26" s="47"/>
      <c r="JWN26" s="47"/>
      <c r="JWO26" s="47"/>
      <c r="JWP26" s="47"/>
      <c r="JWQ26" s="47"/>
      <c r="JWR26" s="47"/>
      <c r="JWS26" s="47"/>
      <c r="JWT26" s="47"/>
      <c r="JWU26" s="47"/>
      <c r="JWV26" s="47"/>
      <c r="JWW26" s="47"/>
      <c r="JWX26" s="47"/>
      <c r="JWY26" s="47"/>
      <c r="JWZ26" s="47"/>
      <c r="JXA26" s="47"/>
      <c r="JXB26" s="47"/>
      <c r="JXC26" s="47"/>
      <c r="JXD26" s="47"/>
      <c r="JXE26" s="47"/>
      <c r="JXF26" s="47"/>
      <c r="JXG26" s="47"/>
      <c r="JXH26" s="47"/>
      <c r="JXI26" s="47"/>
      <c r="JXJ26" s="47"/>
      <c r="JXK26" s="47"/>
      <c r="JXL26" s="47"/>
      <c r="JXM26" s="47"/>
      <c r="JXN26" s="47"/>
      <c r="JXO26" s="47"/>
      <c r="JXP26" s="47"/>
      <c r="JXQ26" s="47"/>
      <c r="JXR26" s="47"/>
      <c r="JXS26" s="47"/>
      <c r="JXT26" s="47"/>
      <c r="JXU26" s="47"/>
      <c r="JXV26" s="47"/>
      <c r="JXW26" s="47"/>
      <c r="JXX26" s="47"/>
      <c r="JXY26" s="47"/>
      <c r="JXZ26" s="47"/>
      <c r="JYA26" s="47"/>
      <c r="JYB26" s="47"/>
      <c r="JYC26" s="47"/>
      <c r="JYD26" s="47"/>
      <c r="JYE26" s="47"/>
      <c r="JYF26" s="47"/>
      <c r="JYG26" s="47"/>
      <c r="JYH26" s="47"/>
      <c r="JYI26" s="47"/>
      <c r="JYJ26" s="47"/>
      <c r="JYK26" s="47"/>
      <c r="JYL26" s="47"/>
      <c r="JYM26" s="47"/>
      <c r="JYN26" s="47"/>
      <c r="JYO26" s="47"/>
      <c r="JYP26" s="47"/>
      <c r="JYQ26" s="47"/>
      <c r="JYR26" s="47"/>
      <c r="JYS26" s="47"/>
      <c r="JYT26" s="47"/>
      <c r="JYU26" s="47"/>
      <c r="JYV26" s="47"/>
      <c r="JYW26" s="47"/>
      <c r="JYX26" s="47"/>
      <c r="JYY26" s="47"/>
      <c r="JYZ26" s="47"/>
      <c r="JZA26" s="47"/>
      <c r="JZB26" s="47"/>
      <c r="JZC26" s="47"/>
      <c r="JZD26" s="47"/>
      <c r="JZE26" s="47"/>
      <c r="JZF26" s="47"/>
      <c r="JZG26" s="47"/>
      <c r="JZH26" s="47"/>
      <c r="JZI26" s="47"/>
      <c r="JZJ26" s="47"/>
      <c r="JZK26" s="47"/>
      <c r="JZL26" s="47"/>
      <c r="JZM26" s="47"/>
      <c r="JZN26" s="47"/>
      <c r="JZO26" s="47"/>
      <c r="JZP26" s="47"/>
      <c r="JZQ26" s="47"/>
      <c r="JZR26" s="47"/>
      <c r="JZS26" s="47"/>
      <c r="JZT26" s="47"/>
      <c r="JZU26" s="47"/>
      <c r="JZV26" s="47"/>
      <c r="JZW26" s="47"/>
      <c r="JZX26" s="47"/>
      <c r="JZY26" s="47"/>
      <c r="JZZ26" s="47"/>
      <c r="KAA26" s="47"/>
      <c r="KAB26" s="47"/>
      <c r="KAC26" s="47"/>
      <c r="KAD26" s="47"/>
      <c r="KAE26" s="47"/>
      <c r="KAF26" s="47"/>
      <c r="KAG26" s="47"/>
      <c r="KAH26" s="47"/>
      <c r="KAI26" s="47"/>
      <c r="KAJ26" s="47"/>
      <c r="KAK26" s="47"/>
      <c r="KAL26" s="47"/>
      <c r="KAM26" s="47"/>
      <c r="KAN26" s="47"/>
      <c r="KAO26" s="47"/>
      <c r="KAP26" s="47"/>
      <c r="KAQ26" s="47"/>
      <c r="KAR26" s="47"/>
      <c r="KAS26" s="47"/>
      <c r="KAT26" s="47"/>
      <c r="KAU26" s="47"/>
      <c r="KAV26" s="47"/>
      <c r="KAW26" s="47"/>
      <c r="KAX26" s="47"/>
      <c r="KAY26" s="47"/>
      <c r="KAZ26" s="47"/>
      <c r="KBA26" s="47"/>
      <c r="KBB26" s="47"/>
      <c r="KBC26" s="47"/>
      <c r="KBD26" s="47"/>
      <c r="KBE26" s="47"/>
      <c r="KBF26" s="47"/>
      <c r="KBG26" s="47"/>
      <c r="KBH26" s="47"/>
      <c r="KBI26" s="47"/>
      <c r="KBJ26" s="47"/>
      <c r="KBK26" s="47"/>
      <c r="KBL26" s="47"/>
      <c r="KBM26" s="47"/>
      <c r="KBN26" s="47"/>
      <c r="KBO26" s="47"/>
      <c r="KBP26" s="47"/>
      <c r="KBQ26" s="47"/>
      <c r="KBR26" s="47"/>
      <c r="KBS26" s="47"/>
      <c r="KBT26" s="47"/>
      <c r="KBU26" s="47"/>
      <c r="KBV26" s="47"/>
      <c r="KBW26" s="47"/>
      <c r="KBX26" s="47"/>
      <c r="KBY26" s="47"/>
      <c r="KBZ26" s="47"/>
      <c r="KCA26" s="47"/>
      <c r="KCB26" s="47"/>
      <c r="KCC26" s="47"/>
      <c r="KCD26" s="47"/>
      <c r="KCE26" s="47"/>
      <c r="KCF26" s="47"/>
      <c r="KCG26" s="47"/>
      <c r="KCH26" s="47"/>
      <c r="KCI26" s="47"/>
      <c r="KCJ26" s="47"/>
      <c r="KCK26" s="47"/>
      <c r="KCL26" s="47"/>
      <c r="KCM26" s="47"/>
      <c r="KCN26" s="47"/>
      <c r="KCO26" s="47"/>
      <c r="KCP26" s="47"/>
      <c r="KCQ26" s="47"/>
      <c r="KCR26" s="47"/>
      <c r="KCS26" s="47"/>
      <c r="KCT26" s="47"/>
      <c r="KCU26" s="47"/>
      <c r="KCV26" s="47"/>
      <c r="KCW26" s="47"/>
      <c r="KCX26" s="47"/>
      <c r="KCY26" s="47"/>
      <c r="KCZ26" s="47"/>
      <c r="KDA26" s="47"/>
      <c r="KDB26" s="47"/>
      <c r="KDC26" s="47"/>
      <c r="KDD26" s="47"/>
      <c r="KDE26" s="47"/>
      <c r="KDF26" s="47"/>
      <c r="KDG26" s="47"/>
      <c r="KDH26" s="47"/>
      <c r="KDI26" s="47"/>
      <c r="KDJ26" s="47"/>
      <c r="KDK26" s="47"/>
      <c r="KDL26" s="47"/>
      <c r="KDM26" s="47"/>
      <c r="KDN26" s="47"/>
      <c r="KDO26" s="47"/>
      <c r="KDP26" s="47"/>
      <c r="KDQ26" s="47"/>
      <c r="KDR26" s="47"/>
      <c r="KDS26" s="47"/>
      <c r="KDT26" s="47"/>
      <c r="KDU26" s="47"/>
      <c r="KDV26" s="47"/>
      <c r="KDW26" s="47"/>
      <c r="KDX26" s="47"/>
      <c r="KDY26" s="47"/>
      <c r="KDZ26" s="47"/>
      <c r="KEA26" s="47"/>
      <c r="KEB26" s="47"/>
      <c r="KEC26" s="47"/>
      <c r="KED26" s="47"/>
      <c r="KEE26" s="47"/>
      <c r="KEF26" s="47"/>
      <c r="KEG26" s="47"/>
      <c r="KEH26" s="47"/>
      <c r="KEI26" s="47"/>
      <c r="KEJ26" s="47"/>
      <c r="KEK26" s="47"/>
      <c r="KEL26" s="47"/>
      <c r="KEM26" s="47"/>
      <c r="KEN26" s="47"/>
      <c r="KEO26" s="47"/>
      <c r="KEP26" s="47"/>
      <c r="KEQ26" s="47"/>
      <c r="KER26" s="47"/>
      <c r="KES26" s="47"/>
      <c r="KET26" s="47"/>
      <c r="KEU26" s="47"/>
      <c r="KEV26" s="47"/>
      <c r="KEW26" s="47"/>
      <c r="KEX26" s="47"/>
      <c r="KEY26" s="47"/>
      <c r="KEZ26" s="47"/>
      <c r="KFA26" s="47"/>
      <c r="KFB26" s="47"/>
      <c r="KFC26" s="47"/>
      <c r="KFD26" s="47"/>
      <c r="KFE26" s="47"/>
      <c r="KFF26" s="47"/>
      <c r="KFG26" s="47"/>
      <c r="KFH26" s="47"/>
      <c r="KFI26" s="47"/>
      <c r="KFJ26" s="47"/>
      <c r="KFK26" s="47"/>
      <c r="KFL26" s="47"/>
      <c r="KFM26" s="47"/>
      <c r="KFN26" s="47"/>
      <c r="KFO26" s="47"/>
      <c r="KFP26" s="47"/>
      <c r="KFQ26" s="47"/>
      <c r="KFR26" s="47"/>
      <c r="KFS26" s="47"/>
      <c r="KFT26" s="47"/>
      <c r="KFU26" s="47"/>
      <c r="KFV26" s="47"/>
      <c r="KFW26" s="47"/>
      <c r="KFX26" s="47"/>
      <c r="KFY26" s="47"/>
      <c r="KFZ26" s="47"/>
      <c r="KGA26" s="47"/>
      <c r="KGB26" s="47"/>
      <c r="KGC26" s="47"/>
      <c r="KGD26" s="47"/>
      <c r="KGE26" s="47"/>
      <c r="KGF26" s="47"/>
      <c r="KGG26" s="47"/>
      <c r="KGH26" s="47"/>
      <c r="KGI26" s="47"/>
      <c r="KGJ26" s="47"/>
      <c r="KGK26" s="47"/>
      <c r="KGL26" s="47"/>
      <c r="KGM26" s="47"/>
      <c r="KGN26" s="47"/>
      <c r="KGO26" s="47"/>
      <c r="KGP26" s="47"/>
      <c r="KGQ26" s="47"/>
      <c r="KGR26" s="47"/>
      <c r="KGS26" s="47"/>
      <c r="KGT26" s="47"/>
      <c r="KGU26" s="47"/>
      <c r="KGV26" s="47"/>
      <c r="KGW26" s="47"/>
      <c r="KGX26" s="47"/>
      <c r="KGY26" s="47"/>
      <c r="KGZ26" s="47"/>
      <c r="KHA26" s="47"/>
      <c r="KHB26" s="47"/>
      <c r="KHC26" s="47"/>
      <c r="KHD26" s="47"/>
      <c r="KHE26" s="47"/>
      <c r="KHF26" s="47"/>
      <c r="KHG26" s="47"/>
      <c r="KHH26" s="47"/>
      <c r="KHI26" s="47"/>
      <c r="KHJ26" s="47"/>
      <c r="KHK26" s="47"/>
      <c r="KHL26" s="47"/>
      <c r="KHM26" s="47"/>
      <c r="KHN26" s="47"/>
      <c r="KHO26" s="47"/>
      <c r="KHP26" s="47"/>
      <c r="KHQ26" s="47"/>
      <c r="KHR26" s="47"/>
      <c r="KHS26" s="47"/>
      <c r="KHT26" s="47"/>
      <c r="KHU26" s="47"/>
      <c r="KHV26" s="47"/>
      <c r="KHW26" s="47"/>
      <c r="KHX26" s="47"/>
      <c r="KHY26" s="47"/>
      <c r="KHZ26" s="47"/>
      <c r="KIA26" s="47"/>
      <c r="KIB26" s="47"/>
      <c r="KIC26" s="47"/>
      <c r="KID26" s="47"/>
      <c r="KIE26" s="47"/>
      <c r="KIF26" s="47"/>
      <c r="KIG26" s="47"/>
      <c r="KIH26" s="47"/>
      <c r="KII26" s="47"/>
      <c r="KIJ26" s="47"/>
      <c r="KIK26" s="47"/>
      <c r="KIL26" s="47"/>
      <c r="KIM26" s="47"/>
      <c r="KIN26" s="47"/>
      <c r="KIO26" s="47"/>
      <c r="KIP26" s="47"/>
      <c r="KIQ26" s="47"/>
      <c r="KIR26" s="47"/>
      <c r="KIS26" s="47"/>
      <c r="KIT26" s="47"/>
      <c r="KIU26" s="47"/>
      <c r="KIV26" s="47"/>
      <c r="KIW26" s="47"/>
      <c r="KIX26" s="47"/>
      <c r="KIY26" s="47"/>
      <c r="KIZ26" s="47"/>
      <c r="KJA26" s="47"/>
      <c r="KJB26" s="47"/>
      <c r="KJC26" s="47"/>
      <c r="KJD26" s="47"/>
      <c r="KJE26" s="47"/>
      <c r="KJF26" s="47"/>
      <c r="KJG26" s="47"/>
      <c r="KJH26" s="47"/>
      <c r="KJI26" s="47"/>
      <c r="KJJ26" s="47"/>
      <c r="KJK26" s="47"/>
      <c r="KJL26" s="47"/>
      <c r="KJM26" s="47"/>
      <c r="KJN26" s="47"/>
      <c r="KJO26" s="47"/>
      <c r="KJP26" s="47"/>
      <c r="KJQ26" s="47"/>
      <c r="KJR26" s="47"/>
      <c r="KJS26" s="47"/>
      <c r="KJT26" s="47"/>
      <c r="KJU26" s="47"/>
      <c r="KJV26" s="47"/>
      <c r="KJW26" s="47"/>
      <c r="KJX26" s="47"/>
      <c r="KJY26" s="47"/>
      <c r="KJZ26" s="47"/>
      <c r="KKA26" s="47"/>
      <c r="KKB26" s="47"/>
      <c r="KKC26" s="47"/>
      <c r="KKD26" s="47"/>
      <c r="KKE26" s="47"/>
      <c r="KKF26" s="47"/>
      <c r="KKG26" s="47"/>
      <c r="KKH26" s="47"/>
      <c r="KKI26" s="47"/>
      <c r="KKJ26" s="47"/>
      <c r="KKK26" s="47"/>
      <c r="KKL26" s="47"/>
      <c r="KKM26" s="47"/>
      <c r="KKN26" s="47"/>
      <c r="KKO26" s="47"/>
      <c r="KKP26" s="47"/>
      <c r="KKQ26" s="47"/>
      <c r="KKR26" s="47"/>
      <c r="KKS26" s="47"/>
      <c r="KKT26" s="47"/>
      <c r="KKU26" s="47"/>
      <c r="KKV26" s="47"/>
      <c r="KKW26" s="47"/>
      <c r="KKX26" s="47"/>
      <c r="KKY26" s="47"/>
      <c r="KKZ26" s="47"/>
      <c r="KLA26" s="47"/>
      <c r="KLB26" s="47"/>
      <c r="KLC26" s="47"/>
      <c r="KLD26" s="47"/>
      <c r="KLE26" s="47"/>
      <c r="KLF26" s="47"/>
      <c r="KLG26" s="47"/>
      <c r="KLH26" s="47"/>
      <c r="KLI26" s="47"/>
      <c r="KLJ26" s="47"/>
      <c r="KLK26" s="47"/>
      <c r="KLL26" s="47"/>
      <c r="KLM26" s="47"/>
      <c r="KLN26" s="47"/>
      <c r="KLO26" s="47"/>
      <c r="KLP26" s="47"/>
      <c r="KLQ26" s="47"/>
      <c r="KLR26" s="47"/>
      <c r="KLS26" s="47"/>
      <c r="KLT26" s="47"/>
      <c r="KLU26" s="47"/>
      <c r="KLV26" s="47"/>
      <c r="KLW26" s="47"/>
      <c r="KLX26" s="47"/>
      <c r="KLY26" s="47"/>
      <c r="KLZ26" s="47"/>
      <c r="KMA26" s="47"/>
      <c r="KMB26" s="47"/>
      <c r="KMC26" s="47"/>
      <c r="KMD26" s="47"/>
      <c r="KME26" s="47"/>
      <c r="KMF26" s="47"/>
      <c r="KMG26" s="47"/>
      <c r="KMH26" s="47"/>
      <c r="KMI26" s="47"/>
      <c r="KMJ26" s="47"/>
      <c r="KMK26" s="47"/>
      <c r="KML26" s="47"/>
      <c r="KMM26" s="47"/>
      <c r="KMN26" s="47"/>
      <c r="KMO26" s="47"/>
      <c r="KMP26" s="47"/>
      <c r="KMQ26" s="47"/>
      <c r="KMR26" s="47"/>
      <c r="KMS26" s="47"/>
      <c r="KMT26" s="47"/>
      <c r="KMU26" s="47"/>
      <c r="KMV26" s="47"/>
      <c r="KMW26" s="47"/>
      <c r="KMX26" s="47"/>
      <c r="KMY26" s="47"/>
      <c r="KMZ26" s="47"/>
      <c r="KNA26" s="47"/>
      <c r="KNB26" s="47"/>
      <c r="KNC26" s="47"/>
      <c r="KND26" s="47"/>
      <c r="KNE26" s="47"/>
      <c r="KNF26" s="47"/>
      <c r="KNG26" s="47"/>
      <c r="KNH26" s="47"/>
      <c r="KNI26" s="47"/>
      <c r="KNJ26" s="47"/>
      <c r="KNK26" s="47"/>
      <c r="KNL26" s="47"/>
      <c r="KNM26" s="47"/>
      <c r="KNN26" s="47"/>
      <c r="KNO26" s="47"/>
      <c r="KNP26" s="47"/>
      <c r="KNQ26" s="47"/>
      <c r="KNR26" s="47"/>
      <c r="KNS26" s="47"/>
      <c r="KNT26" s="47"/>
      <c r="KNU26" s="47"/>
      <c r="KNV26" s="47"/>
      <c r="KNW26" s="47"/>
      <c r="KNX26" s="47"/>
      <c r="KNY26" s="47"/>
      <c r="KNZ26" s="47"/>
      <c r="KOA26" s="47"/>
      <c r="KOB26" s="47"/>
      <c r="KOC26" s="47"/>
      <c r="KOD26" s="47"/>
      <c r="KOE26" s="47"/>
      <c r="KOF26" s="47"/>
      <c r="KOG26" s="47"/>
      <c r="KOH26" s="47"/>
      <c r="KOI26" s="47"/>
      <c r="KOJ26" s="47"/>
      <c r="KOK26" s="47"/>
      <c r="KOL26" s="47"/>
      <c r="KOM26" s="47"/>
      <c r="KON26" s="47"/>
      <c r="KOO26" s="47"/>
      <c r="KOP26" s="47"/>
      <c r="KOQ26" s="47"/>
      <c r="KOR26" s="47"/>
      <c r="KOS26" s="47"/>
      <c r="KOT26" s="47"/>
      <c r="KOU26" s="47"/>
      <c r="KOV26" s="47"/>
      <c r="KOW26" s="47"/>
      <c r="KOX26" s="47"/>
      <c r="KOY26" s="47"/>
      <c r="KOZ26" s="47"/>
      <c r="KPA26" s="47"/>
      <c r="KPB26" s="47"/>
      <c r="KPC26" s="47"/>
      <c r="KPD26" s="47"/>
      <c r="KPE26" s="47"/>
      <c r="KPF26" s="47"/>
      <c r="KPG26" s="47"/>
      <c r="KPH26" s="47"/>
      <c r="KPI26" s="47"/>
      <c r="KPJ26" s="47"/>
      <c r="KPK26" s="47"/>
      <c r="KPL26" s="47"/>
      <c r="KPM26" s="47"/>
      <c r="KPN26" s="47"/>
      <c r="KPO26" s="47"/>
      <c r="KPP26" s="47"/>
      <c r="KPQ26" s="47"/>
      <c r="KPR26" s="47"/>
      <c r="KPS26" s="47"/>
      <c r="KPT26" s="47"/>
      <c r="KPU26" s="47"/>
      <c r="KPV26" s="47"/>
      <c r="KPW26" s="47"/>
      <c r="KPX26" s="47"/>
      <c r="KPY26" s="47"/>
      <c r="KPZ26" s="47"/>
      <c r="KQA26" s="47"/>
      <c r="KQB26" s="47"/>
      <c r="KQC26" s="47"/>
      <c r="KQD26" s="47"/>
      <c r="KQE26" s="47"/>
      <c r="KQF26" s="47"/>
      <c r="KQG26" s="47"/>
      <c r="KQH26" s="47"/>
      <c r="KQI26" s="47"/>
      <c r="KQJ26" s="47"/>
      <c r="KQK26" s="47"/>
      <c r="KQL26" s="47"/>
      <c r="KQM26" s="47"/>
      <c r="KQN26" s="47"/>
      <c r="KQO26" s="47"/>
      <c r="KQP26" s="47"/>
      <c r="KQQ26" s="47"/>
      <c r="KQR26" s="47"/>
      <c r="KQS26" s="47"/>
      <c r="KQT26" s="47"/>
      <c r="KQU26" s="47"/>
      <c r="KQV26" s="47"/>
      <c r="KQW26" s="47"/>
      <c r="KQX26" s="47"/>
      <c r="KQY26" s="47"/>
      <c r="KQZ26" s="47"/>
      <c r="KRA26" s="47"/>
      <c r="KRB26" s="47"/>
      <c r="KRC26" s="47"/>
      <c r="KRD26" s="47"/>
      <c r="KRE26" s="47"/>
      <c r="KRF26" s="47"/>
      <c r="KRG26" s="47"/>
      <c r="KRH26" s="47"/>
      <c r="KRI26" s="47"/>
      <c r="KRJ26" s="47"/>
      <c r="KRK26" s="47"/>
      <c r="KRL26" s="47"/>
      <c r="KRM26" s="47"/>
      <c r="KRN26" s="47"/>
      <c r="KRO26" s="47"/>
      <c r="KRP26" s="47"/>
      <c r="KRQ26" s="47"/>
      <c r="KRR26" s="47"/>
      <c r="KRS26" s="47"/>
      <c r="KRT26" s="47"/>
      <c r="KRU26" s="47"/>
      <c r="KRV26" s="47"/>
      <c r="KRW26" s="47"/>
      <c r="KRX26" s="47"/>
      <c r="KRY26" s="47"/>
      <c r="KRZ26" s="47"/>
      <c r="KSA26" s="47"/>
      <c r="KSB26" s="47"/>
      <c r="KSC26" s="47"/>
      <c r="KSD26" s="47"/>
      <c r="KSE26" s="47"/>
      <c r="KSF26" s="47"/>
      <c r="KSG26" s="47"/>
      <c r="KSH26" s="47"/>
      <c r="KSI26" s="47"/>
      <c r="KSJ26" s="47"/>
      <c r="KSK26" s="47"/>
      <c r="KSL26" s="47"/>
      <c r="KSM26" s="47"/>
      <c r="KSN26" s="47"/>
      <c r="KSO26" s="47"/>
      <c r="KSP26" s="47"/>
      <c r="KSQ26" s="47"/>
      <c r="KSR26" s="47"/>
      <c r="KSS26" s="47"/>
      <c r="KST26" s="47"/>
      <c r="KSU26" s="47"/>
      <c r="KSV26" s="47"/>
      <c r="KSW26" s="47"/>
      <c r="KSX26" s="47"/>
      <c r="KSY26" s="47"/>
      <c r="KSZ26" s="47"/>
      <c r="KTA26" s="47"/>
      <c r="KTB26" s="47"/>
      <c r="KTC26" s="47"/>
      <c r="KTD26" s="47"/>
      <c r="KTE26" s="47"/>
      <c r="KTF26" s="47"/>
      <c r="KTG26" s="47"/>
      <c r="KTH26" s="47"/>
      <c r="KTI26" s="47"/>
      <c r="KTJ26" s="47"/>
      <c r="KTK26" s="47"/>
      <c r="KTL26" s="47"/>
      <c r="KTM26" s="47"/>
      <c r="KTN26" s="47"/>
      <c r="KTO26" s="47"/>
      <c r="KTP26" s="47"/>
      <c r="KTQ26" s="47"/>
      <c r="KTR26" s="47"/>
      <c r="KTS26" s="47"/>
      <c r="KTT26" s="47"/>
      <c r="KTU26" s="47"/>
      <c r="KTV26" s="47"/>
      <c r="KTW26" s="47"/>
      <c r="KTX26" s="47"/>
      <c r="KTY26" s="47"/>
      <c r="KTZ26" s="47"/>
      <c r="KUA26" s="47"/>
      <c r="KUB26" s="47"/>
      <c r="KUC26" s="47"/>
      <c r="KUD26" s="47"/>
      <c r="KUE26" s="47"/>
      <c r="KUF26" s="47"/>
      <c r="KUG26" s="47"/>
      <c r="KUH26" s="47"/>
      <c r="KUI26" s="47"/>
      <c r="KUJ26" s="47"/>
      <c r="KUK26" s="47"/>
      <c r="KUL26" s="47"/>
      <c r="KUM26" s="47"/>
      <c r="KUN26" s="47"/>
      <c r="KUO26" s="47"/>
      <c r="KUP26" s="47"/>
      <c r="KUQ26" s="47"/>
      <c r="KUR26" s="47"/>
      <c r="KUS26" s="47"/>
      <c r="KUT26" s="47"/>
      <c r="KUU26" s="47"/>
      <c r="KUV26" s="47"/>
      <c r="KUW26" s="47"/>
      <c r="KUX26" s="47"/>
      <c r="KUY26" s="47"/>
      <c r="KUZ26" s="47"/>
      <c r="KVA26" s="47"/>
      <c r="KVB26" s="47"/>
      <c r="KVC26" s="47"/>
      <c r="KVD26" s="47"/>
      <c r="KVE26" s="47"/>
      <c r="KVF26" s="47"/>
      <c r="KVG26" s="47"/>
      <c r="KVH26" s="47"/>
      <c r="KVI26" s="47"/>
      <c r="KVJ26" s="47"/>
      <c r="KVK26" s="47"/>
      <c r="KVL26" s="47"/>
      <c r="KVM26" s="47"/>
      <c r="KVN26" s="47"/>
      <c r="KVO26" s="47"/>
      <c r="KVP26" s="47"/>
      <c r="KVQ26" s="47"/>
      <c r="KVR26" s="47"/>
      <c r="KVS26" s="47"/>
      <c r="KVT26" s="47"/>
      <c r="KVU26" s="47"/>
      <c r="KVV26" s="47"/>
      <c r="KVW26" s="47"/>
      <c r="KVX26" s="47"/>
      <c r="KVY26" s="47"/>
      <c r="KVZ26" s="47"/>
      <c r="KWA26" s="47"/>
      <c r="KWB26" s="47"/>
      <c r="KWC26" s="47"/>
      <c r="KWD26" s="47"/>
      <c r="KWE26" s="47"/>
      <c r="KWF26" s="47"/>
      <c r="KWG26" s="47"/>
      <c r="KWH26" s="47"/>
      <c r="KWI26" s="47"/>
      <c r="KWJ26" s="47"/>
      <c r="KWK26" s="47"/>
      <c r="KWL26" s="47"/>
      <c r="KWM26" s="47"/>
      <c r="KWN26" s="47"/>
      <c r="KWO26" s="47"/>
      <c r="KWP26" s="47"/>
      <c r="KWQ26" s="47"/>
      <c r="KWR26" s="47"/>
      <c r="KWS26" s="47"/>
      <c r="KWT26" s="47"/>
      <c r="KWU26" s="47"/>
      <c r="KWV26" s="47"/>
      <c r="KWW26" s="47"/>
      <c r="KWX26" s="47"/>
      <c r="KWY26" s="47"/>
      <c r="KWZ26" s="47"/>
      <c r="KXA26" s="47"/>
      <c r="KXB26" s="47"/>
      <c r="KXC26" s="47"/>
      <c r="KXD26" s="47"/>
      <c r="KXE26" s="47"/>
      <c r="KXF26" s="47"/>
      <c r="KXG26" s="47"/>
      <c r="KXH26" s="47"/>
      <c r="KXI26" s="47"/>
      <c r="KXJ26" s="47"/>
      <c r="KXK26" s="47"/>
      <c r="KXL26" s="47"/>
      <c r="KXM26" s="47"/>
      <c r="KXN26" s="47"/>
      <c r="KXO26" s="47"/>
      <c r="KXP26" s="47"/>
      <c r="KXQ26" s="47"/>
      <c r="KXR26" s="47"/>
      <c r="KXS26" s="47"/>
      <c r="KXT26" s="47"/>
      <c r="KXU26" s="47"/>
      <c r="KXV26" s="47"/>
      <c r="KXW26" s="47"/>
      <c r="KXX26" s="47"/>
      <c r="KXY26" s="47"/>
      <c r="KXZ26" s="47"/>
      <c r="KYA26" s="47"/>
      <c r="KYB26" s="47"/>
      <c r="KYC26" s="47"/>
      <c r="KYD26" s="47"/>
      <c r="KYE26" s="47"/>
      <c r="KYF26" s="47"/>
      <c r="KYG26" s="47"/>
      <c r="KYH26" s="47"/>
      <c r="KYI26" s="47"/>
      <c r="KYJ26" s="47"/>
      <c r="KYK26" s="47"/>
      <c r="KYL26" s="47"/>
      <c r="KYM26" s="47"/>
      <c r="KYN26" s="47"/>
      <c r="KYO26" s="47"/>
      <c r="KYP26" s="47"/>
      <c r="KYQ26" s="47"/>
      <c r="KYR26" s="47"/>
      <c r="KYS26" s="47"/>
      <c r="KYT26" s="47"/>
      <c r="KYU26" s="47"/>
      <c r="KYV26" s="47"/>
      <c r="KYW26" s="47"/>
      <c r="KYX26" s="47"/>
      <c r="KYY26" s="47"/>
      <c r="KYZ26" s="47"/>
      <c r="KZA26" s="47"/>
      <c r="KZB26" s="47"/>
      <c r="KZC26" s="47"/>
      <c r="KZD26" s="47"/>
      <c r="KZE26" s="47"/>
      <c r="KZF26" s="47"/>
      <c r="KZG26" s="47"/>
      <c r="KZH26" s="47"/>
      <c r="KZI26" s="47"/>
      <c r="KZJ26" s="47"/>
      <c r="KZK26" s="47"/>
      <c r="KZL26" s="47"/>
      <c r="KZM26" s="47"/>
      <c r="KZN26" s="47"/>
      <c r="KZO26" s="47"/>
      <c r="KZP26" s="47"/>
      <c r="KZQ26" s="47"/>
      <c r="KZR26" s="47"/>
      <c r="KZS26" s="47"/>
      <c r="KZT26" s="47"/>
      <c r="KZU26" s="47"/>
      <c r="KZV26" s="47"/>
      <c r="KZW26" s="47"/>
      <c r="KZX26" s="47"/>
      <c r="KZY26" s="47"/>
      <c r="KZZ26" s="47"/>
      <c r="LAA26" s="47"/>
      <c r="LAB26" s="47"/>
      <c r="LAC26" s="47"/>
      <c r="LAD26" s="47"/>
      <c r="LAE26" s="47"/>
      <c r="LAF26" s="47"/>
      <c r="LAG26" s="47"/>
      <c r="LAH26" s="47"/>
      <c r="LAI26" s="47"/>
      <c r="LAJ26" s="47"/>
      <c r="LAK26" s="47"/>
      <c r="LAL26" s="47"/>
      <c r="LAM26" s="47"/>
      <c r="LAN26" s="47"/>
      <c r="LAO26" s="47"/>
      <c r="LAP26" s="47"/>
      <c r="LAQ26" s="47"/>
      <c r="LAR26" s="47"/>
      <c r="LAS26" s="47"/>
      <c r="LAT26" s="47"/>
      <c r="LAU26" s="47"/>
      <c r="LAV26" s="47"/>
      <c r="LAW26" s="47"/>
      <c r="LAX26" s="47"/>
      <c r="LAY26" s="47"/>
      <c r="LAZ26" s="47"/>
      <c r="LBA26" s="47"/>
      <c r="LBB26" s="47"/>
      <c r="LBC26" s="47"/>
      <c r="LBD26" s="47"/>
      <c r="LBE26" s="47"/>
      <c r="LBF26" s="47"/>
      <c r="LBG26" s="47"/>
      <c r="LBH26" s="47"/>
      <c r="LBI26" s="47"/>
      <c r="LBJ26" s="47"/>
      <c r="LBK26" s="47"/>
      <c r="LBL26" s="47"/>
      <c r="LBM26" s="47"/>
      <c r="LBN26" s="47"/>
      <c r="LBO26" s="47"/>
      <c r="LBP26" s="47"/>
      <c r="LBQ26" s="47"/>
      <c r="LBR26" s="47"/>
      <c r="LBS26" s="47"/>
      <c r="LBT26" s="47"/>
      <c r="LBU26" s="47"/>
      <c r="LBV26" s="47"/>
      <c r="LBW26" s="47"/>
      <c r="LBX26" s="47"/>
      <c r="LBY26" s="47"/>
      <c r="LBZ26" s="47"/>
      <c r="LCA26" s="47"/>
      <c r="LCB26" s="47"/>
      <c r="LCC26" s="47"/>
      <c r="LCD26" s="47"/>
      <c r="LCE26" s="47"/>
      <c r="LCF26" s="47"/>
      <c r="LCG26" s="47"/>
      <c r="LCH26" s="47"/>
      <c r="LCI26" s="47"/>
      <c r="LCJ26" s="47"/>
      <c r="LCK26" s="47"/>
      <c r="LCL26" s="47"/>
      <c r="LCM26" s="47"/>
      <c r="LCN26" s="47"/>
      <c r="LCO26" s="47"/>
      <c r="LCP26" s="47"/>
      <c r="LCQ26" s="47"/>
      <c r="LCR26" s="47"/>
      <c r="LCS26" s="47"/>
      <c r="LCT26" s="47"/>
      <c r="LCU26" s="47"/>
      <c r="LCV26" s="47"/>
      <c r="LCW26" s="47"/>
      <c r="LCX26" s="47"/>
      <c r="LCY26" s="47"/>
      <c r="LCZ26" s="47"/>
      <c r="LDA26" s="47"/>
      <c r="LDB26" s="47"/>
      <c r="LDC26" s="47"/>
      <c r="LDD26" s="47"/>
      <c r="LDE26" s="47"/>
      <c r="LDF26" s="47"/>
      <c r="LDG26" s="47"/>
      <c r="LDH26" s="47"/>
      <c r="LDI26" s="47"/>
      <c r="LDJ26" s="47"/>
      <c r="LDK26" s="47"/>
      <c r="LDL26" s="47"/>
      <c r="LDM26" s="47"/>
      <c r="LDN26" s="47"/>
      <c r="LDO26" s="47"/>
      <c r="LDP26" s="47"/>
      <c r="LDQ26" s="47"/>
      <c r="LDR26" s="47"/>
      <c r="LDS26" s="47"/>
      <c r="LDT26" s="47"/>
      <c r="LDU26" s="47"/>
      <c r="LDV26" s="47"/>
      <c r="LDW26" s="47"/>
      <c r="LDX26" s="47"/>
      <c r="LDY26" s="47"/>
      <c r="LDZ26" s="47"/>
      <c r="LEA26" s="47"/>
      <c r="LEB26" s="47"/>
      <c r="LEC26" s="47"/>
      <c r="LED26" s="47"/>
      <c r="LEE26" s="47"/>
      <c r="LEF26" s="47"/>
      <c r="LEG26" s="47"/>
      <c r="LEH26" s="47"/>
      <c r="LEI26" s="47"/>
      <c r="LEJ26" s="47"/>
      <c r="LEK26" s="47"/>
      <c r="LEL26" s="47"/>
      <c r="LEM26" s="47"/>
      <c r="LEN26" s="47"/>
      <c r="LEO26" s="47"/>
      <c r="LEP26" s="47"/>
      <c r="LEQ26" s="47"/>
      <c r="LER26" s="47"/>
      <c r="LES26" s="47"/>
      <c r="LET26" s="47"/>
      <c r="LEU26" s="47"/>
      <c r="LEV26" s="47"/>
      <c r="LEW26" s="47"/>
      <c r="LEX26" s="47"/>
      <c r="LEY26" s="47"/>
      <c r="LEZ26" s="47"/>
      <c r="LFA26" s="47"/>
      <c r="LFB26" s="47"/>
      <c r="LFC26" s="47"/>
      <c r="LFD26" s="47"/>
      <c r="LFE26" s="47"/>
      <c r="LFF26" s="47"/>
      <c r="LFG26" s="47"/>
      <c r="LFH26" s="47"/>
      <c r="LFI26" s="47"/>
      <c r="LFJ26" s="47"/>
      <c r="LFK26" s="47"/>
      <c r="LFL26" s="47"/>
      <c r="LFM26" s="47"/>
      <c r="LFN26" s="47"/>
      <c r="LFO26" s="47"/>
      <c r="LFP26" s="47"/>
      <c r="LFQ26" s="47"/>
      <c r="LFR26" s="47"/>
      <c r="LFS26" s="47"/>
      <c r="LFT26" s="47"/>
      <c r="LFU26" s="47"/>
      <c r="LFV26" s="47"/>
      <c r="LFW26" s="47"/>
      <c r="LFX26" s="47"/>
      <c r="LFY26" s="47"/>
      <c r="LFZ26" s="47"/>
      <c r="LGA26" s="47"/>
      <c r="LGB26" s="47"/>
      <c r="LGC26" s="47"/>
      <c r="LGD26" s="47"/>
      <c r="LGE26" s="47"/>
      <c r="LGF26" s="47"/>
      <c r="LGG26" s="47"/>
      <c r="LGH26" s="47"/>
      <c r="LGI26" s="47"/>
      <c r="LGJ26" s="47"/>
      <c r="LGK26" s="47"/>
      <c r="LGL26" s="47"/>
      <c r="LGM26" s="47"/>
      <c r="LGN26" s="47"/>
      <c r="LGO26" s="47"/>
      <c r="LGP26" s="47"/>
      <c r="LGQ26" s="47"/>
      <c r="LGR26" s="47"/>
      <c r="LGS26" s="47"/>
      <c r="LGT26" s="47"/>
      <c r="LGU26" s="47"/>
      <c r="LGV26" s="47"/>
      <c r="LGW26" s="47"/>
      <c r="LGX26" s="47"/>
      <c r="LGY26" s="47"/>
      <c r="LGZ26" s="47"/>
      <c r="LHA26" s="47"/>
      <c r="LHB26" s="47"/>
      <c r="LHC26" s="47"/>
      <c r="LHD26" s="47"/>
      <c r="LHE26" s="47"/>
      <c r="LHF26" s="47"/>
      <c r="LHG26" s="47"/>
      <c r="LHH26" s="47"/>
      <c r="LHI26" s="47"/>
      <c r="LHJ26" s="47"/>
      <c r="LHK26" s="47"/>
      <c r="LHL26" s="47"/>
      <c r="LHM26" s="47"/>
      <c r="LHN26" s="47"/>
      <c r="LHO26" s="47"/>
      <c r="LHP26" s="47"/>
      <c r="LHQ26" s="47"/>
      <c r="LHR26" s="47"/>
      <c r="LHS26" s="47"/>
      <c r="LHT26" s="47"/>
      <c r="LHU26" s="47"/>
      <c r="LHV26" s="47"/>
      <c r="LHW26" s="47"/>
      <c r="LHX26" s="47"/>
      <c r="LHY26" s="47"/>
      <c r="LHZ26" s="47"/>
      <c r="LIA26" s="47"/>
      <c r="LIB26" s="47"/>
      <c r="LIC26" s="47"/>
      <c r="LID26" s="47"/>
      <c r="LIE26" s="47"/>
      <c r="LIF26" s="47"/>
      <c r="LIG26" s="47"/>
      <c r="LIH26" s="47"/>
      <c r="LII26" s="47"/>
      <c r="LIJ26" s="47"/>
      <c r="LIK26" s="47"/>
      <c r="LIL26" s="47"/>
      <c r="LIM26" s="47"/>
      <c r="LIN26" s="47"/>
      <c r="LIO26" s="47"/>
      <c r="LIP26" s="47"/>
      <c r="LIQ26" s="47"/>
      <c r="LIR26" s="47"/>
      <c r="LIS26" s="47"/>
      <c r="LIT26" s="47"/>
      <c r="LIU26" s="47"/>
      <c r="LIV26" s="47"/>
      <c r="LIW26" s="47"/>
      <c r="LIX26" s="47"/>
      <c r="LIY26" s="47"/>
      <c r="LIZ26" s="47"/>
      <c r="LJA26" s="47"/>
      <c r="LJB26" s="47"/>
      <c r="LJC26" s="47"/>
      <c r="LJD26" s="47"/>
      <c r="LJE26" s="47"/>
      <c r="LJF26" s="47"/>
      <c r="LJG26" s="47"/>
      <c r="LJH26" s="47"/>
      <c r="LJI26" s="47"/>
      <c r="LJJ26" s="47"/>
      <c r="LJK26" s="47"/>
      <c r="LJL26" s="47"/>
      <c r="LJM26" s="47"/>
      <c r="LJN26" s="47"/>
      <c r="LJO26" s="47"/>
      <c r="LJP26" s="47"/>
      <c r="LJQ26" s="47"/>
      <c r="LJR26" s="47"/>
      <c r="LJS26" s="47"/>
      <c r="LJT26" s="47"/>
      <c r="LJU26" s="47"/>
      <c r="LJV26" s="47"/>
      <c r="LJW26" s="47"/>
      <c r="LJX26" s="47"/>
      <c r="LJY26" s="47"/>
      <c r="LJZ26" s="47"/>
      <c r="LKA26" s="47"/>
      <c r="LKB26" s="47"/>
      <c r="LKC26" s="47"/>
      <c r="LKD26" s="47"/>
      <c r="LKE26" s="47"/>
      <c r="LKF26" s="47"/>
      <c r="LKG26" s="47"/>
      <c r="LKH26" s="47"/>
      <c r="LKI26" s="47"/>
      <c r="LKJ26" s="47"/>
      <c r="LKK26" s="47"/>
      <c r="LKL26" s="47"/>
      <c r="LKM26" s="47"/>
      <c r="LKN26" s="47"/>
      <c r="LKO26" s="47"/>
      <c r="LKP26" s="47"/>
      <c r="LKQ26" s="47"/>
      <c r="LKR26" s="47"/>
      <c r="LKS26" s="47"/>
      <c r="LKT26" s="47"/>
      <c r="LKU26" s="47"/>
      <c r="LKV26" s="47"/>
      <c r="LKW26" s="47"/>
      <c r="LKX26" s="47"/>
      <c r="LKY26" s="47"/>
      <c r="LKZ26" s="47"/>
      <c r="LLA26" s="47"/>
      <c r="LLB26" s="47"/>
      <c r="LLC26" s="47"/>
      <c r="LLD26" s="47"/>
      <c r="LLE26" s="47"/>
      <c r="LLF26" s="47"/>
      <c r="LLG26" s="47"/>
      <c r="LLH26" s="47"/>
      <c r="LLI26" s="47"/>
      <c r="LLJ26" s="47"/>
      <c r="LLK26" s="47"/>
      <c r="LLL26" s="47"/>
      <c r="LLM26" s="47"/>
      <c r="LLN26" s="47"/>
      <c r="LLO26" s="47"/>
      <c r="LLP26" s="47"/>
      <c r="LLQ26" s="47"/>
      <c r="LLR26" s="47"/>
      <c r="LLS26" s="47"/>
      <c r="LLT26" s="47"/>
      <c r="LLU26" s="47"/>
      <c r="LLV26" s="47"/>
      <c r="LLW26" s="47"/>
      <c r="LLX26" s="47"/>
      <c r="LLY26" s="47"/>
      <c r="LLZ26" s="47"/>
      <c r="LMA26" s="47"/>
      <c r="LMB26" s="47"/>
      <c r="LMC26" s="47"/>
      <c r="LMD26" s="47"/>
      <c r="LME26" s="47"/>
      <c r="LMF26" s="47"/>
      <c r="LMG26" s="47"/>
      <c r="LMH26" s="47"/>
      <c r="LMI26" s="47"/>
      <c r="LMJ26" s="47"/>
      <c r="LMK26" s="47"/>
      <c r="LML26" s="47"/>
      <c r="LMM26" s="47"/>
      <c r="LMN26" s="47"/>
      <c r="LMO26" s="47"/>
      <c r="LMP26" s="47"/>
      <c r="LMQ26" s="47"/>
      <c r="LMR26" s="47"/>
      <c r="LMS26" s="47"/>
      <c r="LMT26" s="47"/>
      <c r="LMU26" s="47"/>
      <c r="LMV26" s="47"/>
      <c r="LMW26" s="47"/>
      <c r="LMX26" s="47"/>
      <c r="LMY26" s="47"/>
      <c r="LMZ26" s="47"/>
      <c r="LNA26" s="47"/>
      <c r="LNB26" s="47"/>
      <c r="LNC26" s="47"/>
      <c r="LND26" s="47"/>
      <c r="LNE26" s="47"/>
      <c r="LNF26" s="47"/>
      <c r="LNG26" s="47"/>
      <c r="LNH26" s="47"/>
      <c r="LNI26" s="47"/>
      <c r="LNJ26" s="47"/>
      <c r="LNK26" s="47"/>
      <c r="LNL26" s="47"/>
      <c r="LNM26" s="47"/>
      <c r="LNN26" s="47"/>
      <c r="LNO26" s="47"/>
      <c r="LNP26" s="47"/>
      <c r="LNQ26" s="47"/>
      <c r="LNR26" s="47"/>
      <c r="LNS26" s="47"/>
      <c r="LNT26" s="47"/>
      <c r="LNU26" s="47"/>
      <c r="LNV26" s="47"/>
      <c r="LNW26" s="47"/>
      <c r="LNX26" s="47"/>
      <c r="LNY26" s="47"/>
      <c r="LNZ26" s="47"/>
      <c r="LOA26" s="47"/>
      <c r="LOB26" s="47"/>
      <c r="LOC26" s="47"/>
      <c r="LOD26" s="47"/>
      <c r="LOE26" s="47"/>
      <c r="LOF26" s="47"/>
      <c r="LOG26" s="47"/>
      <c r="LOH26" s="47"/>
      <c r="LOI26" s="47"/>
      <c r="LOJ26" s="47"/>
      <c r="LOK26" s="47"/>
      <c r="LOL26" s="47"/>
      <c r="LOM26" s="47"/>
      <c r="LON26" s="47"/>
      <c r="LOO26" s="47"/>
      <c r="LOP26" s="47"/>
      <c r="LOQ26" s="47"/>
      <c r="LOR26" s="47"/>
      <c r="LOS26" s="47"/>
      <c r="LOT26" s="47"/>
      <c r="LOU26" s="47"/>
      <c r="LOV26" s="47"/>
      <c r="LOW26" s="47"/>
      <c r="LOX26" s="47"/>
      <c r="LOY26" s="47"/>
      <c r="LOZ26" s="47"/>
      <c r="LPA26" s="47"/>
      <c r="LPB26" s="47"/>
      <c r="LPC26" s="47"/>
      <c r="LPD26" s="47"/>
      <c r="LPE26" s="47"/>
      <c r="LPF26" s="47"/>
      <c r="LPG26" s="47"/>
      <c r="LPH26" s="47"/>
      <c r="LPI26" s="47"/>
      <c r="LPJ26" s="47"/>
      <c r="LPK26" s="47"/>
      <c r="LPL26" s="47"/>
      <c r="LPM26" s="47"/>
      <c r="LPN26" s="47"/>
      <c r="LPO26" s="47"/>
      <c r="LPP26" s="47"/>
      <c r="LPQ26" s="47"/>
      <c r="LPR26" s="47"/>
      <c r="LPS26" s="47"/>
      <c r="LPT26" s="47"/>
      <c r="LPU26" s="47"/>
      <c r="LPV26" s="47"/>
      <c r="LPW26" s="47"/>
      <c r="LPX26" s="47"/>
      <c r="LPY26" s="47"/>
      <c r="LPZ26" s="47"/>
      <c r="LQA26" s="47"/>
      <c r="LQB26" s="47"/>
      <c r="LQC26" s="47"/>
      <c r="LQD26" s="47"/>
      <c r="LQE26" s="47"/>
      <c r="LQF26" s="47"/>
      <c r="LQG26" s="47"/>
      <c r="LQH26" s="47"/>
      <c r="LQI26" s="47"/>
      <c r="LQJ26" s="47"/>
      <c r="LQK26" s="47"/>
      <c r="LQL26" s="47"/>
      <c r="LQM26" s="47"/>
      <c r="LQN26" s="47"/>
      <c r="LQO26" s="47"/>
      <c r="LQP26" s="47"/>
      <c r="LQQ26" s="47"/>
      <c r="LQR26" s="47"/>
      <c r="LQS26" s="47"/>
      <c r="LQT26" s="47"/>
      <c r="LQU26" s="47"/>
      <c r="LQV26" s="47"/>
      <c r="LQW26" s="47"/>
      <c r="LQX26" s="47"/>
      <c r="LQY26" s="47"/>
      <c r="LQZ26" s="47"/>
      <c r="LRA26" s="47"/>
      <c r="LRB26" s="47"/>
      <c r="LRC26" s="47"/>
      <c r="LRD26" s="47"/>
      <c r="LRE26" s="47"/>
      <c r="LRF26" s="47"/>
      <c r="LRG26" s="47"/>
      <c r="LRH26" s="47"/>
      <c r="LRI26" s="47"/>
      <c r="LRJ26" s="47"/>
      <c r="LRK26" s="47"/>
      <c r="LRL26" s="47"/>
      <c r="LRM26" s="47"/>
      <c r="LRN26" s="47"/>
      <c r="LRO26" s="47"/>
      <c r="LRP26" s="47"/>
      <c r="LRQ26" s="47"/>
      <c r="LRR26" s="47"/>
      <c r="LRS26" s="47"/>
      <c r="LRT26" s="47"/>
      <c r="LRU26" s="47"/>
      <c r="LRV26" s="47"/>
      <c r="LRW26" s="47"/>
      <c r="LRX26" s="47"/>
      <c r="LRY26" s="47"/>
      <c r="LRZ26" s="47"/>
      <c r="LSA26" s="47"/>
      <c r="LSB26" s="47"/>
      <c r="LSC26" s="47"/>
      <c r="LSD26" s="47"/>
      <c r="LSE26" s="47"/>
      <c r="LSF26" s="47"/>
      <c r="LSG26" s="47"/>
      <c r="LSH26" s="47"/>
      <c r="LSI26" s="47"/>
      <c r="LSJ26" s="47"/>
      <c r="LSK26" s="47"/>
      <c r="LSL26" s="47"/>
      <c r="LSM26" s="47"/>
      <c r="LSN26" s="47"/>
      <c r="LSO26" s="47"/>
      <c r="LSP26" s="47"/>
      <c r="LSQ26" s="47"/>
      <c r="LSR26" s="47"/>
      <c r="LSS26" s="47"/>
      <c r="LST26" s="47"/>
      <c r="LSU26" s="47"/>
      <c r="LSV26" s="47"/>
      <c r="LSW26" s="47"/>
      <c r="LSX26" s="47"/>
      <c r="LSY26" s="47"/>
      <c r="LSZ26" s="47"/>
      <c r="LTA26" s="47"/>
      <c r="LTB26" s="47"/>
      <c r="LTC26" s="47"/>
      <c r="LTD26" s="47"/>
      <c r="LTE26" s="47"/>
      <c r="LTF26" s="47"/>
      <c r="LTG26" s="47"/>
      <c r="LTH26" s="47"/>
      <c r="LTI26" s="47"/>
      <c r="LTJ26" s="47"/>
      <c r="LTK26" s="47"/>
      <c r="LTL26" s="47"/>
      <c r="LTM26" s="47"/>
      <c r="LTN26" s="47"/>
      <c r="LTO26" s="47"/>
      <c r="LTP26" s="47"/>
      <c r="LTQ26" s="47"/>
      <c r="LTR26" s="47"/>
      <c r="LTS26" s="47"/>
      <c r="LTT26" s="47"/>
      <c r="LTU26" s="47"/>
      <c r="LTV26" s="47"/>
      <c r="LTW26" s="47"/>
      <c r="LTX26" s="47"/>
      <c r="LTY26" s="47"/>
      <c r="LTZ26" s="47"/>
      <c r="LUA26" s="47"/>
      <c r="LUB26" s="47"/>
      <c r="LUC26" s="47"/>
      <c r="LUD26" s="47"/>
      <c r="LUE26" s="47"/>
      <c r="LUF26" s="47"/>
      <c r="LUG26" s="47"/>
      <c r="LUH26" s="47"/>
      <c r="LUI26" s="47"/>
      <c r="LUJ26" s="47"/>
      <c r="LUK26" s="47"/>
      <c r="LUL26" s="47"/>
      <c r="LUM26" s="47"/>
      <c r="LUN26" s="47"/>
      <c r="LUO26" s="47"/>
      <c r="LUP26" s="47"/>
      <c r="LUQ26" s="47"/>
      <c r="LUR26" s="47"/>
      <c r="LUS26" s="47"/>
      <c r="LUT26" s="47"/>
      <c r="LUU26" s="47"/>
      <c r="LUV26" s="47"/>
      <c r="LUW26" s="47"/>
      <c r="LUX26" s="47"/>
      <c r="LUY26" s="47"/>
      <c r="LUZ26" s="47"/>
      <c r="LVA26" s="47"/>
      <c r="LVB26" s="47"/>
      <c r="LVC26" s="47"/>
      <c r="LVD26" s="47"/>
      <c r="LVE26" s="47"/>
      <c r="LVF26" s="47"/>
      <c r="LVG26" s="47"/>
      <c r="LVH26" s="47"/>
      <c r="LVI26" s="47"/>
      <c r="LVJ26" s="47"/>
      <c r="LVK26" s="47"/>
      <c r="LVL26" s="47"/>
      <c r="LVM26" s="47"/>
      <c r="LVN26" s="47"/>
      <c r="LVO26" s="47"/>
      <c r="LVP26" s="47"/>
      <c r="LVQ26" s="47"/>
      <c r="LVR26" s="47"/>
      <c r="LVS26" s="47"/>
      <c r="LVT26" s="47"/>
      <c r="LVU26" s="47"/>
      <c r="LVV26" s="47"/>
      <c r="LVW26" s="47"/>
      <c r="LVX26" s="47"/>
      <c r="LVY26" s="47"/>
      <c r="LVZ26" s="47"/>
      <c r="LWA26" s="47"/>
      <c r="LWB26" s="47"/>
      <c r="LWC26" s="47"/>
      <c r="LWD26" s="47"/>
      <c r="LWE26" s="47"/>
      <c r="LWF26" s="47"/>
      <c r="LWG26" s="47"/>
      <c r="LWH26" s="47"/>
      <c r="LWI26" s="47"/>
      <c r="LWJ26" s="47"/>
      <c r="LWK26" s="47"/>
      <c r="LWL26" s="47"/>
      <c r="LWM26" s="47"/>
      <c r="LWN26" s="47"/>
      <c r="LWO26" s="47"/>
      <c r="LWP26" s="47"/>
      <c r="LWQ26" s="47"/>
      <c r="LWR26" s="47"/>
      <c r="LWS26" s="47"/>
      <c r="LWT26" s="47"/>
      <c r="LWU26" s="47"/>
      <c r="LWV26" s="47"/>
      <c r="LWW26" s="47"/>
      <c r="LWX26" s="47"/>
      <c r="LWY26" s="47"/>
      <c r="LWZ26" s="47"/>
      <c r="LXA26" s="47"/>
      <c r="LXB26" s="47"/>
      <c r="LXC26" s="47"/>
      <c r="LXD26" s="47"/>
      <c r="LXE26" s="47"/>
      <c r="LXF26" s="47"/>
      <c r="LXG26" s="47"/>
      <c r="LXH26" s="47"/>
      <c r="LXI26" s="47"/>
      <c r="LXJ26" s="47"/>
      <c r="LXK26" s="47"/>
      <c r="LXL26" s="47"/>
      <c r="LXM26" s="47"/>
      <c r="LXN26" s="47"/>
      <c r="LXO26" s="47"/>
      <c r="LXP26" s="47"/>
      <c r="LXQ26" s="47"/>
      <c r="LXR26" s="47"/>
      <c r="LXS26" s="47"/>
      <c r="LXT26" s="47"/>
      <c r="LXU26" s="47"/>
      <c r="LXV26" s="47"/>
      <c r="LXW26" s="47"/>
      <c r="LXX26" s="47"/>
      <c r="LXY26" s="47"/>
      <c r="LXZ26" s="47"/>
      <c r="LYA26" s="47"/>
      <c r="LYB26" s="47"/>
      <c r="LYC26" s="47"/>
      <c r="LYD26" s="47"/>
      <c r="LYE26" s="47"/>
      <c r="LYF26" s="47"/>
      <c r="LYG26" s="47"/>
      <c r="LYH26" s="47"/>
      <c r="LYI26" s="47"/>
      <c r="LYJ26" s="47"/>
      <c r="LYK26" s="47"/>
      <c r="LYL26" s="47"/>
      <c r="LYM26" s="47"/>
      <c r="LYN26" s="47"/>
      <c r="LYO26" s="47"/>
      <c r="LYP26" s="47"/>
      <c r="LYQ26" s="47"/>
      <c r="LYR26" s="47"/>
      <c r="LYS26" s="47"/>
      <c r="LYT26" s="47"/>
      <c r="LYU26" s="47"/>
      <c r="LYV26" s="47"/>
      <c r="LYW26" s="47"/>
      <c r="LYX26" s="47"/>
      <c r="LYY26" s="47"/>
      <c r="LYZ26" s="47"/>
      <c r="LZA26" s="47"/>
      <c r="LZB26" s="47"/>
      <c r="LZC26" s="47"/>
      <c r="LZD26" s="47"/>
      <c r="LZE26" s="47"/>
      <c r="LZF26" s="47"/>
      <c r="LZG26" s="47"/>
      <c r="LZH26" s="47"/>
      <c r="LZI26" s="47"/>
      <c r="LZJ26" s="47"/>
      <c r="LZK26" s="47"/>
      <c r="LZL26" s="47"/>
      <c r="LZM26" s="47"/>
      <c r="LZN26" s="47"/>
      <c r="LZO26" s="47"/>
      <c r="LZP26" s="47"/>
      <c r="LZQ26" s="47"/>
      <c r="LZR26" s="47"/>
      <c r="LZS26" s="47"/>
      <c r="LZT26" s="47"/>
      <c r="LZU26" s="47"/>
      <c r="LZV26" s="47"/>
      <c r="LZW26" s="47"/>
      <c r="LZX26" s="47"/>
      <c r="LZY26" s="47"/>
      <c r="LZZ26" s="47"/>
      <c r="MAA26" s="47"/>
      <c r="MAB26" s="47"/>
      <c r="MAC26" s="47"/>
      <c r="MAD26" s="47"/>
      <c r="MAE26" s="47"/>
      <c r="MAF26" s="47"/>
      <c r="MAG26" s="47"/>
      <c r="MAH26" s="47"/>
      <c r="MAI26" s="47"/>
      <c r="MAJ26" s="47"/>
      <c r="MAK26" s="47"/>
      <c r="MAL26" s="47"/>
      <c r="MAM26" s="47"/>
      <c r="MAN26" s="47"/>
      <c r="MAO26" s="47"/>
      <c r="MAP26" s="47"/>
      <c r="MAQ26" s="47"/>
      <c r="MAR26" s="47"/>
      <c r="MAS26" s="47"/>
      <c r="MAT26" s="47"/>
      <c r="MAU26" s="47"/>
      <c r="MAV26" s="47"/>
      <c r="MAW26" s="47"/>
      <c r="MAX26" s="47"/>
      <c r="MAY26" s="47"/>
      <c r="MAZ26" s="47"/>
      <c r="MBA26" s="47"/>
      <c r="MBB26" s="47"/>
      <c r="MBC26" s="47"/>
      <c r="MBD26" s="47"/>
      <c r="MBE26" s="47"/>
      <c r="MBF26" s="47"/>
      <c r="MBG26" s="47"/>
      <c r="MBH26" s="47"/>
      <c r="MBI26" s="47"/>
      <c r="MBJ26" s="47"/>
      <c r="MBK26" s="47"/>
      <c r="MBL26" s="47"/>
      <c r="MBM26" s="47"/>
      <c r="MBN26" s="47"/>
      <c r="MBO26" s="47"/>
      <c r="MBP26" s="47"/>
      <c r="MBQ26" s="47"/>
      <c r="MBR26" s="47"/>
      <c r="MBS26" s="47"/>
      <c r="MBT26" s="47"/>
      <c r="MBU26" s="47"/>
      <c r="MBV26" s="47"/>
      <c r="MBW26" s="47"/>
      <c r="MBX26" s="47"/>
      <c r="MBY26" s="47"/>
      <c r="MBZ26" s="47"/>
      <c r="MCA26" s="47"/>
      <c r="MCB26" s="47"/>
      <c r="MCC26" s="47"/>
      <c r="MCD26" s="47"/>
      <c r="MCE26" s="47"/>
      <c r="MCF26" s="47"/>
      <c r="MCG26" s="47"/>
      <c r="MCH26" s="47"/>
      <c r="MCI26" s="47"/>
      <c r="MCJ26" s="47"/>
      <c r="MCK26" s="47"/>
      <c r="MCL26" s="47"/>
      <c r="MCM26" s="47"/>
      <c r="MCN26" s="47"/>
      <c r="MCO26" s="47"/>
      <c r="MCP26" s="47"/>
      <c r="MCQ26" s="47"/>
      <c r="MCR26" s="47"/>
      <c r="MCS26" s="47"/>
      <c r="MCT26" s="47"/>
      <c r="MCU26" s="47"/>
      <c r="MCV26" s="47"/>
      <c r="MCW26" s="47"/>
      <c r="MCX26" s="47"/>
      <c r="MCY26" s="47"/>
      <c r="MCZ26" s="47"/>
      <c r="MDA26" s="47"/>
      <c r="MDB26" s="47"/>
      <c r="MDC26" s="47"/>
      <c r="MDD26" s="47"/>
      <c r="MDE26" s="47"/>
      <c r="MDF26" s="47"/>
      <c r="MDG26" s="47"/>
      <c r="MDH26" s="47"/>
      <c r="MDI26" s="47"/>
      <c r="MDJ26" s="47"/>
      <c r="MDK26" s="47"/>
      <c r="MDL26" s="47"/>
      <c r="MDM26" s="47"/>
      <c r="MDN26" s="47"/>
      <c r="MDO26" s="47"/>
      <c r="MDP26" s="47"/>
      <c r="MDQ26" s="47"/>
      <c r="MDR26" s="47"/>
      <c r="MDS26" s="47"/>
      <c r="MDT26" s="47"/>
      <c r="MDU26" s="47"/>
      <c r="MDV26" s="47"/>
      <c r="MDW26" s="47"/>
      <c r="MDX26" s="47"/>
      <c r="MDY26" s="47"/>
      <c r="MDZ26" s="47"/>
      <c r="MEA26" s="47"/>
      <c r="MEB26" s="47"/>
      <c r="MEC26" s="47"/>
      <c r="MED26" s="47"/>
      <c r="MEE26" s="47"/>
      <c r="MEF26" s="47"/>
      <c r="MEG26" s="47"/>
      <c r="MEH26" s="47"/>
      <c r="MEI26" s="47"/>
      <c r="MEJ26" s="47"/>
      <c r="MEK26" s="47"/>
      <c r="MEL26" s="47"/>
      <c r="MEM26" s="47"/>
      <c r="MEN26" s="47"/>
      <c r="MEO26" s="47"/>
      <c r="MEP26" s="47"/>
      <c r="MEQ26" s="47"/>
      <c r="MER26" s="47"/>
      <c r="MES26" s="47"/>
      <c r="MET26" s="47"/>
      <c r="MEU26" s="47"/>
      <c r="MEV26" s="47"/>
      <c r="MEW26" s="47"/>
      <c r="MEX26" s="47"/>
      <c r="MEY26" s="47"/>
      <c r="MEZ26" s="47"/>
      <c r="MFA26" s="47"/>
      <c r="MFB26" s="47"/>
      <c r="MFC26" s="47"/>
      <c r="MFD26" s="47"/>
      <c r="MFE26" s="47"/>
      <c r="MFF26" s="47"/>
      <c r="MFG26" s="47"/>
      <c r="MFH26" s="47"/>
      <c r="MFI26" s="47"/>
      <c r="MFJ26" s="47"/>
      <c r="MFK26" s="47"/>
      <c r="MFL26" s="47"/>
      <c r="MFM26" s="47"/>
      <c r="MFN26" s="47"/>
      <c r="MFO26" s="47"/>
      <c r="MFP26" s="47"/>
      <c r="MFQ26" s="47"/>
      <c r="MFR26" s="47"/>
      <c r="MFS26" s="47"/>
      <c r="MFT26" s="47"/>
      <c r="MFU26" s="47"/>
      <c r="MFV26" s="47"/>
      <c r="MFW26" s="47"/>
      <c r="MFX26" s="47"/>
      <c r="MFY26" s="47"/>
      <c r="MFZ26" s="47"/>
      <c r="MGA26" s="47"/>
      <c r="MGB26" s="47"/>
      <c r="MGC26" s="47"/>
      <c r="MGD26" s="47"/>
      <c r="MGE26" s="47"/>
      <c r="MGF26" s="47"/>
      <c r="MGG26" s="47"/>
      <c r="MGH26" s="47"/>
      <c r="MGI26" s="47"/>
      <c r="MGJ26" s="47"/>
      <c r="MGK26" s="47"/>
      <c r="MGL26" s="47"/>
      <c r="MGM26" s="47"/>
      <c r="MGN26" s="47"/>
      <c r="MGO26" s="47"/>
      <c r="MGP26" s="47"/>
      <c r="MGQ26" s="47"/>
      <c r="MGR26" s="47"/>
      <c r="MGS26" s="47"/>
      <c r="MGT26" s="47"/>
      <c r="MGU26" s="47"/>
      <c r="MGV26" s="47"/>
      <c r="MGW26" s="47"/>
      <c r="MGX26" s="47"/>
      <c r="MGY26" s="47"/>
      <c r="MGZ26" s="47"/>
      <c r="MHA26" s="47"/>
      <c r="MHB26" s="47"/>
      <c r="MHC26" s="47"/>
      <c r="MHD26" s="47"/>
      <c r="MHE26" s="47"/>
      <c r="MHF26" s="47"/>
      <c r="MHG26" s="47"/>
      <c r="MHH26" s="47"/>
      <c r="MHI26" s="47"/>
      <c r="MHJ26" s="47"/>
      <c r="MHK26" s="47"/>
      <c r="MHL26" s="47"/>
      <c r="MHM26" s="47"/>
      <c r="MHN26" s="47"/>
      <c r="MHO26" s="47"/>
      <c r="MHP26" s="47"/>
      <c r="MHQ26" s="47"/>
      <c r="MHR26" s="47"/>
      <c r="MHS26" s="47"/>
      <c r="MHT26" s="47"/>
      <c r="MHU26" s="47"/>
      <c r="MHV26" s="47"/>
      <c r="MHW26" s="47"/>
      <c r="MHX26" s="47"/>
      <c r="MHY26" s="47"/>
      <c r="MHZ26" s="47"/>
      <c r="MIA26" s="47"/>
      <c r="MIB26" s="47"/>
      <c r="MIC26" s="47"/>
      <c r="MID26" s="47"/>
      <c r="MIE26" s="47"/>
      <c r="MIF26" s="47"/>
      <c r="MIG26" s="47"/>
      <c r="MIH26" s="47"/>
      <c r="MII26" s="47"/>
      <c r="MIJ26" s="47"/>
      <c r="MIK26" s="47"/>
      <c r="MIL26" s="47"/>
      <c r="MIM26" s="47"/>
      <c r="MIN26" s="47"/>
      <c r="MIO26" s="47"/>
      <c r="MIP26" s="47"/>
      <c r="MIQ26" s="47"/>
      <c r="MIR26" s="47"/>
      <c r="MIS26" s="47"/>
      <c r="MIT26" s="47"/>
      <c r="MIU26" s="47"/>
      <c r="MIV26" s="47"/>
      <c r="MIW26" s="47"/>
      <c r="MIX26" s="47"/>
      <c r="MIY26" s="47"/>
      <c r="MIZ26" s="47"/>
      <c r="MJA26" s="47"/>
      <c r="MJB26" s="47"/>
      <c r="MJC26" s="47"/>
      <c r="MJD26" s="47"/>
      <c r="MJE26" s="47"/>
      <c r="MJF26" s="47"/>
      <c r="MJG26" s="47"/>
      <c r="MJH26" s="47"/>
      <c r="MJI26" s="47"/>
      <c r="MJJ26" s="47"/>
      <c r="MJK26" s="47"/>
      <c r="MJL26" s="47"/>
      <c r="MJM26" s="47"/>
      <c r="MJN26" s="47"/>
      <c r="MJO26" s="47"/>
      <c r="MJP26" s="47"/>
      <c r="MJQ26" s="47"/>
      <c r="MJR26" s="47"/>
      <c r="MJS26" s="47"/>
      <c r="MJT26" s="47"/>
      <c r="MJU26" s="47"/>
      <c r="MJV26" s="47"/>
      <c r="MJW26" s="47"/>
      <c r="MJX26" s="47"/>
      <c r="MJY26" s="47"/>
      <c r="MJZ26" s="47"/>
      <c r="MKA26" s="47"/>
      <c r="MKB26" s="47"/>
      <c r="MKC26" s="47"/>
      <c r="MKD26" s="47"/>
      <c r="MKE26" s="47"/>
      <c r="MKF26" s="47"/>
      <c r="MKG26" s="47"/>
      <c r="MKH26" s="47"/>
      <c r="MKI26" s="47"/>
      <c r="MKJ26" s="47"/>
      <c r="MKK26" s="47"/>
      <c r="MKL26" s="47"/>
      <c r="MKM26" s="47"/>
      <c r="MKN26" s="47"/>
      <c r="MKO26" s="47"/>
      <c r="MKP26" s="47"/>
      <c r="MKQ26" s="47"/>
      <c r="MKR26" s="47"/>
      <c r="MKS26" s="47"/>
      <c r="MKT26" s="47"/>
      <c r="MKU26" s="47"/>
      <c r="MKV26" s="47"/>
      <c r="MKW26" s="47"/>
      <c r="MKX26" s="47"/>
      <c r="MKY26" s="47"/>
      <c r="MKZ26" s="47"/>
      <c r="MLA26" s="47"/>
      <c r="MLB26" s="47"/>
      <c r="MLC26" s="47"/>
      <c r="MLD26" s="47"/>
      <c r="MLE26" s="47"/>
      <c r="MLF26" s="47"/>
      <c r="MLG26" s="47"/>
      <c r="MLH26" s="47"/>
      <c r="MLI26" s="47"/>
      <c r="MLJ26" s="47"/>
      <c r="MLK26" s="47"/>
      <c r="MLL26" s="47"/>
      <c r="MLM26" s="47"/>
      <c r="MLN26" s="47"/>
      <c r="MLO26" s="47"/>
      <c r="MLP26" s="47"/>
      <c r="MLQ26" s="47"/>
      <c r="MLR26" s="47"/>
      <c r="MLS26" s="47"/>
      <c r="MLT26" s="47"/>
      <c r="MLU26" s="47"/>
      <c r="MLV26" s="47"/>
      <c r="MLW26" s="47"/>
      <c r="MLX26" s="47"/>
      <c r="MLY26" s="47"/>
      <c r="MLZ26" s="47"/>
      <c r="MMA26" s="47"/>
      <c r="MMB26" s="47"/>
      <c r="MMC26" s="47"/>
      <c r="MMD26" s="47"/>
      <c r="MME26" s="47"/>
      <c r="MMF26" s="47"/>
      <c r="MMG26" s="47"/>
      <c r="MMH26" s="47"/>
      <c r="MMI26" s="47"/>
      <c r="MMJ26" s="47"/>
      <c r="MMK26" s="47"/>
      <c r="MML26" s="47"/>
      <c r="MMM26" s="47"/>
      <c r="MMN26" s="47"/>
      <c r="MMO26" s="47"/>
      <c r="MMP26" s="47"/>
      <c r="MMQ26" s="47"/>
      <c r="MMR26" s="47"/>
      <c r="MMS26" s="47"/>
      <c r="MMT26" s="47"/>
      <c r="MMU26" s="47"/>
      <c r="MMV26" s="47"/>
      <c r="MMW26" s="47"/>
      <c r="MMX26" s="47"/>
      <c r="MMY26" s="47"/>
      <c r="MMZ26" s="47"/>
      <c r="MNA26" s="47"/>
      <c r="MNB26" s="47"/>
      <c r="MNC26" s="47"/>
      <c r="MND26" s="47"/>
      <c r="MNE26" s="47"/>
      <c r="MNF26" s="47"/>
      <c r="MNG26" s="47"/>
      <c r="MNH26" s="47"/>
      <c r="MNI26" s="47"/>
      <c r="MNJ26" s="47"/>
      <c r="MNK26" s="47"/>
      <c r="MNL26" s="47"/>
      <c r="MNM26" s="47"/>
      <c r="MNN26" s="47"/>
      <c r="MNO26" s="47"/>
      <c r="MNP26" s="47"/>
      <c r="MNQ26" s="47"/>
      <c r="MNR26" s="47"/>
      <c r="MNS26" s="47"/>
      <c r="MNT26" s="47"/>
      <c r="MNU26" s="47"/>
      <c r="MNV26" s="47"/>
      <c r="MNW26" s="47"/>
      <c r="MNX26" s="47"/>
      <c r="MNY26" s="47"/>
      <c r="MNZ26" s="47"/>
      <c r="MOA26" s="47"/>
      <c r="MOB26" s="47"/>
      <c r="MOC26" s="47"/>
      <c r="MOD26" s="47"/>
      <c r="MOE26" s="47"/>
      <c r="MOF26" s="47"/>
      <c r="MOG26" s="47"/>
      <c r="MOH26" s="47"/>
      <c r="MOI26" s="47"/>
      <c r="MOJ26" s="47"/>
      <c r="MOK26" s="47"/>
      <c r="MOL26" s="47"/>
      <c r="MOM26" s="47"/>
      <c r="MON26" s="47"/>
      <c r="MOO26" s="47"/>
      <c r="MOP26" s="47"/>
      <c r="MOQ26" s="47"/>
      <c r="MOR26" s="47"/>
      <c r="MOS26" s="47"/>
      <c r="MOT26" s="47"/>
      <c r="MOU26" s="47"/>
      <c r="MOV26" s="47"/>
      <c r="MOW26" s="47"/>
      <c r="MOX26" s="47"/>
      <c r="MOY26" s="47"/>
      <c r="MOZ26" s="47"/>
      <c r="MPA26" s="47"/>
      <c r="MPB26" s="47"/>
      <c r="MPC26" s="47"/>
      <c r="MPD26" s="47"/>
      <c r="MPE26" s="47"/>
      <c r="MPF26" s="47"/>
      <c r="MPG26" s="47"/>
      <c r="MPH26" s="47"/>
      <c r="MPI26" s="47"/>
      <c r="MPJ26" s="47"/>
      <c r="MPK26" s="47"/>
      <c r="MPL26" s="47"/>
      <c r="MPM26" s="47"/>
      <c r="MPN26" s="47"/>
      <c r="MPO26" s="47"/>
      <c r="MPP26" s="47"/>
      <c r="MPQ26" s="47"/>
      <c r="MPR26" s="47"/>
      <c r="MPS26" s="47"/>
      <c r="MPT26" s="47"/>
      <c r="MPU26" s="47"/>
      <c r="MPV26" s="47"/>
      <c r="MPW26" s="47"/>
      <c r="MPX26" s="47"/>
      <c r="MPY26" s="47"/>
      <c r="MPZ26" s="47"/>
      <c r="MQA26" s="47"/>
      <c r="MQB26" s="47"/>
      <c r="MQC26" s="47"/>
      <c r="MQD26" s="47"/>
      <c r="MQE26" s="47"/>
      <c r="MQF26" s="47"/>
      <c r="MQG26" s="47"/>
      <c r="MQH26" s="47"/>
      <c r="MQI26" s="47"/>
      <c r="MQJ26" s="47"/>
      <c r="MQK26" s="47"/>
      <c r="MQL26" s="47"/>
      <c r="MQM26" s="47"/>
      <c r="MQN26" s="47"/>
      <c r="MQO26" s="47"/>
      <c r="MQP26" s="47"/>
      <c r="MQQ26" s="47"/>
      <c r="MQR26" s="47"/>
      <c r="MQS26" s="47"/>
      <c r="MQT26" s="47"/>
      <c r="MQU26" s="47"/>
      <c r="MQV26" s="47"/>
      <c r="MQW26" s="47"/>
      <c r="MQX26" s="47"/>
      <c r="MQY26" s="47"/>
      <c r="MQZ26" s="47"/>
      <c r="MRA26" s="47"/>
      <c r="MRB26" s="47"/>
      <c r="MRC26" s="47"/>
      <c r="MRD26" s="47"/>
      <c r="MRE26" s="47"/>
      <c r="MRF26" s="47"/>
      <c r="MRG26" s="47"/>
      <c r="MRH26" s="47"/>
      <c r="MRI26" s="47"/>
      <c r="MRJ26" s="47"/>
      <c r="MRK26" s="47"/>
      <c r="MRL26" s="47"/>
      <c r="MRM26" s="47"/>
      <c r="MRN26" s="47"/>
      <c r="MRO26" s="47"/>
      <c r="MRP26" s="47"/>
      <c r="MRQ26" s="47"/>
      <c r="MRR26" s="47"/>
      <c r="MRS26" s="47"/>
      <c r="MRT26" s="47"/>
      <c r="MRU26" s="47"/>
      <c r="MRV26" s="47"/>
      <c r="MRW26" s="47"/>
      <c r="MRX26" s="47"/>
      <c r="MRY26" s="47"/>
      <c r="MRZ26" s="47"/>
      <c r="MSA26" s="47"/>
      <c r="MSB26" s="47"/>
      <c r="MSC26" s="47"/>
      <c r="MSD26" s="47"/>
      <c r="MSE26" s="47"/>
      <c r="MSF26" s="47"/>
      <c r="MSG26" s="47"/>
      <c r="MSH26" s="47"/>
      <c r="MSI26" s="47"/>
      <c r="MSJ26" s="47"/>
      <c r="MSK26" s="47"/>
      <c r="MSL26" s="47"/>
      <c r="MSM26" s="47"/>
      <c r="MSN26" s="47"/>
      <c r="MSO26" s="47"/>
      <c r="MSP26" s="47"/>
      <c r="MSQ26" s="47"/>
      <c r="MSR26" s="47"/>
      <c r="MSS26" s="47"/>
      <c r="MST26" s="47"/>
      <c r="MSU26" s="47"/>
      <c r="MSV26" s="47"/>
      <c r="MSW26" s="47"/>
      <c r="MSX26" s="47"/>
      <c r="MSY26" s="47"/>
      <c r="MSZ26" s="47"/>
      <c r="MTA26" s="47"/>
      <c r="MTB26" s="47"/>
      <c r="MTC26" s="47"/>
      <c r="MTD26" s="47"/>
      <c r="MTE26" s="47"/>
      <c r="MTF26" s="47"/>
      <c r="MTG26" s="47"/>
      <c r="MTH26" s="47"/>
      <c r="MTI26" s="47"/>
      <c r="MTJ26" s="47"/>
      <c r="MTK26" s="47"/>
      <c r="MTL26" s="47"/>
      <c r="MTM26" s="47"/>
      <c r="MTN26" s="47"/>
      <c r="MTO26" s="47"/>
      <c r="MTP26" s="47"/>
      <c r="MTQ26" s="47"/>
      <c r="MTR26" s="47"/>
      <c r="MTS26" s="47"/>
      <c r="MTT26" s="47"/>
      <c r="MTU26" s="47"/>
      <c r="MTV26" s="47"/>
      <c r="MTW26" s="47"/>
      <c r="MTX26" s="47"/>
      <c r="MTY26" s="47"/>
      <c r="MTZ26" s="47"/>
      <c r="MUA26" s="47"/>
      <c r="MUB26" s="47"/>
      <c r="MUC26" s="47"/>
      <c r="MUD26" s="47"/>
      <c r="MUE26" s="47"/>
      <c r="MUF26" s="47"/>
      <c r="MUG26" s="47"/>
      <c r="MUH26" s="47"/>
      <c r="MUI26" s="47"/>
      <c r="MUJ26" s="47"/>
      <c r="MUK26" s="47"/>
      <c r="MUL26" s="47"/>
      <c r="MUM26" s="47"/>
      <c r="MUN26" s="47"/>
      <c r="MUO26" s="47"/>
      <c r="MUP26" s="47"/>
      <c r="MUQ26" s="47"/>
      <c r="MUR26" s="47"/>
      <c r="MUS26" s="47"/>
      <c r="MUT26" s="47"/>
      <c r="MUU26" s="47"/>
      <c r="MUV26" s="47"/>
      <c r="MUW26" s="47"/>
      <c r="MUX26" s="47"/>
      <c r="MUY26" s="47"/>
      <c r="MUZ26" s="47"/>
      <c r="MVA26" s="47"/>
      <c r="MVB26" s="47"/>
      <c r="MVC26" s="47"/>
      <c r="MVD26" s="47"/>
      <c r="MVE26" s="47"/>
      <c r="MVF26" s="47"/>
      <c r="MVG26" s="47"/>
      <c r="MVH26" s="47"/>
      <c r="MVI26" s="47"/>
      <c r="MVJ26" s="47"/>
      <c r="MVK26" s="47"/>
      <c r="MVL26" s="47"/>
      <c r="MVM26" s="47"/>
      <c r="MVN26" s="47"/>
      <c r="MVO26" s="47"/>
      <c r="MVP26" s="47"/>
      <c r="MVQ26" s="47"/>
      <c r="MVR26" s="47"/>
      <c r="MVS26" s="47"/>
      <c r="MVT26" s="47"/>
      <c r="MVU26" s="47"/>
      <c r="MVV26" s="47"/>
      <c r="MVW26" s="47"/>
      <c r="MVX26" s="47"/>
      <c r="MVY26" s="47"/>
      <c r="MVZ26" s="47"/>
      <c r="MWA26" s="47"/>
      <c r="MWB26" s="47"/>
      <c r="MWC26" s="47"/>
      <c r="MWD26" s="47"/>
      <c r="MWE26" s="47"/>
      <c r="MWF26" s="47"/>
      <c r="MWG26" s="47"/>
      <c r="MWH26" s="47"/>
      <c r="MWI26" s="47"/>
      <c r="MWJ26" s="47"/>
      <c r="MWK26" s="47"/>
      <c r="MWL26" s="47"/>
      <c r="MWM26" s="47"/>
      <c r="MWN26" s="47"/>
      <c r="MWO26" s="47"/>
      <c r="MWP26" s="47"/>
      <c r="MWQ26" s="47"/>
      <c r="MWR26" s="47"/>
      <c r="MWS26" s="47"/>
      <c r="MWT26" s="47"/>
      <c r="MWU26" s="47"/>
      <c r="MWV26" s="47"/>
      <c r="MWW26" s="47"/>
      <c r="MWX26" s="47"/>
      <c r="MWY26" s="47"/>
      <c r="MWZ26" s="47"/>
      <c r="MXA26" s="47"/>
      <c r="MXB26" s="47"/>
      <c r="MXC26" s="47"/>
      <c r="MXD26" s="47"/>
      <c r="MXE26" s="47"/>
      <c r="MXF26" s="47"/>
      <c r="MXG26" s="47"/>
      <c r="MXH26" s="47"/>
      <c r="MXI26" s="47"/>
      <c r="MXJ26" s="47"/>
      <c r="MXK26" s="47"/>
      <c r="MXL26" s="47"/>
      <c r="MXM26" s="47"/>
      <c r="MXN26" s="47"/>
      <c r="MXO26" s="47"/>
      <c r="MXP26" s="47"/>
      <c r="MXQ26" s="47"/>
      <c r="MXR26" s="47"/>
      <c r="MXS26" s="47"/>
      <c r="MXT26" s="47"/>
      <c r="MXU26" s="47"/>
      <c r="MXV26" s="47"/>
      <c r="MXW26" s="47"/>
      <c r="MXX26" s="47"/>
      <c r="MXY26" s="47"/>
      <c r="MXZ26" s="47"/>
      <c r="MYA26" s="47"/>
      <c r="MYB26" s="47"/>
      <c r="MYC26" s="47"/>
      <c r="MYD26" s="47"/>
      <c r="MYE26" s="47"/>
      <c r="MYF26" s="47"/>
      <c r="MYG26" s="47"/>
      <c r="MYH26" s="47"/>
      <c r="MYI26" s="47"/>
      <c r="MYJ26" s="47"/>
      <c r="MYK26" s="47"/>
      <c r="MYL26" s="47"/>
      <c r="MYM26" s="47"/>
      <c r="MYN26" s="47"/>
      <c r="MYO26" s="47"/>
      <c r="MYP26" s="47"/>
      <c r="MYQ26" s="47"/>
      <c r="MYR26" s="47"/>
      <c r="MYS26" s="47"/>
      <c r="MYT26" s="47"/>
      <c r="MYU26" s="47"/>
      <c r="MYV26" s="47"/>
      <c r="MYW26" s="47"/>
      <c r="MYX26" s="47"/>
      <c r="MYY26" s="47"/>
      <c r="MYZ26" s="47"/>
      <c r="MZA26" s="47"/>
      <c r="MZB26" s="47"/>
      <c r="MZC26" s="47"/>
      <c r="MZD26" s="47"/>
      <c r="MZE26" s="47"/>
      <c r="MZF26" s="47"/>
      <c r="MZG26" s="47"/>
      <c r="MZH26" s="47"/>
      <c r="MZI26" s="47"/>
      <c r="MZJ26" s="47"/>
      <c r="MZK26" s="47"/>
      <c r="MZL26" s="47"/>
      <c r="MZM26" s="47"/>
      <c r="MZN26" s="47"/>
      <c r="MZO26" s="47"/>
      <c r="MZP26" s="47"/>
      <c r="MZQ26" s="47"/>
      <c r="MZR26" s="47"/>
      <c r="MZS26" s="47"/>
      <c r="MZT26" s="47"/>
      <c r="MZU26" s="47"/>
      <c r="MZV26" s="47"/>
      <c r="MZW26" s="47"/>
      <c r="MZX26" s="47"/>
      <c r="MZY26" s="47"/>
      <c r="MZZ26" s="47"/>
      <c r="NAA26" s="47"/>
      <c r="NAB26" s="47"/>
      <c r="NAC26" s="47"/>
      <c r="NAD26" s="47"/>
      <c r="NAE26" s="47"/>
      <c r="NAF26" s="47"/>
      <c r="NAG26" s="47"/>
      <c r="NAH26" s="47"/>
      <c r="NAI26" s="47"/>
      <c r="NAJ26" s="47"/>
      <c r="NAK26" s="47"/>
      <c r="NAL26" s="47"/>
      <c r="NAM26" s="47"/>
      <c r="NAN26" s="47"/>
      <c r="NAO26" s="47"/>
      <c r="NAP26" s="47"/>
      <c r="NAQ26" s="47"/>
      <c r="NAR26" s="47"/>
      <c r="NAS26" s="47"/>
      <c r="NAT26" s="47"/>
      <c r="NAU26" s="47"/>
      <c r="NAV26" s="47"/>
      <c r="NAW26" s="47"/>
      <c r="NAX26" s="47"/>
      <c r="NAY26" s="47"/>
      <c r="NAZ26" s="47"/>
      <c r="NBA26" s="47"/>
      <c r="NBB26" s="47"/>
      <c r="NBC26" s="47"/>
      <c r="NBD26" s="47"/>
      <c r="NBE26" s="47"/>
      <c r="NBF26" s="47"/>
      <c r="NBG26" s="47"/>
      <c r="NBH26" s="47"/>
      <c r="NBI26" s="47"/>
      <c r="NBJ26" s="47"/>
      <c r="NBK26" s="47"/>
      <c r="NBL26" s="47"/>
      <c r="NBM26" s="47"/>
      <c r="NBN26" s="47"/>
      <c r="NBO26" s="47"/>
      <c r="NBP26" s="47"/>
      <c r="NBQ26" s="47"/>
      <c r="NBR26" s="47"/>
      <c r="NBS26" s="47"/>
      <c r="NBT26" s="47"/>
      <c r="NBU26" s="47"/>
      <c r="NBV26" s="47"/>
      <c r="NBW26" s="47"/>
      <c r="NBX26" s="47"/>
      <c r="NBY26" s="47"/>
      <c r="NBZ26" s="47"/>
      <c r="NCA26" s="47"/>
      <c r="NCB26" s="47"/>
      <c r="NCC26" s="47"/>
      <c r="NCD26" s="47"/>
      <c r="NCE26" s="47"/>
      <c r="NCF26" s="47"/>
      <c r="NCG26" s="47"/>
      <c r="NCH26" s="47"/>
      <c r="NCI26" s="47"/>
      <c r="NCJ26" s="47"/>
      <c r="NCK26" s="47"/>
      <c r="NCL26" s="47"/>
      <c r="NCM26" s="47"/>
      <c r="NCN26" s="47"/>
      <c r="NCO26" s="47"/>
      <c r="NCP26" s="47"/>
      <c r="NCQ26" s="47"/>
      <c r="NCR26" s="47"/>
      <c r="NCS26" s="47"/>
      <c r="NCT26" s="47"/>
      <c r="NCU26" s="47"/>
      <c r="NCV26" s="47"/>
      <c r="NCW26" s="47"/>
      <c r="NCX26" s="47"/>
      <c r="NCY26" s="47"/>
      <c r="NCZ26" s="47"/>
      <c r="NDA26" s="47"/>
      <c r="NDB26" s="47"/>
      <c r="NDC26" s="47"/>
      <c r="NDD26" s="47"/>
      <c r="NDE26" s="47"/>
      <c r="NDF26" s="47"/>
      <c r="NDG26" s="47"/>
      <c r="NDH26" s="47"/>
      <c r="NDI26" s="47"/>
      <c r="NDJ26" s="47"/>
      <c r="NDK26" s="47"/>
      <c r="NDL26" s="47"/>
      <c r="NDM26" s="47"/>
      <c r="NDN26" s="47"/>
      <c r="NDO26" s="47"/>
      <c r="NDP26" s="47"/>
      <c r="NDQ26" s="47"/>
      <c r="NDR26" s="47"/>
      <c r="NDS26" s="47"/>
      <c r="NDT26" s="47"/>
      <c r="NDU26" s="47"/>
      <c r="NDV26" s="47"/>
      <c r="NDW26" s="47"/>
      <c r="NDX26" s="47"/>
      <c r="NDY26" s="47"/>
      <c r="NDZ26" s="47"/>
      <c r="NEA26" s="47"/>
      <c r="NEB26" s="47"/>
      <c r="NEC26" s="47"/>
      <c r="NED26" s="47"/>
      <c r="NEE26" s="47"/>
      <c r="NEF26" s="47"/>
      <c r="NEG26" s="47"/>
      <c r="NEH26" s="47"/>
      <c r="NEI26" s="47"/>
      <c r="NEJ26" s="47"/>
      <c r="NEK26" s="47"/>
      <c r="NEL26" s="47"/>
      <c r="NEM26" s="47"/>
      <c r="NEN26" s="47"/>
      <c r="NEO26" s="47"/>
      <c r="NEP26" s="47"/>
      <c r="NEQ26" s="47"/>
      <c r="NER26" s="47"/>
      <c r="NES26" s="47"/>
      <c r="NET26" s="47"/>
      <c r="NEU26" s="47"/>
      <c r="NEV26" s="47"/>
      <c r="NEW26" s="47"/>
      <c r="NEX26" s="47"/>
      <c r="NEY26" s="47"/>
      <c r="NEZ26" s="47"/>
      <c r="NFA26" s="47"/>
      <c r="NFB26" s="47"/>
      <c r="NFC26" s="47"/>
      <c r="NFD26" s="47"/>
      <c r="NFE26" s="47"/>
      <c r="NFF26" s="47"/>
      <c r="NFG26" s="47"/>
      <c r="NFH26" s="47"/>
      <c r="NFI26" s="47"/>
      <c r="NFJ26" s="47"/>
      <c r="NFK26" s="47"/>
      <c r="NFL26" s="47"/>
      <c r="NFM26" s="47"/>
      <c r="NFN26" s="47"/>
      <c r="NFO26" s="47"/>
      <c r="NFP26" s="47"/>
      <c r="NFQ26" s="47"/>
      <c r="NFR26" s="47"/>
      <c r="NFS26" s="47"/>
      <c r="NFT26" s="47"/>
      <c r="NFU26" s="47"/>
      <c r="NFV26" s="47"/>
      <c r="NFW26" s="47"/>
      <c r="NFX26" s="47"/>
      <c r="NFY26" s="47"/>
      <c r="NFZ26" s="47"/>
      <c r="NGA26" s="47"/>
      <c r="NGB26" s="47"/>
      <c r="NGC26" s="47"/>
      <c r="NGD26" s="47"/>
      <c r="NGE26" s="47"/>
      <c r="NGF26" s="47"/>
      <c r="NGG26" s="47"/>
      <c r="NGH26" s="47"/>
      <c r="NGI26" s="47"/>
      <c r="NGJ26" s="47"/>
      <c r="NGK26" s="47"/>
      <c r="NGL26" s="47"/>
      <c r="NGM26" s="47"/>
      <c r="NGN26" s="47"/>
      <c r="NGO26" s="47"/>
      <c r="NGP26" s="47"/>
      <c r="NGQ26" s="47"/>
      <c r="NGR26" s="47"/>
      <c r="NGS26" s="47"/>
      <c r="NGT26" s="47"/>
      <c r="NGU26" s="47"/>
      <c r="NGV26" s="47"/>
      <c r="NGW26" s="47"/>
      <c r="NGX26" s="47"/>
      <c r="NGY26" s="47"/>
      <c r="NGZ26" s="47"/>
      <c r="NHA26" s="47"/>
      <c r="NHB26" s="47"/>
      <c r="NHC26" s="47"/>
      <c r="NHD26" s="47"/>
      <c r="NHE26" s="47"/>
      <c r="NHF26" s="47"/>
      <c r="NHG26" s="47"/>
      <c r="NHH26" s="47"/>
      <c r="NHI26" s="47"/>
      <c r="NHJ26" s="47"/>
      <c r="NHK26" s="47"/>
      <c r="NHL26" s="47"/>
      <c r="NHM26" s="47"/>
      <c r="NHN26" s="47"/>
      <c r="NHO26" s="47"/>
      <c r="NHP26" s="47"/>
      <c r="NHQ26" s="47"/>
      <c r="NHR26" s="47"/>
      <c r="NHS26" s="47"/>
      <c r="NHT26" s="47"/>
      <c r="NHU26" s="47"/>
      <c r="NHV26" s="47"/>
      <c r="NHW26" s="47"/>
      <c r="NHX26" s="47"/>
      <c r="NHY26" s="47"/>
      <c r="NHZ26" s="47"/>
      <c r="NIA26" s="47"/>
      <c r="NIB26" s="47"/>
      <c r="NIC26" s="47"/>
      <c r="NID26" s="47"/>
      <c r="NIE26" s="47"/>
      <c r="NIF26" s="47"/>
      <c r="NIG26" s="47"/>
      <c r="NIH26" s="47"/>
      <c r="NII26" s="47"/>
      <c r="NIJ26" s="47"/>
      <c r="NIK26" s="47"/>
      <c r="NIL26" s="47"/>
      <c r="NIM26" s="47"/>
      <c r="NIN26" s="47"/>
      <c r="NIO26" s="47"/>
      <c r="NIP26" s="47"/>
      <c r="NIQ26" s="47"/>
      <c r="NIR26" s="47"/>
      <c r="NIS26" s="47"/>
      <c r="NIT26" s="47"/>
      <c r="NIU26" s="47"/>
      <c r="NIV26" s="47"/>
      <c r="NIW26" s="47"/>
      <c r="NIX26" s="47"/>
      <c r="NIY26" s="47"/>
      <c r="NIZ26" s="47"/>
      <c r="NJA26" s="47"/>
      <c r="NJB26" s="47"/>
      <c r="NJC26" s="47"/>
      <c r="NJD26" s="47"/>
      <c r="NJE26" s="47"/>
      <c r="NJF26" s="47"/>
      <c r="NJG26" s="47"/>
      <c r="NJH26" s="47"/>
      <c r="NJI26" s="47"/>
      <c r="NJJ26" s="47"/>
      <c r="NJK26" s="47"/>
      <c r="NJL26" s="47"/>
      <c r="NJM26" s="47"/>
      <c r="NJN26" s="47"/>
      <c r="NJO26" s="47"/>
      <c r="NJP26" s="47"/>
      <c r="NJQ26" s="47"/>
      <c r="NJR26" s="47"/>
      <c r="NJS26" s="47"/>
      <c r="NJT26" s="47"/>
      <c r="NJU26" s="47"/>
      <c r="NJV26" s="47"/>
      <c r="NJW26" s="47"/>
      <c r="NJX26" s="47"/>
      <c r="NJY26" s="47"/>
      <c r="NJZ26" s="47"/>
      <c r="NKA26" s="47"/>
      <c r="NKB26" s="47"/>
      <c r="NKC26" s="47"/>
      <c r="NKD26" s="47"/>
      <c r="NKE26" s="47"/>
      <c r="NKF26" s="47"/>
      <c r="NKG26" s="47"/>
      <c r="NKH26" s="47"/>
      <c r="NKI26" s="47"/>
      <c r="NKJ26" s="47"/>
      <c r="NKK26" s="47"/>
      <c r="NKL26" s="47"/>
      <c r="NKM26" s="47"/>
      <c r="NKN26" s="47"/>
      <c r="NKO26" s="47"/>
      <c r="NKP26" s="47"/>
      <c r="NKQ26" s="47"/>
      <c r="NKR26" s="47"/>
      <c r="NKS26" s="47"/>
      <c r="NKT26" s="47"/>
      <c r="NKU26" s="47"/>
      <c r="NKV26" s="47"/>
      <c r="NKW26" s="47"/>
      <c r="NKX26" s="47"/>
      <c r="NKY26" s="47"/>
      <c r="NKZ26" s="47"/>
      <c r="NLA26" s="47"/>
      <c r="NLB26" s="47"/>
      <c r="NLC26" s="47"/>
      <c r="NLD26" s="47"/>
      <c r="NLE26" s="47"/>
      <c r="NLF26" s="47"/>
      <c r="NLG26" s="47"/>
      <c r="NLH26" s="47"/>
      <c r="NLI26" s="47"/>
      <c r="NLJ26" s="47"/>
      <c r="NLK26" s="47"/>
      <c r="NLL26" s="47"/>
      <c r="NLM26" s="47"/>
      <c r="NLN26" s="47"/>
      <c r="NLO26" s="47"/>
      <c r="NLP26" s="47"/>
      <c r="NLQ26" s="47"/>
      <c r="NLR26" s="47"/>
      <c r="NLS26" s="47"/>
      <c r="NLT26" s="47"/>
      <c r="NLU26" s="47"/>
      <c r="NLV26" s="47"/>
      <c r="NLW26" s="47"/>
      <c r="NLX26" s="47"/>
      <c r="NLY26" s="47"/>
      <c r="NLZ26" s="47"/>
      <c r="NMA26" s="47"/>
      <c r="NMB26" s="47"/>
      <c r="NMC26" s="47"/>
      <c r="NMD26" s="47"/>
      <c r="NME26" s="47"/>
      <c r="NMF26" s="47"/>
      <c r="NMG26" s="47"/>
      <c r="NMH26" s="47"/>
      <c r="NMI26" s="47"/>
      <c r="NMJ26" s="47"/>
      <c r="NMK26" s="47"/>
      <c r="NML26" s="47"/>
      <c r="NMM26" s="47"/>
      <c r="NMN26" s="47"/>
      <c r="NMO26" s="47"/>
      <c r="NMP26" s="47"/>
      <c r="NMQ26" s="47"/>
      <c r="NMR26" s="47"/>
      <c r="NMS26" s="47"/>
      <c r="NMT26" s="47"/>
      <c r="NMU26" s="47"/>
      <c r="NMV26" s="47"/>
      <c r="NMW26" s="47"/>
      <c r="NMX26" s="47"/>
      <c r="NMY26" s="47"/>
      <c r="NMZ26" s="47"/>
      <c r="NNA26" s="47"/>
      <c r="NNB26" s="47"/>
      <c r="NNC26" s="47"/>
      <c r="NND26" s="47"/>
      <c r="NNE26" s="47"/>
      <c r="NNF26" s="47"/>
      <c r="NNG26" s="47"/>
      <c r="NNH26" s="47"/>
      <c r="NNI26" s="47"/>
      <c r="NNJ26" s="47"/>
      <c r="NNK26" s="47"/>
      <c r="NNL26" s="47"/>
      <c r="NNM26" s="47"/>
      <c r="NNN26" s="47"/>
      <c r="NNO26" s="47"/>
      <c r="NNP26" s="47"/>
      <c r="NNQ26" s="47"/>
      <c r="NNR26" s="47"/>
      <c r="NNS26" s="47"/>
      <c r="NNT26" s="47"/>
      <c r="NNU26" s="47"/>
      <c r="NNV26" s="47"/>
      <c r="NNW26" s="47"/>
      <c r="NNX26" s="47"/>
      <c r="NNY26" s="47"/>
      <c r="NNZ26" s="47"/>
      <c r="NOA26" s="47"/>
      <c r="NOB26" s="47"/>
      <c r="NOC26" s="47"/>
      <c r="NOD26" s="47"/>
      <c r="NOE26" s="47"/>
      <c r="NOF26" s="47"/>
      <c r="NOG26" s="47"/>
      <c r="NOH26" s="47"/>
      <c r="NOI26" s="47"/>
      <c r="NOJ26" s="47"/>
      <c r="NOK26" s="47"/>
      <c r="NOL26" s="47"/>
      <c r="NOM26" s="47"/>
      <c r="NON26" s="47"/>
      <c r="NOO26" s="47"/>
      <c r="NOP26" s="47"/>
      <c r="NOQ26" s="47"/>
      <c r="NOR26" s="47"/>
      <c r="NOS26" s="47"/>
      <c r="NOT26" s="47"/>
      <c r="NOU26" s="47"/>
      <c r="NOV26" s="47"/>
      <c r="NOW26" s="47"/>
      <c r="NOX26" s="47"/>
      <c r="NOY26" s="47"/>
      <c r="NOZ26" s="47"/>
      <c r="NPA26" s="47"/>
      <c r="NPB26" s="47"/>
      <c r="NPC26" s="47"/>
      <c r="NPD26" s="47"/>
      <c r="NPE26" s="47"/>
      <c r="NPF26" s="47"/>
      <c r="NPG26" s="47"/>
      <c r="NPH26" s="47"/>
      <c r="NPI26" s="47"/>
      <c r="NPJ26" s="47"/>
      <c r="NPK26" s="47"/>
      <c r="NPL26" s="47"/>
      <c r="NPM26" s="47"/>
      <c r="NPN26" s="47"/>
      <c r="NPO26" s="47"/>
      <c r="NPP26" s="47"/>
      <c r="NPQ26" s="47"/>
      <c r="NPR26" s="47"/>
      <c r="NPS26" s="47"/>
      <c r="NPT26" s="47"/>
      <c r="NPU26" s="47"/>
      <c r="NPV26" s="47"/>
      <c r="NPW26" s="47"/>
      <c r="NPX26" s="47"/>
      <c r="NPY26" s="47"/>
      <c r="NPZ26" s="47"/>
      <c r="NQA26" s="47"/>
      <c r="NQB26" s="47"/>
      <c r="NQC26" s="47"/>
      <c r="NQD26" s="47"/>
      <c r="NQE26" s="47"/>
      <c r="NQF26" s="47"/>
      <c r="NQG26" s="47"/>
      <c r="NQH26" s="47"/>
      <c r="NQI26" s="47"/>
      <c r="NQJ26" s="47"/>
      <c r="NQK26" s="47"/>
      <c r="NQL26" s="47"/>
      <c r="NQM26" s="47"/>
      <c r="NQN26" s="47"/>
      <c r="NQO26" s="47"/>
      <c r="NQP26" s="47"/>
      <c r="NQQ26" s="47"/>
      <c r="NQR26" s="47"/>
      <c r="NQS26" s="47"/>
      <c r="NQT26" s="47"/>
      <c r="NQU26" s="47"/>
      <c r="NQV26" s="47"/>
      <c r="NQW26" s="47"/>
      <c r="NQX26" s="47"/>
      <c r="NQY26" s="47"/>
      <c r="NQZ26" s="47"/>
      <c r="NRA26" s="47"/>
      <c r="NRB26" s="47"/>
      <c r="NRC26" s="47"/>
      <c r="NRD26" s="47"/>
      <c r="NRE26" s="47"/>
      <c r="NRF26" s="47"/>
      <c r="NRG26" s="47"/>
      <c r="NRH26" s="47"/>
      <c r="NRI26" s="47"/>
      <c r="NRJ26" s="47"/>
      <c r="NRK26" s="47"/>
      <c r="NRL26" s="47"/>
      <c r="NRM26" s="47"/>
      <c r="NRN26" s="47"/>
      <c r="NRO26" s="47"/>
      <c r="NRP26" s="47"/>
      <c r="NRQ26" s="47"/>
      <c r="NRR26" s="47"/>
      <c r="NRS26" s="47"/>
      <c r="NRT26" s="47"/>
      <c r="NRU26" s="47"/>
      <c r="NRV26" s="47"/>
      <c r="NRW26" s="47"/>
      <c r="NRX26" s="47"/>
      <c r="NRY26" s="47"/>
      <c r="NRZ26" s="47"/>
      <c r="NSA26" s="47"/>
      <c r="NSB26" s="47"/>
      <c r="NSC26" s="47"/>
      <c r="NSD26" s="47"/>
      <c r="NSE26" s="47"/>
      <c r="NSF26" s="47"/>
      <c r="NSG26" s="47"/>
      <c r="NSH26" s="47"/>
      <c r="NSI26" s="47"/>
      <c r="NSJ26" s="47"/>
      <c r="NSK26" s="47"/>
      <c r="NSL26" s="47"/>
      <c r="NSM26" s="47"/>
      <c r="NSN26" s="47"/>
      <c r="NSO26" s="47"/>
      <c r="NSP26" s="47"/>
      <c r="NSQ26" s="47"/>
      <c r="NSR26" s="47"/>
      <c r="NSS26" s="47"/>
      <c r="NST26" s="47"/>
      <c r="NSU26" s="47"/>
      <c r="NSV26" s="47"/>
      <c r="NSW26" s="47"/>
      <c r="NSX26" s="47"/>
      <c r="NSY26" s="47"/>
      <c r="NSZ26" s="47"/>
      <c r="NTA26" s="47"/>
      <c r="NTB26" s="47"/>
      <c r="NTC26" s="47"/>
      <c r="NTD26" s="47"/>
      <c r="NTE26" s="47"/>
      <c r="NTF26" s="47"/>
      <c r="NTG26" s="47"/>
      <c r="NTH26" s="47"/>
      <c r="NTI26" s="47"/>
      <c r="NTJ26" s="47"/>
      <c r="NTK26" s="47"/>
      <c r="NTL26" s="47"/>
      <c r="NTM26" s="47"/>
      <c r="NTN26" s="47"/>
      <c r="NTO26" s="47"/>
      <c r="NTP26" s="47"/>
      <c r="NTQ26" s="47"/>
      <c r="NTR26" s="47"/>
      <c r="NTS26" s="47"/>
      <c r="NTT26" s="47"/>
      <c r="NTU26" s="47"/>
      <c r="NTV26" s="47"/>
      <c r="NTW26" s="47"/>
      <c r="NTX26" s="47"/>
      <c r="NTY26" s="47"/>
      <c r="NTZ26" s="47"/>
      <c r="NUA26" s="47"/>
      <c r="NUB26" s="47"/>
      <c r="NUC26" s="47"/>
      <c r="NUD26" s="47"/>
      <c r="NUE26" s="47"/>
      <c r="NUF26" s="47"/>
      <c r="NUG26" s="47"/>
      <c r="NUH26" s="47"/>
      <c r="NUI26" s="47"/>
      <c r="NUJ26" s="47"/>
      <c r="NUK26" s="47"/>
      <c r="NUL26" s="47"/>
      <c r="NUM26" s="47"/>
      <c r="NUN26" s="47"/>
      <c r="NUO26" s="47"/>
      <c r="NUP26" s="47"/>
      <c r="NUQ26" s="47"/>
      <c r="NUR26" s="47"/>
      <c r="NUS26" s="47"/>
      <c r="NUT26" s="47"/>
      <c r="NUU26" s="47"/>
      <c r="NUV26" s="47"/>
      <c r="NUW26" s="47"/>
      <c r="NUX26" s="47"/>
      <c r="NUY26" s="47"/>
      <c r="NUZ26" s="47"/>
      <c r="NVA26" s="47"/>
      <c r="NVB26" s="47"/>
      <c r="NVC26" s="47"/>
      <c r="NVD26" s="47"/>
      <c r="NVE26" s="47"/>
      <c r="NVF26" s="47"/>
      <c r="NVG26" s="47"/>
      <c r="NVH26" s="47"/>
      <c r="NVI26" s="47"/>
      <c r="NVJ26" s="47"/>
      <c r="NVK26" s="47"/>
      <c r="NVL26" s="47"/>
      <c r="NVM26" s="47"/>
      <c r="NVN26" s="47"/>
      <c r="NVO26" s="47"/>
      <c r="NVP26" s="47"/>
      <c r="NVQ26" s="47"/>
      <c r="NVR26" s="47"/>
      <c r="NVS26" s="47"/>
      <c r="NVT26" s="47"/>
      <c r="NVU26" s="47"/>
      <c r="NVV26" s="47"/>
      <c r="NVW26" s="47"/>
      <c r="NVX26" s="47"/>
      <c r="NVY26" s="47"/>
      <c r="NVZ26" s="47"/>
      <c r="NWA26" s="47"/>
      <c r="NWB26" s="47"/>
      <c r="NWC26" s="47"/>
      <c r="NWD26" s="47"/>
      <c r="NWE26" s="47"/>
      <c r="NWF26" s="47"/>
      <c r="NWG26" s="47"/>
      <c r="NWH26" s="47"/>
      <c r="NWI26" s="47"/>
      <c r="NWJ26" s="47"/>
      <c r="NWK26" s="47"/>
      <c r="NWL26" s="47"/>
      <c r="NWM26" s="47"/>
      <c r="NWN26" s="47"/>
      <c r="NWO26" s="47"/>
      <c r="NWP26" s="47"/>
      <c r="NWQ26" s="47"/>
      <c r="NWR26" s="47"/>
      <c r="NWS26" s="47"/>
      <c r="NWT26" s="47"/>
      <c r="NWU26" s="47"/>
      <c r="NWV26" s="47"/>
      <c r="NWW26" s="47"/>
      <c r="NWX26" s="47"/>
      <c r="NWY26" s="47"/>
      <c r="NWZ26" s="47"/>
      <c r="NXA26" s="47"/>
      <c r="NXB26" s="47"/>
      <c r="NXC26" s="47"/>
      <c r="NXD26" s="47"/>
      <c r="NXE26" s="47"/>
      <c r="NXF26" s="47"/>
      <c r="NXG26" s="47"/>
      <c r="NXH26" s="47"/>
      <c r="NXI26" s="47"/>
      <c r="NXJ26" s="47"/>
      <c r="NXK26" s="47"/>
      <c r="NXL26" s="47"/>
      <c r="NXM26" s="47"/>
      <c r="NXN26" s="47"/>
      <c r="NXO26" s="47"/>
      <c r="NXP26" s="47"/>
      <c r="NXQ26" s="47"/>
      <c r="NXR26" s="47"/>
      <c r="NXS26" s="47"/>
      <c r="NXT26" s="47"/>
      <c r="NXU26" s="47"/>
      <c r="NXV26" s="47"/>
      <c r="NXW26" s="47"/>
      <c r="NXX26" s="47"/>
      <c r="NXY26" s="47"/>
      <c r="NXZ26" s="47"/>
      <c r="NYA26" s="47"/>
      <c r="NYB26" s="47"/>
      <c r="NYC26" s="47"/>
      <c r="NYD26" s="47"/>
      <c r="NYE26" s="47"/>
      <c r="NYF26" s="47"/>
      <c r="NYG26" s="47"/>
      <c r="NYH26" s="47"/>
      <c r="NYI26" s="47"/>
      <c r="NYJ26" s="47"/>
      <c r="NYK26" s="47"/>
      <c r="NYL26" s="47"/>
      <c r="NYM26" s="47"/>
      <c r="NYN26" s="47"/>
      <c r="NYO26" s="47"/>
      <c r="NYP26" s="47"/>
      <c r="NYQ26" s="47"/>
      <c r="NYR26" s="47"/>
      <c r="NYS26" s="47"/>
      <c r="NYT26" s="47"/>
      <c r="NYU26" s="47"/>
      <c r="NYV26" s="47"/>
      <c r="NYW26" s="47"/>
      <c r="NYX26" s="47"/>
      <c r="NYY26" s="47"/>
      <c r="NYZ26" s="47"/>
      <c r="NZA26" s="47"/>
      <c r="NZB26" s="47"/>
      <c r="NZC26" s="47"/>
      <c r="NZD26" s="47"/>
      <c r="NZE26" s="47"/>
      <c r="NZF26" s="47"/>
      <c r="NZG26" s="47"/>
      <c r="NZH26" s="47"/>
      <c r="NZI26" s="47"/>
      <c r="NZJ26" s="47"/>
      <c r="NZK26" s="47"/>
      <c r="NZL26" s="47"/>
      <c r="NZM26" s="47"/>
      <c r="NZN26" s="47"/>
      <c r="NZO26" s="47"/>
      <c r="NZP26" s="47"/>
      <c r="NZQ26" s="47"/>
      <c r="NZR26" s="47"/>
      <c r="NZS26" s="47"/>
      <c r="NZT26" s="47"/>
      <c r="NZU26" s="47"/>
      <c r="NZV26" s="47"/>
      <c r="NZW26" s="47"/>
      <c r="NZX26" s="47"/>
      <c r="NZY26" s="47"/>
      <c r="NZZ26" s="47"/>
      <c r="OAA26" s="47"/>
      <c r="OAB26" s="47"/>
      <c r="OAC26" s="47"/>
      <c r="OAD26" s="47"/>
      <c r="OAE26" s="47"/>
      <c r="OAF26" s="47"/>
      <c r="OAG26" s="47"/>
      <c r="OAH26" s="47"/>
      <c r="OAI26" s="47"/>
      <c r="OAJ26" s="47"/>
      <c r="OAK26" s="47"/>
      <c r="OAL26" s="47"/>
      <c r="OAM26" s="47"/>
      <c r="OAN26" s="47"/>
      <c r="OAO26" s="47"/>
      <c r="OAP26" s="47"/>
      <c r="OAQ26" s="47"/>
      <c r="OAR26" s="47"/>
      <c r="OAS26" s="47"/>
      <c r="OAT26" s="47"/>
      <c r="OAU26" s="47"/>
      <c r="OAV26" s="47"/>
      <c r="OAW26" s="47"/>
      <c r="OAX26" s="47"/>
      <c r="OAY26" s="47"/>
      <c r="OAZ26" s="47"/>
      <c r="OBA26" s="47"/>
      <c r="OBB26" s="47"/>
      <c r="OBC26" s="47"/>
      <c r="OBD26" s="47"/>
      <c r="OBE26" s="47"/>
      <c r="OBF26" s="47"/>
      <c r="OBG26" s="47"/>
      <c r="OBH26" s="47"/>
      <c r="OBI26" s="47"/>
      <c r="OBJ26" s="47"/>
      <c r="OBK26" s="47"/>
      <c r="OBL26" s="47"/>
      <c r="OBM26" s="47"/>
      <c r="OBN26" s="47"/>
      <c r="OBO26" s="47"/>
      <c r="OBP26" s="47"/>
      <c r="OBQ26" s="47"/>
      <c r="OBR26" s="47"/>
      <c r="OBS26" s="47"/>
      <c r="OBT26" s="47"/>
      <c r="OBU26" s="47"/>
      <c r="OBV26" s="47"/>
      <c r="OBW26" s="47"/>
      <c r="OBX26" s="47"/>
      <c r="OBY26" s="47"/>
      <c r="OBZ26" s="47"/>
      <c r="OCA26" s="47"/>
      <c r="OCB26" s="47"/>
      <c r="OCC26" s="47"/>
      <c r="OCD26" s="47"/>
      <c r="OCE26" s="47"/>
      <c r="OCF26" s="47"/>
      <c r="OCG26" s="47"/>
      <c r="OCH26" s="47"/>
      <c r="OCI26" s="47"/>
      <c r="OCJ26" s="47"/>
      <c r="OCK26" s="47"/>
      <c r="OCL26" s="47"/>
      <c r="OCM26" s="47"/>
      <c r="OCN26" s="47"/>
      <c r="OCO26" s="47"/>
      <c r="OCP26" s="47"/>
      <c r="OCQ26" s="47"/>
      <c r="OCR26" s="47"/>
      <c r="OCS26" s="47"/>
      <c r="OCT26" s="47"/>
      <c r="OCU26" s="47"/>
      <c r="OCV26" s="47"/>
      <c r="OCW26" s="47"/>
      <c r="OCX26" s="47"/>
      <c r="OCY26" s="47"/>
      <c r="OCZ26" s="47"/>
      <c r="ODA26" s="47"/>
      <c r="ODB26" s="47"/>
      <c r="ODC26" s="47"/>
      <c r="ODD26" s="47"/>
      <c r="ODE26" s="47"/>
      <c r="ODF26" s="47"/>
      <c r="ODG26" s="47"/>
      <c r="ODH26" s="47"/>
      <c r="ODI26" s="47"/>
      <c r="ODJ26" s="47"/>
      <c r="ODK26" s="47"/>
      <c r="ODL26" s="47"/>
      <c r="ODM26" s="47"/>
      <c r="ODN26" s="47"/>
      <c r="ODO26" s="47"/>
      <c r="ODP26" s="47"/>
      <c r="ODQ26" s="47"/>
      <c r="ODR26" s="47"/>
      <c r="ODS26" s="47"/>
      <c r="ODT26" s="47"/>
      <c r="ODU26" s="47"/>
      <c r="ODV26" s="47"/>
      <c r="ODW26" s="47"/>
      <c r="ODX26" s="47"/>
      <c r="ODY26" s="47"/>
      <c r="ODZ26" s="47"/>
      <c r="OEA26" s="47"/>
      <c r="OEB26" s="47"/>
      <c r="OEC26" s="47"/>
      <c r="OED26" s="47"/>
      <c r="OEE26" s="47"/>
      <c r="OEF26" s="47"/>
      <c r="OEG26" s="47"/>
      <c r="OEH26" s="47"/>
      <c r="OEI26" s="47"/>
      <c r="OEJ26" s="47"/>
      <c r="OEK26" s="47"/>
      <c r="OEL26" s="47"/>
      <c r="OEM26" s="47"/>
      <c r="OEN26" s="47"/>
      <c r="OEO26" s="47"/>
      <c r="OEP26" s="47"/>
      <c r="OEQ26" s="47"/>
      <c r="OER26" s="47"/>
      <c r="OES26" s="47"/>
      <c r="OET26" s="47"/>
      <c r="OEU26" s="47"/>
      <c r="OEV26" s="47"/>
      <c r="OEW26" s="47"/>
      <c r="OEX26" s="47"/>
      <c r="OEY26" s="47"/>
      <c r="OEZ26" s="47"/>
      <c r="OFA26" s="47"/>
      <c r="OFB26" s="47"/>
      <c r="OFC26" s="47"/>
      <c r="OFD26" s="47"/>
      <c r="OFE26" s="47"/>
      <c r="OFF26" s="47"/>
      <c r="OFG26" s="47"/>
      <c r="OFH26" s="47"/>
      <c r="OFI26" s="47"/>
      <c r="OFJ26" s="47"/>
      <c r="OFK26" s="47"/>
      <c r="OFL26" s="47"/>
      <c r="OFM26" s="47"/>
      <c r="OFN26" s="47"/>
      <c r="OFO26" s="47"/>
      <c r="OFP26" s="47"/>
      <c r="OFQ26" s="47"/>
      <c r="OFR26" s="47"/>
      <c r="OFS26" s="47"/>
      <c r="OFT26" s="47"/>
      <c r="OFU26" s="47"/>
      <c r="OFV26" s="47"/>
      <c r="OFW26" s="47"/>
      <c r="OFX26" s="47"/>
      <c r="OFY26" s="47"/>
      <c r="OFZ26" s="47"/>
      <c r="OGA26" s="47"/>
      <c r="OGB26" s="47"/>
      <c r="OGC26" s="47"/>
      <c r="OGD26" s="47"/>
      <c r="OGE26" s="47"/>
      <c r="OGF26" s="47"/>
      <c r="OGG26" s="47"/>
      <c r="OGH26" s="47"/>
      <c r="OGI26" s="47"/>
      <c r="OGJ26" s="47"/>
      <c r="OGK26" s="47"/>
      <c r="OGL26" s="47"/>
      <c r="OGM26" s="47"/>
      <c r="OGN26" s="47"/>
      <c r="OGO26" s="47"/>
      <c r="OGP26" s="47"/>
      <c r="OGQ26" s="47"/>
      <c r="OGR26" s="47"/>
      <c r="OGS26" s="47"/>
      <c r="OGT26" s="47"/>
      <c r="OGU26" s="47"/>
      <c r="OGV26" s="47"/>
      <c r="OGW26" s="47"/>
      <c r="OGX26" s="47"/>
      <c r="OGY26" s="47"/>
      <c r="OGZ26" s="47"/>
      <c r="OHA26" s="47"/>
      <c r="OHB26" s="47"/>
      <c r="OHC26" s="47"/>
      <c r="OHD26" s="47"/>
      <c r="OHE26" s="47"/>
      <c r="OHF26" s="47"/>
      <c r="OHG26" s="47"/>
      <c r="OHH26" s="47"/>
      <c r="OHI26" s="47"/>
      <c r="OHJ26" s="47"/>
      <c r="OHK26" s="47"/>
      <c r="OHL26" s="47"/>
      <c r="OHM26" s="47"/>
      <c r="OHN26" s="47"/>
      <c r="OHO26" s="47"/>
      <c r="OHP26" s="47"/>
      <c r="OHQ26" s="47"/>
      <c r="OHR26" s="47"/>
      <c r="OHS26" s="47"/>
      <c r="OHT26" s="47"/>
      <c r="OHU26" s="47"/>
      <c r="OHV26" s="47"/>
      <c r="OHW26" s="47"/>
      <c r="OHX26" s="47"/>
      <c r="OHY26" s="47"/>
      <c r="OHZ26" s="47"/>
      <c r="OIA26" s="47"/>
      <c r="OIB26" s="47"/>
      <c r="OIC26" s="47"/>
      <c r="OID26" s="47"/>
      <c r="OIE26" s="47"/>
      <c r="OIF26" s="47"/>
      <c r="OIG26" s="47"/>
      <c r="OIH26" s="47"/>
      <c r="OII26" s="47"/>
      <c r="OIJ26" s="47"/>
      <c r="OIK26" s="47"/>
      <c r="OIL26" s="47"/>
      <c r="OIM26" s="47"/>
      <c r="OIN26" s="47"/>
      <c r="OIO26" s="47"/>
      <c r="OIP26" s="47"/>
      <c r="OIQ26" s="47"/>
      <c r="OIR26" s="47"/>
      <c r="OIS26" s="47"/>
      <c r="OIT26" s="47"/>
      <c r="OIU26" s="47"/>
      <c r="OIV26" s="47"/>
      <c r="OIW26" s="47"/>
      <c r="OIX26" s="47"/>
      <c r="OIY26" s="47"/>
      <c r="OIZ26" s="47"/>
      <c r="OJA26" s="47"/>
      <c r="OJB26" s="47"/>
      <c r="OJC26" s="47"/>
      <c r="OJD26" s="47"/>
      <c r="OJE26" s="47"/>
      <c r="OJF26" s="47"/>
      <c r="OJG26" s="47"/>
      <c r="OJH26" s="47"/>
      <c r="OJI26" s="47"/>
      <c r="OJJ26" s="47"/>
      <c r="OJK26" s="47"/>
      <c r="OJL26" s="47"/>
      <c r="OJM26" s="47"/>
      <c r="OJN26" s="47"/>
      <c r="OJO26" s="47"/>
      <c r="OJP26" s="47"/>
      <c r="OJQ26" s="47"/>
      <c r="OJR26" s="47"/>
      <c r="OJS26" s="47"/>
      <c r="OJT26" s="47"/>
      <c r="OJU26" s="47"/>
      <c r="OJV26" s="47"/>
      <c r="OJW26" s="47"/>
      <c r="OJX26" s="47"/>
      <c r="OJY26" s="47"/>
      <c r="OJZ26" s="47"/>
      <c r="OKA26" s="47"/>
      <c r="OKB26" s="47"/>
      <c r="OKC26" s="47"/>
      <c r="OKD26" s="47"/>
      <c r="OKE26" s="47"/>
      <c r="OKF26" s="47"/>
      <c r="OKG26" s="47"/>
      <c r="OKH26" s="47"/>
      <c r="OKI26" s="47"/>
      <c r="OKJ26" s="47"/>
      <c r="OKK26" s="47"/>
      <c r="OKL26" s="47"/>
      <c r="OKM26" s="47"/>
      <c r="OKN26" s="47"/>
      <c r="OKO26" s="47"/>
      <c r="OKP26" s="47"/>
      <c r="OKQ26" s="47"/>
      <c r="OKR26" s="47"/>
      <c r="OKS26" s="47"/>
      <c r="OKT26" s="47"/>
      <c r="OKU26" s="47"/>
      <c r="OKV26" s="47"/>
      <c r="OKW26" s="47"/>
      <c r="OKX26" s="47"/>
      <c r="OKY26" s="47"/>
      <c r="OKZ26" s="47"/>
      <c r="OLA26" s="47"/>
      <c r="OLB26" s="47"/>
      <c r="OLC26" s="47"/>
      <c r="OLD26" s="47"/>
      <c r="OLE26" s="47"/>
      <c r="OLF26" s="47"/>
      <c r="OLG26" s="47"/>
      <c r="OLH26" s="47"/>
      <c r="OLI26" s="47"/>
      <c r="OLJ26" s="47"/>
      <c r="OLK26" s="47"/>
      <c r="OLL26" s="47"/>
      <c r="OLM26" s="47"/>
      <c r="OLN26" s="47"/>
      <c r="OLO26" s="47"/>
      <c r="OLP26" s="47"/>
      <c r="OLQ26" s="47"/>
      <c r="OLR26" s="47"/>
      <c r="OLS26" s="47"/>
      <c r="OLT26" s="47"/>
      <c r="OLU26" s="47"/>
      <c r="OLV26" s="47"/>
      <c r="OLW26" s="47"/>
      <c r="OLX26" s="47"/>
      <c r="OLY26" s="47"/>
      <c r="OLZ26" s="47"/>
      <c r="OMA26" s="47"/>
      <c r="OMB26" s="47"/>
      <c r="OMC26" s="47"/>
      <c r="OMD26" s="47"/>
      <c r="OME26" s="47"/>
      <c r="OMF26" s="47"/>
      <c r="OMG26" s="47"/>
      <c r="OMH26" s="47"/>
      <c r="OMI26" s="47"/>
      <c r="OMJ26" s="47"/>
      <c r="OMK26" s="47"/>
      <c r="OML26" s="47"/>
      <c r="OMM26" s="47"/>
      <c r="OMN26" s="47"/>
      <c r="OMO26" s="47"/>
      <c r="OMP26" s="47"/>
      <c r="OMQ26" s="47"/>
      <c r="OMR26" s="47"/>
      <c r="OMS26" s="47"/>
      <c r="OMT26" s="47"/>
      <c r="OMU26" s="47"/>
      <c r="OMV26" s="47"/>
      <c r="OMW26" s="47"/>
      <c r="OMX26" s="47"/>
      <c r="OMY26" s="47"/>
      <c r="OMZ26" s="47"/>
      <c r="ONA26" s="47"/>
      <c r="ONB26" s="47"/>
      <c r="ONC26" s="47"/>
      <c r="OND26" s="47"/>
      <c r="ONE26" s="47"/>
      <c r="ONF26" s="47"/>
      <c r="ONG26" s="47"/>
      <c r="ONH26" s="47"/>
      <c r="ONI26" s="47"/>
      <c r="ONJ26" s="47"/>
      <c r="ONK26" s="47"/>
      <c r="ONL26" s="47"/>
      <c r="ONM26" s="47"/>
      <c r="ONN26" s="47"/>
      <c r="ONO26" s="47"/>
      <c r="ONP26" s="47"/>
      <c r="ONQ26" s="47"/>
      <c r="ONR26" s="47"/>
      <c r="ONS26" s="47"/>
      <c r="ONT26" s="47"/>
      <c r="ONU26" s="47"/>
      <c r="ONV26" s="47"/>
      <c r="ONW26" s="47"/>
      <c r="ONX26" s="47"/>
      <c r="ONY26" s="47"/>
      <c r="ONZ26" s="47"/>
      <c r="OOA26" s="47"/>
      <c r="OOB26" s="47"/>
      <c r="OOC26" s="47"/>
      <c r="OOD26" s="47"/>
      <c r="OOE26" s="47"/>
      <c r="OOF26" s="47"/>
      <c r="OOG26" s="47"/>
      <c r="OOH26" s="47"/>
      <c r="OOI26" s="47"/>
      <c r="OOJ26" s="47"/>
      <c r="OOK26" s="47"/>
      <c r="OOL26" s="47"/>
      <c r="OOM26" s="47"/>
      <c r="OON26" s="47"/>
      <c r="OOO26" s="47"/>
      <c r="OOP26" s="47"/>
      <c r="OOQ26" s="47"/>
      <c r="OOR26" s="47"/>
      <c r="OOS26" s="47"/>
      <c r="OOT26" s="47"/>
      <c r="OOU26" s="47"/>
      <c r="OOV26" s="47"/>
      <c r="OOW26" s="47"/>
      <c r="OOX26" s="47"/>
      <c r="OOY26" s="47"/>
      <c r="OOZ26" s="47"/>
      <c r="OPA26" s="47"/>
      <c r="OPB26" s="47"/>
      <c r="OPC26" s="47"/>
      <c r="OPD26" s="47"/>
      <c r="OPE26" s="47"/>
      <c r="OPF26" s="47"/>
      <c r="OPG26" s="47"/>
      <c r="OPH26" s="47"/>
      <c r="OPI26" s="47"/>
      <c r="OPJ26" s="47"/>
      <c r="OPK26" s="47"/>
      <c r="OPL26" s="47"/>
      <c r="OPM26" s="47"/>
      <c r="OPN26" s="47"/>
      <c r="OPO26" s="47"/>
      <c r="OPP26" s="47"/>
      <c r="OPQ26" s="47"/>
      <c r="OPR26" s="47"/>
      <c r="OPS26" s="47"/>
      <c r="OPT26" s="47"/>
      <c r="OPU26" s="47"/>
      <c r="OPV26" s="47"/>
      <c r="OPW26" s="47"/>
      <c r="OPX26" s="47"/>
      <c r="OPY26" s="47"/>
      <c r="OPZ26" s="47"/>
      <c r="OQA26" s="47"/>
      <c r="OQB26" s="47"/>
      <c r="OQC26" s="47"/>
      <c r="OQD26" s="47"/>
      <c r="OQE26" s="47"/>
      <c r="OQF26" s="47"/>
      <c r="OQG26" s="47"/>
      <c r="OQH26" s="47"/>
      <c r="OQI26" s="47"/>
      <c r="OQJ26" s="47"/>
      <c r="OQK26" s="47"/>
      <c r="OQL26" s="47"/>
      <c r="OQM26" s="47"/>
      <c r="OQN26" s="47"/>
      <c r="OQO26" s="47"/>
      <c r="OQP26" s="47"/>
      <c r="OQQ26" s="47"/>
      <c r="OQR26" s="47"/>
      <c r="OQS26" s="47"/>
      <c r="OQT26" s="47"/>
      <c r="OQU26" s="47"/>
      <c r="OQV26" s="47"/>
      <c r="OQW26" s="47"/>
      <c r="OQX26" s="47"/>
      <c r="OQY26" s="47"/>
      <c r="OQZ26" s="47"/>
      <c r="ORA26" s="47"/>
      <c r="ORB26" s="47"/>
      <c r="ORC26" s="47"/>
      <c r="ORD26" s="47"/>
      <c r="ORE26" s="47"/>
      <c r="ORF26" s="47"/>
      <c r="ORG26" s="47"/>
      <c r="ORH26" s="47"/>
      <c r="ORI26" s="47"/>
      <c r="ORJ26" s="47"/>
      <c r="ORK26" s="47"/>
      <c r="ORL26" s="47"/>
      <c r="ORM26" s="47"/>
      <c r="ORN26" s="47"/>
      <c r="ORO26" s="47"/>
      <c r="ORP26" s="47"/>
      <c r="ORQ26" s="47"/>
      <c r="ORR26" s="47"/>
      <c r="ORS26" s="47"/>
      <c r="ORT26" s="47"/>
      <c r="ORU26" s="47"/>
      <c r="ORV26" s="47"/>
      <c r="ORW26" s="47"/>
      <c r="ORX26" s="47"/>
      <c r="ORY26" s="47"/>
      <c r="ORZ26" s="47"/>
      <c r="OSA26" s="47"/>
      <c r="OSB26" s="47"/>
      <c r="OSC26" s="47"/>
      <c r="OSD26" s="47"/>
      <c r="OSE26" s="47"/>
      <c r="OSF26" s="47"/>
      <c r="OSG26" s="47"/>
      <c r="OSH26" s="47"/>
      <c r="OSI26" s="47"/>
      <c r="OSJ26" s="47"/>
      <c r="OSK26" s="47"/>
      <c r="OSL26" s="47"/>
      <c r="OSM26" s="47"/>
      <c r="OSN26" s="47"/>
      <c r="OSO26" s="47"/>
      <c r="OSP26" s="47"/>
      <c r="OSQ26" s="47"/>
      <c r="OSR26" s="47"/>
      <c r="OSS26" s="47"/>
      <c r="OST26" s="47"/>
      <c r="OSU26" s="47"/>
      <c r="OSV26" s="47"/>
      <c r="OSW26" s="47"/>
      <c r="OSX26" s="47"/>
      <c r="OSY26" s="47"/>
      <c r="OSZ26" s="47"/>
      <c r="OTA26" s="47"/>
      <c r="OTB26" s="47"/>
      <c r="OTC26" s="47"/>
      <c r="OTD26" s="47"/>
      <c r="OTE26" s="47"/>
      <c r="OTF26" s="47"/>
      <c r="OTG26" s="47"/>
      <c r="OTH26" s="47"/>
      <c r="OTI26" s="47"/>
      <c r="OTJ26" s="47"/>
      <c r="OTK26" s="47"/>
      <c r="OTL26" s="47"/>
      <c r="OTM26" s="47"/>
      <c r="OTN26" s="47"/>
      <c r="OTO26" s="47"/>
      <c r="OTP26" s="47"/>
      <c r="OTQ26" s="47"/>
      <c r="OTR26" s="47"/>
      <c r="OTS26" s="47"/>
      <c r="OTT26" s="47"/>
      <c r="OTU26" s="47"/>
      <c r="OTV26" s="47"/>
      <c r="OTW26" s="47"/>
      <c r="OTX26" s="47"/>
      <c r="OTY26" s="47"/>
      <c r="OTZ26" s="47"/>
      <c r="OUA26" s="47"/>
      <c r="OUB26" s="47"/>
      <c r="OUC26" s="47"/>
      <c r="OUD26" s="47"/>
      <c r="OUE26" s="47"/>
      <c r="OUF26" s="47"/>
      <c r="OUG26" s="47"/>
      <c r="OUH26" s="47"/>
      <c r="OUI26" s="47"/>
      <c r="OUJ26" s="47"/>
      <c r="OUK26" s="47"/>
      <c r="OUL26" s="47"/>
      <c r="OUM26" s="47"/>
      <c r="OUN26" s="47"/>
      <c r="OUO26" s="47"/>
      <c r="OUP26" s="47"/>
      <c r="OUQ26" s="47"/>
      <c r="OUR26" s="47"/>
      <c r="OUS26" s="47"/>
      <c r="OUT26" s="47"/>
      <c r="OUU26" s="47"/>
      <c r="OUV26" s="47"/>
      <c r="OUW26" s="47"/>
      <c r="OUX26" s="47"/>
      <c r="OUY26" s="47"/>
      <c r="OUZ26" s="47"/>
      <c r="OVA26" s="47"/>
      <c r="OVB26" s="47"/>
      <c r="OVC26" s="47"/>
      <c r="OVD26" s="47"/>
      <c r="OVE26" s="47"/>
      <c r="OVF26" s="47"/>
      <c r="OVG26" s="47"/>
      <c r="OVH26" s="47"/>
      <c r="OVI26" s="47"/>
      <c r="OVJ26" s="47"/>
      <c r="OVK26" s="47"/>
      <c r="OVL26" s="47"/>
      <c r="OVM26" s="47"/>
      <c r="OVN26" s="47"/>
      <c r="OVO26" s="47"/>
      <c r="OVP26" s="47"/>
      <c r="OVQ26" s="47"/>
      <c r="OVR26" s="47"/>
      <c r="OVS26" s="47"/>
      <c r="OVT26" s="47"/>
      <c r="OVU26" s="47"/>
      <c r="OVV26" s="47"/>
      <c r="OVW26" s="47"/>
      <c r="OVX26" s="47"/>
      <c r="OVY26" s="47"/>
      <c r="OVZ26" s="47"/>
      <c r="OWA26" s="47"/>
      <c r="OWB26" s="47"/>
      <c r="OWC26" s="47"/>
      <c r="OWD26" s="47"/>
      <c r="OWE26" s="47"/>
      <c r="OWF26" s="47"/>
      <c r="OWG26" s="47"/>
      <c r="OWH26" s="47"/>
      <c r="OWI26" s="47"/>
      <c r="OWJ26" s="47"/>
      <c r="OWK26" s="47"/>
      <c r="OWL26" s="47"/>
      <c r="OWM26" s="47"/>
      <c r="OWN26" s="47"/>
      <c r="OWO26" s="47"/>
      <c r="OWP26" s="47"/>
      <c r="OWQ26" s="47"/>
      <c r="OWR26" s="47"/>
      <c r="OWS26" s="47"/>
      <c r="OWT26" s="47"/>
      <c r="OWU26" s="47"/>
      <c r="OWV26" s="47"/>
      <c r="OWW26" s="47"/>
      <c r="OWX26" s="47"/>
      <c r="OWY26" s="47"/>
      <c r="OWZ26" s="47"/>
      <c r="OXA26" s="47"/>
      <c r="OXB26" s="47"/>
      <c r="OXC26" s="47"/>
      <c r="OXD26" s="47"/>
      <c r="OXE26" s="47"/>
      <c r="OXF26" s="47"/>
      <c r="OXG26" s="47"/>
      <c r="OXH26" s="47"/>
      <c r="OXI26" s="47"/>
      <c r="OXJ26" s="47"/>
      <c r="OXK26" s="47"/>
      <c r="OXL26" s="47"/>
      <c r="OXM26" s="47"/>
      <c r="OXN26" s="47"/>
      <c r="OXO26" s="47"/>
      <c r="OXP26" s="47"/>
      <c r="OXQ26" s="47"/>
      <c r="OXR26" s="47"/>
      <c r="OXS26" s="47"/>
      <c r="OXT26" s="47"/>
      <c r="OXU26" s="47"/>
      <c r="OXV26" s="47"/>
      <c r="OXW26" s="47"/>
      <c r="OXX26" s="47"/>
      <c r="OXY26" s="47"/>
      <c r="OXZ26" s="47"/>
      <c r="OYA26" s="47"/>
      <c r="OYB26" s="47"/>
      <c r="OYC26" s="47"/>
      <c r="OYD26" s="47"/>
      <c r="OYE26" s="47"/>
      <c r="OYF26" s="47"/>
      <c r="OYG26" s="47"/>
      <c r="OYH26" s="47"/>
      <c r="OYI26" s="47"/>
      <c r="OYJ26" s="47"/>
      <c r="OYK26" s="47"/>
      <c r="OYL26" s="47"/>
      <c r="OYM26" s="47"/>
      <c r="OYN26" s="47"/>
      <c r="OYO26" s="47"/>
      <c r="OYP26" s="47"/>
      <c r="OYQ26" s="47"/>
      <c r="OYR26" s="47"/>
      <c r="OYS26" s="47"/>
      <c r="OYT26" s="47"/>
      <c r="OYU26" s="47"/>
      <c r="OYV26" s="47"/>
      <c r="OYW26" s="47"/>
      <c r="OYX26" s="47"/>
      <c r="OYY26" s="47"/>
      <c r="OYZ26" s="47"/>
      <c r="OZA26" s="47"/>
      <c r="OZB26" s="47"/>
      <c r="OZC26" s="47"/>
      <c r="OZD26" s="47"/>
      <c r="OZE26" s="47"/>
      <c r="OZF26" s="47"/>
      <c r="OZG26" s="47"/>
      <c r="OZH26" s="47"/>
      <c r="OZI26" s="47"/>
      <c r="OZJ26" s="47"/>
      <c r="OZK26" s="47"/>
      <c r="OZL26" s="47"/>
      <c r="OZM26" s="47"/>
      <c r="OZN26" s="47"/>
      <c r="OZO26" s="47"/>
      <c r="OZP26" s="47"/>
      <c r="OZQ26" s="47"/>
      <c r="OZR26" s="47"/>
      <c r="OZS26" s="47"/>
      <c r="OZT26" s="47"/>
      <c r="OZU26" s="47"/>
      <c r="OZV26" s="47"/>
      <c r="OZW26" s="47"/>
      <c r="OZX26" s="47"/>
      <c r="OZY26" s="47"/>
      <c r="OZZ26" s="47"/>
      <c r="PAA26" s="47"/>
      <c r="PAB26" s="47"/>
      <c r="PAC26" s="47"/>
      <c r="PAD26" s="47"/>
      <c r="PAE26" s="47"/>
      <c r="PAF26" s="47"/>
      <c r="PAG26" s="47"/>
      <c r="PAH26" s="47"/>
      <c r="PAI26" s="47"/>
      <c r="PAJ26" s="47"/>
      <c r="PAK26" s="47"/>
      <c r="PAL26" s="47"/>
      <c r="PAM26" s="47"/>
      <c r="PAN26" s="47"/>
      <c r="PAO26" s="47"/>
      <c r="PAP26" s="47"/>
      <c r="PAQ26" s="47"/>
      <c r="PAR26" s="47"/>
      <c r="PAS26" s="47"/>
      <c r="PAT26" s="47"/>
      <c r="PAU26" s="47"/>
      <c r="PAV26" s="47"/>
      <c r="PAW26" s="47"/>
      <c r="PAX26" s="47"/>
      <c r="PAY26" s="47"/>
      <c r="PAZ26" s="47"/>
      <c r="PBA26" s="47"/>
      <c r="PBB26" s="47"/>
      <c r="PBC26" s="47"/>
      <c r="PBD26" s="47"/>
      <c r="PBE26" s="47"/>
      <c r="PBF26" s="47"/>
      <c r="PBG26" s="47"/>
      <c r="PBH26" s="47"/>
      <c r="PBI26" s="47"/>
      <c r="PBJ26" s="47"/>
      <c r="PBK26" s="47"/>
      <c r="PBL26" s="47"/>
      <c r="PBM26" s="47"/>
      <c r="PBN26" s="47"/>
      <c r="PBO26" s="47"/>
      <c r="PBP26" s="47"/>
      <c r="PBQ26" s="47"/>
      <c r="PBR26" s="47"/>
      <c r="PBS26" s="47"/>
      <c r="PBT26" s="47"/>
      <c r="PBU26" s="47"/>
      <c r="PBV26" s="47"/>
      <c r="PBW26" s="47"/>
      <c r="PBX26" s="47"/>
      <c r="PBY26" s="47"/>
      <c r="PBZ26" s="47"/>
      <c r="PCA26" s="47"/>
      <c r="PCB26" s="47"/>
      <c r="PCC26" s="47"/>
      <c r="PCD26" s="47"/>
      <c r="PCE26" s="47"/>
      <c r="PCF26" s="47"/>
      <c r="PCG26" s="47"/>
      <c r="PCH26" s="47"/>
      <c r="PCI26" s="47"/>
      <c r="PCJ26" s="47"/>
      <c r="PCK26" s="47"/>
      <c r="PCL26" s="47"/>
      <c r="PCM26" s="47"/>
      <c r="PCN26" s="47"/>
      <c r="PCO26" s="47"/>
      <c r="PCP26" s="47"/>
      <c r="PCQ26" s="47"/>
      <c r="PCR26" s="47"/>
      <c r="PCS26" s="47"/>
      <c r="PCT26" s="47"/>
      <c r="PCU26" s="47"/>
      <c r="PCV26" s="47"/>
      <c r="PCW26" s="47"/>
      <c r="PCX26" s="47"/>
      <c r="PCY26" s="47"/>
      <c r="PCZ26" s="47"/>
      <c r="PDA26" s="47"/>
      <c r="PDB26" s="47"/>
      <c r="PDC26" s="47"/>
      <c r="PDD26" s="47"/>
      <c r="PDE26" s="47"/>
      <c r="PDF26" s="47"/>
      <c r="PDG26" s="47"/>
      <c r="PDH26" s="47"/>
      <c r="PDI26" s="47"/>
      <c r="PDJ26" s="47"/>
      <c r="PDK26" s="47"/>
      <c r="PDL26" s="47"/>
      <c r="PDM26" s="47"/>
      <c r="PDN26" s="47"/>
      <c r="PDO26" s="47"/>
      <c r="PDP26" s="47"/>
      <c r="PDQ26" s="47"/>
      <c r="PDR26" s="47"/>
      <c r="PDS26" s="47"/>
      <c r="PDT26" s="47"/>
      <c r="PDU26" s="47"/>
      <c r="PDV26" s="47"/>
      <c r="PDW26" s="47"/>
      <c r="PDX26" s="47"/>
      <c r="PDY26" s="47"/>
      <c r="PDZ26" s="47"/>
      <c r="PEA26" s="47"/>
      <c r="PEB26" s="47"/>
      <c r="PEC26" s="47"/>
      <c r="PED26" s="47"/>
      <c r="PEE26" s="47"/>
      <c r="PEF26" s="47"/>
      <c r="PEG26" s="47"/>
      <c r="PEH26" s="47"/>
      <c r="PEI26" s="47"/>
      <c r="PEJ26" s="47"/>
      <c r="PEK26" s="47"/>
      <c r="PEL26" s="47"/>
      <c r="PEM26" s="47"/>
      <c r="PEN26" s="47"/>
      <c r="PEO26" s="47"/>
      <c r="PEP26" s="47"/>
      <c r="PEQ26" s="47"/>
      <c r="PER26" s="47"/>
      <c r="PES26" s="47"/>
      <c r="PET26" s="47"/>
      <c r="PEU26" s="47"/>
      <c r="PEV26" s="47"/>
      <c r="PEW26" s="47"/>
      <c r="PEX26" s="47"/>
      <c r="PEY26" s="47"/>
      <c r="PEZ26" s="47"/>
      <c r="PFA26" s="47"/>
      <c r="PFB26" s="47"/>
      <c r="PFC26" s="47"/>
      <c r="PFD26" s="47"/>
      <c r="PFE26" s="47"/>
      <c r="PFF26" s="47"/>
      <c r="PFG26" s="47"/>
      <c r="PFH26" s="47"/>
      <c r="PFI26" s="47"/>
      <c r="PFJ26" s="47"/>
      <c r="PFK26" s="47"/>
      <c r="PFL26" s="47"/>
      <c r="PFM26" s="47"/>
      <c r="PFN26" s="47"/>
      <c r="PFO26" s="47"/>
      <c r="PFP26" s="47"/>
      <c r="PFQ26" s="47"/>
      <c r="PFR26" s="47"/>
      <c r="PFS26" s="47"/>
      <c r="PFT26" s="47"/>
      <c r="PFU26" s="47"/>
      <c r="PFV26" s="47"/>
      <c r="PFW26" s="47"/>
      <c r="PFX26" s="47"/>
      <c r="PFY26" s="47"/>
      <c r="PFZ26" s="47"/>
      <c r="PGA26" s="47"/>
      <c r="PGB26" s="47"/>
      <c r="PGC26" s="47"/>
      <c r="PGD26" s="47"/>
      <c r="PGE26" s="47"/>
      <c r="PGF26" s="47"/>
      <c r="PGG26" s="47"/>
      <c r="PGH26" s="47"/>
      <c r="PGI26" s="47"/>
      <c r="PGJ26" s="47"/>
      <c r="PGK26" s="47"/>
      <c r="PGL26" s="47"/>
      <c r="PGM26" s="47"/>
      <c r="PGN26" s="47"/>
      <c r="PGO26" s="47"/>
      <c r="PGP26" s="47"/>
      <c r="PGQ26" s="47"/>
      <c r="PGR26" s="47"/>
      <c r="PGS26" s="47"/>
      <c r="PGT26" s="47"/>
      <c r="PGU26" s="47"/>
      <c r="PGV26" s="47"/>
      <c r="PGW26" s="47"/>
      <c r="PGX26" s="47"/>
      <c r="PGY26" s="47"/>
      <c r="PGZ26" s="47"/>
      <c r="PHA26" s="47"/>
      <c r="PHB26" s="47"/>
      <c r="PHC26" s="47"/>
      <c r="PHD26" s="47"/>
      <c r="PHE26" s="47"/>
      <c r="PHF26" s="47"/>
      <c r="PHG26" s="47"/>
      <c r="PHH26" s="47"/>
      <c r="PHI26" s="47"/>
      <c r="PHJ26" s="47"/>
      <c r="PHK26" s="47"/>
      <c r="PHL26" s="47"/>
      <c r="PHM26" s="47"/>
      <c r="PHN26" s="47"/>
      <c r="PHO26" s="47"/>
      <c r="PHP26" s="47"/>
      <c r="PHQ26" s="47"/>
      <c r="PHR26" s="47"/>
      <c r="PHS26" s="47"/>
      <c r="PHT26" s="47"/>
      <c r="PHU26" s="47"/>
      <c r="PHV26" s="47"/>
      <c r="PHW26" s="47"/>
      <c r="PHX26" s="47"/>
      <c r="PHY26" s="47"/>
      <c r="PHZ26" s="47"/>
      <c r="PIA26" s="47"/>
      <c r="PIB26" s="47"/>
      <c r="PIC26" s="47"/>
      <c r="PID26" s="47"/>
      <c r="PIE26" s="47"/>
      <c r="PIF26" s="47"/>
      <c r="PIG26" s="47"/>
      <c r="PIH26" s="47"/>
      <c r="PII26" s="47"/>
      <c r="PIJ26" s="47"/>
      <c r="PIK26" s="47"/>
      <c r="PIL26" s="47"/>
      <c r="PIM26" s="47"/>
      <c r="PIN26" s="47"/>
      <c r="PIO26" s="47"/>
      <c r="PIP26" s="47"/>
      <c r="PIQ26" s="47"/>
      <c r="PIR26" s="47"/>
      <c r="PIS26" s="47"/>
      <c r="PIT26" s="47"/>
      <c r="PIU26" s="47"/>
      <c r="PIV26" s="47"/>
      <c r="PIW26" s="47"/>
      <c r="PIX26" s="47"/>
      <c r="PIY26" s="47"/>
      <c r="PIZ26" s="47"/>
      <c r="PJA26" s="47"/>
      <c r="PJB26" s="47"/>
      <c r="PJC26" s="47"/>
      <c r="PJD26" s="47"/>
      <c r="PJE26" s="47"/>
      <c r="PJF26" s="47"/>
      <c r="PJG26" s="47"/>
      <c r="PJH26" s="47"/>
      <c r="PJI26" s="47"/>
      <c r="PJJ26" s="47"/>
      <c r="PJK26" s="47"/>
      <c r="PJL26" s="47"/>
      <c r="PJM26" s="47"/>
      <c r="PJN26" s="47"/>
      <c r="PJO26" s="47"/>
      <c r="PJP26" s="47"/>
      <c r="PJQ26" s="47"/>
      <c r="PJR26" s="47"/>
      <c r="PJS26" s="47"/>
      <c r="PJT26" s="47"/>
      <c r="PJU26" s="47"/>
      <c r="PJV26" s="47"/>
      <c r="PJW26" s="47"/>
      <c r="PJX26" s="47"/>
      <c r="PJY26" s="47"/>
      <c r="PJZ26" s="47"/>
      <c r="PKA26" s="47"/>
      <c r="PKB26" s="47"/>
      <c r="PKC26" s="47"/>
      <c r="PKD26" s="47"/>
      <c r="PKE26" s="47"/>
      <c r="PKF26" s="47"/>
      <c r="PKG26" s="47"/>
      <c r="PKH26" s="47"/>
      <c r="PKI26" s="47"/>
      <c r="PKJ26" s="47"/>
      <c r="PKK26" s="47"/>
      <c r="PKL26" s="47"/>
      <c r="PKM26" s="47"/>
      <c r="PKN26" s="47"/>
      <c r="PKO26" s="47"/>
      <c r="PKP26" s="47"/>
      <c r="PKQ26" s="47"/>
      <c r="PKR26" s="47"/>
      <c r="PKS26" s="47"/>
      <c r="PKT26" s="47"/>
      <c r="PKU26" s="47"/>
      <c r="PKV26" s="47"/>
      <c r="PKW26" s="47"/>
      <c r="PKX26" s="47"/>
      <c r="PKY26" s="47"/>
      <c r="PKZ26" s="47"/>
      <c r="PLA26" s="47"/>
      <c r="PLB26" s="47"/>
      <c r="PLC26" s="47"/>
      <c r="PLD26" s="47"/>
      <c r="PLE26" s="47"/>
      <c r="PLF26" s="47"/>
      <c r="PLG26" s="47"/>
      <c r="PLH26" s="47"/>
      <c r="PLI26" s="47"/>
      <c r="PLJ26" s="47"/>
      <c r="PLK26" s="47"/>
      <c r="PLL26" s="47"/>
      <c r="PLM26" s="47"/>
      <c r="PLN26" s="47"/>
      <c r="PLO26" s="47"/>
      <c r="PLP26" s="47"/>
      <c r="PLQ26" s="47"/>
      <c r="PLR26" s="47"/>
      <c r="PLS26" s="47"/>
      <c r="PLT26" s="47"/>
      <c r="PLU26" s="47"/>
      <c r="PLV26" s="47"/>
      <c r="PLW26" s="47"/>
      <c r="PLX26" s="47"/>
      <c r="PLY26" s="47"/>
      <c r="PLZ26" s="47"/>
      <c r="PMA26" s="47"/>
      <c r="PMB26" s="47"/>
      <c r="PMC26" s="47"/>
      <c r="PMD26" s="47"/>
      <c r="PME26" s="47"/>
      <c r="PMF26" s="47"/>
      <c r="PMG26" s="47"/>
      <c r="PMH26" s="47"/>
      <c r="PMI26" s="47"/>
      <c r="PMJ26" s="47"/>
      <c r="PMK26" s="47"/>
      <c r="PML26" s="47"/>
      <c r="PMM26" s="47"/>
      <c r="PMN26" s="47"/>
      <c r="PMO26" s="47"/>
      <c r="PMP26" s="47"/>
      <c r="PMQ26" s="47"/>
      <c r="PMR26" s="47"/>
      <c r="PMS26" s="47"/>
      <c r="PMT26" s="47"/>
      <c r="PMU26" s="47"/>
      <c r="PMV26" s="47"/>
      <c r="PMW26" s="47"/>
      <c r="PMX26" s="47"/>
      <c r="PMY26" s="47"/>
      <c r="PMZ26" s="47"/>
      <c r="PNA26" s="47"/>
      <c r="PNB26" s="47"/>
      <c r="PNC26" s="47"/>
      <c r="PND26" s="47"/>
      <c r="PNE26" s="47"/>
      <c r="PNF26" s="47"/>
      <c r="PNG26" s="47"/>
      <c r="PNH26" s="47"/>
      <c r="PNI26" s="47"/>
      <c r="PNJ26" s="47"/>
      <c r="PNK26" s="47"/>
      <c r="PNL26" s="47"/>
      <c r="PNM26" s="47"/>
      <c r="PNN26" s="47"/>
      <c r="PNO26" s="47"/>
      <c r="PNP26" s="47"/>
      <c r="PNQ26" s="47"/>
      <c r="PNR26" s="47"/>
      <c r="PNS26" s="47"/>
      <c r="PNT26" s="47"/>
      <c r="PNU26" s="47"/>
      <c r="PNV26" s="47"/>
      <c r="PNW26" s="47"/>
      <c r="PNX26" s="47"/>
      <c r="PNY26" s="47"/>
      <c r="PNZ26" s="47"/>
      <c r="POA26" s="47"/>
      <c r="POB26" s="47"/>
      <c r="POC26" s="47"/>
      <c r="POD26" s="47"/>
      <c r="POE26" s="47"/>
      <c r="POF26" s="47"/>
      <c r="POG26" s="47"/>
      <c r="POH26" s="47"/>
      <c r="POI26" s="47"/>
      <c r="POJ26" s="47"/>
      <c r="POK26" s="47"/>
      <c r="POL26" s="47"/>
      <c r="POM26" s="47"/>
      <c r="PON26" s="47"/>
      <c r="POO26" s="47"/>
      <c r="POP26" s="47"/>
      <c r="POQ26" s="47"/>
      <c r="POR26" s="47"/>
      <c r="POS26" s="47"/>
      <c r="POT26" s="47"/>
      <c r="POU26" s="47"/>
      <c r="POV26" s="47"/>
      <c r="POW26" s="47"/>
      <c r="POX26" s="47"/>
      <c r="POY26" s="47"/>
      <c r="POZ26" s="47"/>
      <c r="PPA26" s="47"/>
      <c r="PPB26" s="47"/>
      <c r="PPC26" s="47"/>
      <c r="PPD26" s="47"/>
      <c r="PPE26" s="47"/>
      <c r="PPF26" s="47"/>
      <c r="PPG26" s="47"/>
      <c r="PPH26" s="47"/>
      <c r="PPI26" s="47"/>
      <c r="PPJ26" s="47"/>
      <c r="PPK26" s="47"/>
      <c r="PPL26" s="47"/>
      <c r="PPM26" s="47"/>
      <c r="PPN26" s="47"/>
      <c r="PPO26" s="47"/>
      <c r="PPP26" s="47"/>
      <c r="PPQ26" s="47"/>
      <c r="PPR26" s="47"/>
      <c r="PPS26" s="47"/>
      <c r="PPT26" s="47"/>
      <c r="PPU26" s="47"/>
      <c r="PPV26" s="47"/>
      <c r="PPW26" s="47"/>
      <c r="PPX26" s="47"/>
      <c r="PPY26" s="47"/>
      <c r="PPZ26" s="47"/>
      <c r="PQA26" s="47"/>
      <c r="PQB26" s="47"/>
      <c r="PQC26" s="47"/>
      <c r="PQD26" s="47"/>
      <c r="PQE26" s="47"/>
      <c r="PQF26" s="47"/>
      <c r="PQG26" s="47"/>
      <c r="PQH26" s="47"/>
      <c r="PQI26" s="47"/>
      <c r="PQJ26" s="47"/>
      <c r="PQK26" s="47"/>
      <c r="PQL26" s="47"/>
      <c r="PQM26" s="47"/>
      <c r="PQN26" s="47"/>
      <c r="PQO26" s="47"/>
      <c r="PQP26" s="47"/>
      <c r="PQQ26" s="47"/>
      <c r="PQR26" s="47"/>
      <c r="PQS26" s="47"/>
      <c r="PQT26" s="47"/>
      <c r="PQU26" s="47"/>
      <c r="PQV26" s="47"/>
      <c r="PQW26" s="47"/>
      <c r="PQX26" s="47"/>
      <c r="PQY26" s="47"/>
      <c r="PQZ26" s="47"/>
      <c r="PRA26" s="47"/>
      <c r="PRB26" s="47"/>
      <c r="PRC26" s="47"/>
      <c r="PRD26" s="47"/>
      <c r="PRE26" s="47"/>
      <c r="PRF26" s="47"/>
      <c r="PRG26" s="47"/>
      <c r="PRH26" s="47"/>
      <c r="PRI26" s="47"/>
      <c r="PRJ26" s="47"/>
      <c r="PRK26" s="47"/>
      <c r="PRL26" s="47"/>
      <c r="PRM26" s="47"/>
      <c r="PRN26" s="47"/>
      <c r="PRO26" s="47"/>
      <c r="PRP26" s="47"/>
      <c r="PRQ26" s="47"/>
      <c r="PRR26" s="47"/>
      <c r="PRS26" s="47"/>
      <c r="PRT26" s="47"/>
      <c r="PRU26" s="47"/>
      <c r="PRV26" s="47"/>
      <c r="PRW26" s="47"/>
      <c r="PRX26" s="47"/>
      <c r="PRY26" s="47"/>
      <c r="PRZ26" s="47"/>
      <c r="PSA26" s="47"/>
      <c r="PSB26" s="47"/>
      <c r="PSC26" s="47"/>
      <c r="PSD26" s="47"/>
      <c r="PSE26" s="47"/>
      <c r="PSF26" s="47"/>
      <c r="PSG26" s="47"/>
      <c r="PSH26" s="47"/>
      <c r="PSI26" s="47"/>
      <c r="PSJ26" s="47"/>
      <c r="PSK26" s="47"/>
      <c r="PSL26" s="47"/>
      <c r="PSM26" s="47"/>
      <c r="PSN26" s="47"/>
      <c r="PSO26" s="47"/>
      <c r="PSP26" s="47"/>
      <c r="PSQ26" s="47"/>
      <c r="PSR26" s="47"/>
      <c r="PSS26" s="47"/>
      <c r="PST26" s="47"/>
      <c r="PSU26" s="47"/>
      <c r="PSV26" s="47"/>
      <c r="PSW26" s="47"/>
      <c r="PSX26" s="47"/>
      <c r="PSY26" s="47"/>
      <c r="PSZ26" s="47"/>
      <c r="PTA26" s="47"/>
      <c r="PTB26" s="47"/>
      <c r="PTC26" s="47"/>
      <c r="PTD26" s="47"/>
      <c r="PTE26" s="47"/>
      <c r="PTF26" s="47"/>
      <c r="PTG26" s="47"/>
      <c r="PTH26" s="47"/>
      <c r="PTI26" s="47"/>
      <c r="PTJ26" s="47"/>
      <c r="PTK26" s="47"/>
      <c r="PTL26" s="47"/>
      <c r="PTM26" s="47"/>
      <c r="PTN26" s="47"/>
      <c r="PTO26" s="47"/>
      <c r="PTP26" s="47"/>
      <c r="PTQ26" s="47"/>
      <c r="PTR26" s="47"/>
      <c r="PTS26" s="47"/>
      <c r="PTT26" s="47"/>
      <c r="PTU26" s="47"/>
      <c r="PTV26" s="47"/>
      <c r="PTW26" s="47"/>
      <c r="PTX26" s="47"/>
      <c r="PTY26" s="47"/>
      <c r="PTZ26" s="47"/>
      <c r="PUA26" s="47"/>
      <c r="PUB26" s="47"/>
      <c r="PUC26" s="47"/>
      <c r="PUD26" s="47"/>
      <c r="PUE26" s="47"/>
      <c r="PUF26" s="47"/>
      <c r="PUG26" s="47"/>
      <c r="PUH26" s="47"/>
      <c r="PUI26" s="47"/>
      <c r="PUJ26" s="47"/>
      <c r="PUK26" s="47"/>
      <c r="PUL26" s="47"/>
      <c r="PUM26" s="47"/>
      <c r="PUN26" s="47"/>
      <c r="PUO26" s="47"/>
      <c r="PUP26" s="47"/>
      <c r="PUQ26" s="47"/>
      <c r="PUR26" s="47"/>
      <c r="PUS26" s="47"/>
      <c r="PUT26" s="47"/>
      <c r="PUU26" s="47"/>
      <c r="PUV26" s="47"/>
      <c r="PUW26" s="47"/>
      <c r="PUX26" s="47"/>
      <c r="PUY26" s="47"/>
      <c r="PUZ26" s="47"/>
      <c r="PVA26" s="47"/>
      <c r="PVB26" s="47"/>
      <c r="PVC26" s="47"/>
      <c r="PVD26" s="47"/>
      <c r="PVE26" s="47"/>
      <c r="PVF26" s="47"/>
      <c r="PVG26" s="47"/>
      <c r="PVH26" s="47"/>
      <c r="PVI26" s="47"/>
      <c r="PVJ26" s="47"/>
      <c r="PVK26" s="47"/>
      <c r="PVL26" s="47"/>
      <c r="PVM26" s="47"/>
      <c r="PVN26" s="47"/>
      <c r="PVO26" s="47"/>
      <c r="PVP26" s="47"/>
      <c r="PVQ26" s="47"/>
      <c r="PVR26" s="47"/>
      <c r="PVS26" s="47"/>
      <c r="PVT26" s="47"/>
      <c r="PVU26" s="47"/>
      <c r="PVV26" s="47"/>
      <c r="PVW26" s="47"/>
      <c r="PVX26" s="47"/>
      <c r="PVY26" s="47"/>
      <c r="PVZ26" s="47"/>
      <c r="PWA26" s="47"/>
      <c r="PWB26" s="47"/>
      <c r="PWC26" s="47"/>
      <c r="PWD26" s="47"/>
      <c r="PWE26" s="47"/>
      <c r="PWF26" s="47"/>
      <c r="PWG26" s="47"/>
      <c r="PWH26" s="47"/>
      <c r="PWI26" s="47"/>
      <c r="PWJ26" s="47"/>
      <c r="PWK26" s="47"/>
      <c r="PWL26" s="47"/>
      <c r="PWM26" s="47"/>
      <c r="PWN26" s="47"/>
      <c r="PWO26" s="47"/>
      <c r="PWP26" s="47"/>
      <c r="PWQ26" s="47"/>
      <c r="PWR26" s="47"/>
      <c r="PWS26" s="47"/>
      <c r="PWT26" s="47"/>
      <c r="PWU26" s="47"/>
      <c r="PWV26" s="47"/>
      <c r="PWW26" s="47"/>
      <c r="PWX26" s="47"/>
      <c r="PWY26" s="47"/>
      <c r="PWZ26" s="47"/>
      <c r="PXA26" s="47"/>
      <c r="PXB26" s="47"/>
      <c r="PXC26" s="47"/>
      <c r="PXD26" s="47"/>
      <c r="PXE26" s="47"/>
      <c r="PXF26" s="47"/>
      <c r="PXG26" s="47"/>
      <c r="PXH26" s="47"/>
      <c r="PXI26" s="47"/>
      <c r="PXJ26" s="47"/>
      <c r="PXK26" s="47"/>
      <c r="PXL26" s="47"/>
      <c r="PXM26" s="47"/>
      <c r="PXN26" s="47"/>
      <c r="PXO26" s="47"/>
      <c r="PXP26" s="47"/>
      <c r="PXQ26" s="47"/>
      <c r="PXR26" s="47"/>
      <c r="PXS26" s="47"/>
      <c r="PXT26" s="47"/>
      <c r="PXU26" s="47"/>
      <c r="PXV26" s="47"/>
      <c r="PXW26" s="47"/>
      <c r="PXX26" s="47"/>
      <c r="PXY26" s="47"/>
      <c r="PXZ26" s="47"/>
      <c r="PYA26" s="47"/>
      <c r="PYB26" s="47"/>
      <c r="PYC26" s="47"/>
      <c r="PYD26" s="47"/>
      <c r="PYE26" s="47"/>
      <c r="PYF26" s="47"/>
      <c r="PYG26" s="47"/>
      <c r="PYH26" s="47"/>
      <c r="PYI26" s="47"/>
      <c r="PYJ26" s="47"/>
      <c r="PYK26" s="47"/>
      <c r="PYL26" s="47"/>
      <c r="PYM26" s="47"/>
      <c r="PYN26" s="47"/>
      <c r="PYO26" s="47"/>
      <c r="PYP26" s="47"/>
      <c r="PYQ26" s="47"/>
      <c r="PYR26" s="47"/>
      <c r="PYS26" s="47"/>
      <c r="PYT26" s="47"/>
      <c r="PYU26" s="47"/>
      <c r="PYV26" s="47"/>
      <c r="PYW26" s="47"/>
      <c r="PYX26" s="47"/>
      <c r="PYY26" s="47"/>
      <c r="PYZ26" s="47"/>
      <c r="PZA26" s="47"/>
      <c r="PZB26" s="47"/>
      <c r="PZC26" s="47"/>
      <c r="PZD26" s="47"/>
      <c r="PZE26" s="47"/>
      <c r="PZF26" s="47"/>
      <c r="PZG26" s="47"/>
      <c r="PZH26" s="47"/>
      <c r="PZI26" s="47"/>
      <c r="PZJ26" s="47"/>
      <c r="PZK26" s="47"/>
      <c r="PZL26" s="47"/>
      <c r="PZM26" s="47"/>
      <c r="PZN26" s="47"/>
      <c r="PZO26" s="47"/>
      <c r="PZP26" s="47"/>
      <c r="PZQ26" s="47"/>
      <c r="PZR26" s="47"/>
      <c r="PZS26" s="47"/>
      <c r="PZT26" s="47"/>
      <c r="PZU26" s="47"/>
      <c r="PZV26" s="47"/>
      <c r="PZW26" s="47"/>
      <c r="PZX26" s="47"/>
      <c r="PZY26" s="47"/>
      <c r="PZZ26" s="47"/>
      <c r="QAA26" s="47"/>
      <c r="QAB26" s="47"/>
      <c r="QAC26" s="47"/>
      <c r="QAD26" s="47"/>
      <c r="QAE26" s="47"/>
      <c r="QAF26" s="47"/>
      <c r="QAG26" s="47"/>
      <c r="QAH26" s="47"/>
      <c r="QAI26" s="47"/>
      <c r="QAJ26" s="47"/>
      <c r="QAK26" s="47"/>
      <c r="QAL26" s="47"/>
      <c r="QAM26" s="47"/>
      <c r="QAN26" s="47"/>
      <c r="QAO26" s="47"/>
      <c r="QAP26" s="47"/>
      <c r="QAQ26" s="47"/>
      <c r="QAR26" s="47"/>
      <c r="QAS26" s="47"/>
      <c r="QAT26" s="47"/>
      <c r="QAU26" s="47"/>
      <c r="QAV26" s="47"/>
      <c r="QAW26" s="47"/>
      <c r="QAX26" s="47"/>
      <c r="QAY26" s="47"/>
      <c r="QAZ26" s="47"/>
      <c r="QBA26" s="47"/>
      <c r="QBB26" s="47"/>
      <c r="QBC26" s="47"/>
      <c r="QBD26" s="47"/>
      <c r="QBE26" s="47"/>
      <c r="QBF26" s="47"/>
      <c r="QBG26" s="47"/>
      <c r="QBH26" s="47"/>
      <c r="QBI26" s="47"/>
      <c r="QBJ26" s="47"/>
      <c r="QBK26" s="47"/>
      <c r="QBL26" s="47"/>
      <c r="QBM26" s="47"/>
      <c r="QBN26" s="47"/>
      <c r="QBO26" s="47"/>
      <c r="QBP26" s="47"/>
      <c r="QBQ26" s="47"/>
      <c r="QBR26" s="47"/>
      <c r="QBS26" s="47"/>
      <c r="QBT26" s="47"/>
      <c r="QBU26" s="47"/>
      <c r="QBV26" s="47"/>
      <c r="QBW26" s="47"/>
      <c r="QBX26" s="47"/>
      <c r="QBY26" s="47"/>
      <c r="QBZ26" s="47"/>
      <c r="QCA26" s="47"/>
      <c r="QCB26" s="47"/>
      <c r="QCC26" s="47"/>
      <c r="QCD26" s="47"/>
      <c r="QCE26" s="47"/>
      <c r="QCF26" s="47"/>
      <c r="QCG26" s="47"/>
      <c r="QCH26" s="47"/>
      <c r="QCI26" s="47"/>
      <c r="QCJ26" s="47"/>
      <c r="QCK26" s="47"/>
      <c r="QCL26" s="47"/>
      <c r="QCM26" s="47"/>
      <c r="QCN26" s="47"/>
      <c r="QCO26" s="47"/>
      <c r="QCP26" s="47"/>
      <c r="QCQ26" s="47"/>
      <c r="QCR26" s="47"/>
      <c r="QCS26" s="47"/>
      <c r="QCT26" s="47"/>
      <c r="QCU26" s="47"/>
      <c r="QCV26" s="47"/>
      <c r="QCW26" s="47"/>
      <c r="QCX26" s="47"/>
      <c r="QCY26" s="47"/>
      <c r="QCZ26" s="47"/>
      <c r="QDA26" s="47"/>
      <c r="QDB26" s="47"/>
      <c r="QDC26" s="47"/>
      <c r="QDD26" s="47"/>
      <c r="QDE26" s="47"/>
      <c r="QDF26" s="47"/>
      <c r="QDG26" s="47"/>
      <c r="QDH26" s="47"/>
      <c r="QDI26" s="47"/>
      <c r="QDJ26" s="47"/>
      <c r="QDK26" s="47"/>
      <c r="QDL26" s="47"/>
      <c r="QDM26" s="47"/>
      <c r="QDN26" s="47"/>
      <c r="QDO26" s="47"/>
      <c r="QDP26" s="47"/>
      <c r="QDQ26" s="47"/>
      <c r="QDR26" s="47"/>
      <c r="QDS26" s="47"/>
      <c r="QDT26" s="47"/>
      <c r="QDU26" s="47"/>
      <c r="QDV26" s="47"/>
      <c r="QDW26" s="47"/>
      <c r="QDX26" s="47"/>
      <c r="QDY26" s="47"/>
      <c r="QDZ26" s="47"/>
      <c r="QEA26" s="47"/>
      <c r="QEB26" s="47"/>
      <c r="QEC26" s="47"/>
      <c r="QED26" s="47"/>
      <c r="QEE26" s="47"/>
      <c r="QEF26" s="47"/>
      <c r="QEG26" s="47"/>
      <c r="QEH26" s="47"/>
      <c r="QEI26" s="47"/>
      <c r="QEJ26" s="47"/>
      <c r="QEK26" s="47"/>
      <c r="QEL26" s="47"/>
      <c r="QEM26" s="47"/>
      <c r="QEN26" s="47"/>
      <c r="QEO26" s="47"/>
      <c r="QEP26" s="47"/>
      <c r="QEQ26" s="47"/>
      <c r="QER26" s="47"/>
      <c r="QES26" s="47"/>
      <c r="QET26" s="47"/>
      <c r="QEU26" s="47"/>
      <c r="QEV26" s="47"/>
      <c r="QEW26" s="47"/>
      <c r="QEX26" s="47"/>
      <c r="QEY26" s="47"/>
      <c r="QEZ26" s="47"/>
      <c r="QFA26" s="47"/>
      <c r="QFB26" s="47"/>
      <c r="QFC26" s="47"/>
      <c r="QFD26" s="47"/>
      <c r="QFE26" s="47"/>
      <c r="QFF26" s="47"/>
      <c r="QFG26" s="47"/>
      <c r="QFH26" s="47"/>
      <c r="QFI26" s="47"/>
      <c r="QFJ26" s="47"/>
      <c r="QFK26" s="47"/>
      <c r="QFL26" s="47"/>
      <c r="QFM26" s="47"/>
      <c r="QFN26" s="47"/>
      <c r="QFO26" s="47"/>
      <c r="QFP26" s="47"/>
      <c r="QFQ26" s="47"/>
      <c r="QFR26" s="47"/>
      <c r="QFS26" s="47"/>
      <c r="QFT26" s="47"/>
      <c r="QFU26" s="47"/>
      <c r="QFV26" s="47"/>
      <c r="QFW26" s="47"/>
      <c r="QFX26" s="47"/>
      <c r="QFY26" s="47"/>
      <c r="QFZ26" s="47"/>
      <c r="QGA26" s="47"/>
      <c r="QGB26" s="47"/>
      <c r="QGC26" s="47"/>
      <c r="QGD26" s="47"/>
      <c r="QGE26" s="47"/>
      <c r="QGF26" s="47"/>
      <c r="QGG26" s="47"/>
      <c r="QGH26" s="47"/>
      <c r="QGI26" s="47"/>
      <c r="QGJ26" s="47"/>
      <c r="QGK26" s="47"/>
      <c r="QGL26" s="47"/>
      <c r="QGM26" s="47"/>
      <c r="QGN26" s="47"/>
      <c r="QGO26" s="47"/>
      <c r="QGP26" s="47"/>
      <c r="QGQ26" s="47"/>
      <c r="QGR26" s="47"/>
      <c r="QGS26" s="47"/>
      <c r="QGT26" s="47"/>
      <c r="QGU26" s="47"/>
      <c r="QGV26" s="47"/>
      <c r="QGW26" s="47"/>
      <c r="QGX26" s="47"/>
      <c r="QGY26" s="47"/>
      <c r="QGZ26" s="47"/>
      <c r="QHA26" s="47"/>
      <c r="QHB26" s="47"/>
      <c r="QHC26" s="47"/>
      <c r="QHD26" s="47"/>
      <c r="QHE26" s="47"/>
      <c r="QHF26" s="47"/>
      <c r="QHG26" s="47"/>
      <c r="QHH26" s="47"/>
      <c r="QHI26" s="47"/>
      <c r="QHJ26" s="47"/>
      <c r="QHK26" s="47"/>
      <c r="QHL26" s="47"/>
      <c r="QHM26" s="47"/>
      <c r="QHN26" s="47"/>
      <c r="QHO26" s="47"/>
      <c r="QHP26" s="47"/>
      <c r="QHQ26" s="47"/>
      <c r="QHR26" s="47"/>
      <c r="QHS26" s="47"/>
      <c r="QHT26" s="47"/>
      <c r="QHU26" s="47"/>
      <c r="QHV26" s="47"/>
      <c r="QHW26" s="47"/>
      <c r="QHX26" s="47"/>
      <c r="QHY26" s="47"/>
      <c r="QHZ26" s="47"/>
      <c r="QIA26" s="47"/>
      <c r="QIB26" s="47"/>
      <c r="QIC26" s="47"/>
      <c r="QID26" s="47"/>
      <c r="QIE26" s="47"/>
      <c r="QIF26" s="47"/>
      <c r="QIG26" s="47"/>
      <c r="QIH26" s="47"/>
      <c r="QII26" s="47"/>
      <c r="QIJ26" s="47"/>
      <c r="QIK26" s="47"/>
      <c r="QIL26" s="47"/>
      <c r="QIM26" s="47"/>
      <c r="QIN26" s="47"/>
      <c r="QIO26" s="47"/>
      <c r="QIP26" s="47"/>
      <c r="QIQ26" s="47"/>
      <c r="QIR26" s="47"/>
      <c r="QIS26" s="47"/>
      <c r="QIT26" s="47"/>
      <c r="QIU26" s="47"/>
      <c r="QIV26" s="47"/>
      <c r="QIW26" s="47"/>
      <c r="QIX26" s="47"/>
      <c r="QIY26" s="47"/>
      <c r="QIZ26" s="47"/>
      <c r="QJA26" s="47"/>
      <c r="QJB26" s="47"/>
      <c r="QJC26" s="47"/>
      <c r="QJD26" s="47"/>
      <c r="QJE26" s="47"/>
      <c r="QJF26" s="47"/>
      <c r="QJG26" s="47"/>
      <c r="QJH26" s="47"/>
      <c r="QJI26" s="47"/>
      <c r="QJJ26" s="47"/>
      <c r="QJK26" s="47"/>
      <c r="QJL26" s="47"/>
      <c r="QJM26" s="47"/>
      <c r="QJN26" s="47"/>
      <c r="QJO26" s="47"/>
      <c r="QJP26" s="47"/>
      <c r="QJQ26" s="47"/>
      <c r="QJR26" s="47"/>
      <c r="QJS26" s="47"/>
      <c r="QJT26" s="47"/>
      <c r="QJU26" s="47"/>
      <c r="QJV26" s="47"/>
      <c r="QJW26" s="47"/>
      <c r="QJX26" s="47"/>
      <c r="QJY26" s="47"/>
      <c r="QJZ26" s="47"/>
      <c r="QKA26" s="47"/>
      <c r="QKB26" s="47"/>
      <c r="QKC26" s="47"/>
      <c r="QKD26" s="47"/>
      <c r="QKE26" s="47"/>
      <c r="QKF26" s="47"/>
      <c r="QKG26" s="47"/>
      <c r="QKH26" s="47"/>
      <c r="QKI26" s="47"/>
      <c r="QKJ26" s="47"/>
      <c r="QKK26" s="47"/>
      <c r="QKL26" s="47"/>
      <c r="QKM26" s="47"/>
      <c r="QKN26" s="47"/>
      <c r="QKO26" s="47"/>
      <c r="QKP26" s="47"/>
      <c r="QKQ26" s="47"/>
      <c r="QKR26" s="47"/>
      <c r="QKS26" s="47"/>
      <c r="QKT26" s="47"/>
      <c r="QKU26" s="47"/>
      <c r="QKV26" s="47"/>
      <c r="QKW26" s="47"/>
      <c r="QKX26" s="47"/>
      <c r="QKY26" s="47"/>
      <c r="QKZ26" s="47"/>
      <c r="QLA26" s="47"/>
      <c r="QLB26" s="47"/>
      <c r="QLC26" s="47"/>
      <c r="QLD26" s="47"/>
      <c r="QLE26" s="47"/>
      <c r="QLF26" s="47"/>
      <c r="QLG26" s="47"/>
      <c r="QLH26" s="47"/>
      <c r="QLI26" s="47"/>
      <c r="QLJ26" s="47"/>
      <c r="QLK26" s="47"/>
      <c r="QLL26" s="47"/>
      <c r="QLM26" s="47"/>
      <c r="QLN26" s="47"/>
      <c r="QLO26" s="47"/>
      <c r="QLP26" s="47"/>
      <c r="QLQ26" s="47"/>
      <c r="QLR26" s="47"/>
      <c r="QLS26" s="47"/>
      <c r="QLT26" s="47"/>
      <c r="QLU26" s="47"/>
      <c r="QLV26" s="47"/>
      <c r="QLW26" s="47"/>
      <c r="QLX26" s="47"/>
      <c r="QLY26" s="47"/>
      <c r="QLZ26" s="47"/>
      <c r="QMA26" s="47"/>
      <c r="QMB26" s="47"/>
      <c r="QMC26" s="47"/>
      <c r="QMD26" s="47"/>
      <c r="QME26" s="47"/>
      <c r="QMF26" s="47"/>
      <c r="QMG26" s="47"/>
      <c r="QMH26" s="47"/>
      <c r="QMI26" s="47"/>
      <c r="QMJ26" s="47"/>
      <c r="QMK26" s="47"/>
      <c r="QML26" s="47"/>
      <c r="QMM26" s="47"/>
      <c r="QMN26" s="47"/>
      <c r="QMO26" s="47"/>
      <c r="QMP26" s="47"/>
      <c r="QMQ26" s="47"/>
      <c r="QMR26" s="47"/>
      <c r="QMS26" s="47"/>
      <c r="QMT26" s="47"/>
      <c r="QMU26" s="47"/>
      <c r="QMV26" s="47"/>
      <c r="QMW26" s="47"/>
      <c r="QMX26" s="47"/>
      <c r="QMY26" s="47"/>
      <c r="QMZ26" s="47"/>
      <c r="QNA26" s="47"/>
      <c r="QNB26" s="47"/>
      <c r="QNC26" s="47"/>
      <c r="QND26" s="47"/>
      <c r="QNE26" s="47"/>
      <c r="QNF26" s="47"/>
      <c r="QNG26" s="47"/>
      <c r="QNH26" s="47"/>
      <c r="QNI26" s="47"/>
      <c r="QNJ26" s="47"/>
      <c r="QNK26" s="47"/>
      <c r="QNL26" s="47"/>
      <c r="QNM26" s="47"/>
      <c r="QNN26" s="47"/>
      <c r="QNO26" s="47"/>
      <c r="QNP26" s="47"/>
      <c r="QNQ26" s="47"/>
      <c r="QNR26" s="47"/>
      <c r="QNS26" s="47"/>
      <c r="QNT26" s="47"/>
      <c r="QNU26" s="47"/>
      <c r="QNV26" s="47"/>
      <c r="QNW26" s="47"/>
      <c r="QNX26" s="47"/>
      <c r="QNY26" s="47"/>
      <c r="QNZ26" s="47"/>
      <c r="QOA26" s="47"/>
      <c r="QOB26" s="47"/>
      <c r="QOC26" s="47"/>
      <c r="QOD26" s="47"/>
      <c r="QOE26" s="47"/>
      <c r="QOF26" s="47"/>
      <c r="QOG26" s="47"/>
      <c r="QOH26" s="47"/>
      <c r="QOI26" s="47"/>
      <c r="QOJ26" s="47"/>
      <c r="QOK26" s="47"/>
      <c r="QOL26" s="47"/>
      <c r="QOM26" s="47"/>
      <c r="QON26" s="47"/>
      <c r="QOO26" s="47"/>
      <c r="QOP26" s="47"/>
      <c r="QOQ26" s="47"/>
      <c r="QOR26" s="47"/>
      <c r="QOS26" s="47"/>
      <c r="QOT26" s="47"/>
      <c r="QOU26" s="47"/>
      <c r="QOV26" s="47"/>
      <c r="QOW26" s="47"/>
      <c r="QOX26" s="47"/>
      <c r="QOY26" s="47"/>
      <c r="QOZ26" s="47"/>
      <c r="QPA26" s="47"/>
      <c r="QPB26" s="47"/>
      <c r="QPC26" s="47"/>
      <c r="QPD26" s="47"/>
      <c r="QPE26" s="47"/>
      <c r="QPF26" s="47"/>
      <c r="QPG26" s="47"/>
      <c r="QPH26" s="47"/>
      <c r="QPI26" s="47"/>
      <c r="QPJ26" s="47"/>
      <c r="QPK26" s="47"/>
      <c r="QPL26" s="47"/>
      <c r="QPM26" s="47"/>
      <c r="QPN26" s="47"/>
      <c r="QPO26" s="47"/>
      <c r="QPP26" s="47"/>
      <c r="QPQ26" s="47"/>
      <c r="QPR26" s="47"/>
      <c r="QPS26" s="47"/>
      <c r="QPT26" s="47"/>
      <c r="QPU26" s="47"/>
      <c r="QPV26" s="47"/>
      <c r="QPW26" s="47"/>
      <c r="QPX26" s="47"/>
      <c r="QPY26" s="47"/>
      <c r="QPZ26" s="47"/>
      <c r="QQA26" s="47"/>
      <c r="QQB26" s="47"/>
      <c r="QQC26" s="47"/>
      <c r="QQD26" s="47"/>
      <c r="QQE26" s="47"/>
      <c r="QQF26" s="47"/>
      <c r="QQG26" s="47"/>
      <c r="QQH26" s="47"/>
      <c r="QQI26" s="47"/>
      <c r="QQJ26" s="47"/>
      <c r="QQK26" s="47"/>
      <c r="QQL26" s="47"/>
      <c r="QQM26" s="47"/>
      <c r="QQN26" s="47"/>
      <c r="QQO26" s="47"/>
      <c r="QQP26" s="47"/>
      <c r="QQQ26" s="47"/>
      <c r="QQR26" s="47"/>
      <c r="QQS26" s="47"/>
      <c r="QQT26" s="47"/>
      <c r="QQU26" s="47"/>
      <c r="QQV26" s="47"/>
      <c r="QQW26" s="47"/>
      <c r="QQX26" s="47"/>
      <c r="QQY26" s="47"/>
      <c r="QQZ26" s="47"/>
      <c r="QRA26" s="47"/>
      <c r="QRB26" s="47"/>
      <c r="QRC26" s="47"/>
      <c r="QRD26" s="47"/>
      <c r="QRE26" s="47"/>
      <c r="QRF26" s="47"/>
      <c r="QRG26" s="47"/>
      <c r="QRH26" s="47"/>
      <c r="QRI26" s="47"/>
      <c r="QRJ26" s="47"/>
      <c r="QRK26" s="47"/>
      <c r="QRL26" s="47"/>
      <c r="QRM26" s="47"/>
      <c r="QRN26" s="47"/>
      <c r="QRO26" s="47"/>
      <c r="QRP26" s="47"/>
      <c r="QRQ26" s="47"/>
      <c r="QRR26" s="47"/>
      <c r="QRS26" s="47"/>
      <c r="QRT26" s="47"/>
      <c r="QRU26" s="47"/>
      <c r="QRV26" s="47"/>
      <c r="QRW26" s="47"/>
      <c r="QRX26" s="47"/>
      <c r="QRY26" s="47"/>
      <c r="QRZ26" s="47"/>
      <c r="QSA26" s="47"/>
      <c r="QSB26" s="47"/>
      <c r="QSC26" s="47"/>
      <c r="QSD26" s="47"/>
      <c r="QSE26" s="47"/>
      <c r="QSF26" s="47"/>
      <c r="QSG26" s="47"/>
      <c r="QSH26" s="47"/>
      <c r="QSI26" s="47"/>
      <c r="QSJ26" s="47"/>
      <c r="QSK26" s="47"/>
      <c r="QSL26" s="47"/>
      <c r="QSM26" s="47"/>
      <c r="QSN26" s="47"/>
      <c r="QSO26" s="47"/>
      <c r="QSP26" s="47"/>
      <c r="QSQ26" s="47"/>
      <c r="QSR26" s="47"/>
      <c r="QSS26" s="47"/>
      <c r="QST26" s="47"/>
      <c r="QSU26" s="47"/>
      <c r="QSV26" s="47"/>
      <c r="QSW26" s="47"/>
      <c r="QSX26" s="47"/>
      <c r="QSY26" s="47"/>
      <c r="QSZ26" s="47"/>
      <c r="QTA26" s="47"/>
      <c r="QTB26" s="47"/>
      <c r="QTC26" s="47"/>
      <c r="QTD26" s="47"/>
      <c r="QTE26" s="47"/>
      <c r="QTF26" s="47"/>
      <c r="QTG26" s="47"/>
      <c r="QTH26" s="47"/>
      <c r="QTI26" s="47"/>
      <c r="QTJ26" s="47"/>
      <c r="QTK26" s="47"/>
      <c r="QTL26" s="47"/>
      <c r="QTM26" s="47"/>
      <c r="QTN26" s="47"/>
      <c r="QTO26" s="47"/>
      <c r="QTP26" s="47"/>
      <c r="QTQ26" s="47"/>
      <c r="QTR26" s="47"/>
      <c r="QTS26" s="47"/>
      <c r="QTT26" s="47"/>
      <c r="QTU26" s="47"/>
      <c r="QTV26" s="47"/>
      <c r="QTW26" s="47"/>
      <c r="QTX26" s="47"/>
      <c r="QTY26" s="47"/>
      <c r="QTZ26" s="47"/>
      <c r="QUA26" s="47"/>
      <c r="QUB26" s="47"/>
      <c r="QUC26" s="47"/>
      <c r="QUD26" s="47"/>
      <c r="QUE26" s="47"/>
      <c r="QUF26" s="47"/>
      <c r="QUG26" s="47"/>
      <c r="QUH26" s="47"/>
      <c r="QUI26" s="47"/>
      <c r="QUJ26" s="47"/>
      <c r="QUK26" s="47"/>
      <c r="QUL26" s="47"/>
      <c r="QUM26" s="47"/>
      <c r="QUN26" s="47"/>
      <c r="QUO26" s="47"/>
      <c r="QUP26" s="47"/>
      <c r="QUQ26" s="47"/>
      <c r="QUR26" s="47"/>
      <c r="QUS26" s="47"/>
      <c r="QUT26" s="47"/>
      <c r="QUU26" s="47"/>
      <c r="QUV26" s="47"/>
      <c r="QUW26" s="47"/>
      <c r="QUX26" s="47"/>
      <c r="QUY26" s="47"/>
      <c r="QUZ26" s="47"/>
      <c r="QVA26" s="47"/>
      <c r="QVB26" s="47"/>
      <c r="QVC26" s="47"/>
      <c r="QVD26" s="47"/>
      <c r="QVE26" s="47"/>
      <c r="QVF26" s="47"/>
      <c r="QVG26" s="47"/>
      <c r="QVH26" s="47"/>
      <c r="QVI26" s="47"/>
      <c r="QVJ26" s="47"/>
      <c r="QVK26" s="47"/>
      <c r="QVL26" s="47"/>
      <c r="QVM26" s="47"/>
      <c r="QVN26" s="47"/>
      <c r="QVO26" s="47"/>
      <c r="QVP26" s="47"/>
      <c r="QVQ26" s="47"/>
      <c r="QVR26" s="47"/>
      <c r="QVS26" s="47"/>
      <c r="QVT26" s="47"/>
      <c r="QVU26" s="47"/>
      <c r="QVV26" s="47"/>
      <c r="QVW26" s="47"/>
      <c r="QVX26" s="47"/>
      <c r="QVY26" s="47"/>
      <c r="QVZ26" s="47"/>
      <c r="QWA26" s="47"/>
      <c r="QWB26" s="47"/>
      <c r="QWC26" s="47"/>
      <c r="QWD26" s="47"/>
      <c r="QWE26" s="47"/>
      <c r="QWF26" s="47"/>
      <c r="QWG26" s="47"/>
      <c r="QWH26" s="47"/>
      <c r="QWI26" s="47"/>
      <c r="QWJ26" s="47"/>
      <c r="QWK26" s="47"/>
      <c r="QWL26" s="47"/>
      <c r="QWM26" s="47"/>
      <c r="QWN26" s="47"/>
      <c r="QWO26" s="47"/>
      <c r="QWP26" s="47"/>
      <c r="QWQ26" s="47"/>
      <c r="QWR26" s="47"/>
      <c r="QWS26" s="47"/>
      <c r="QWT26" s="47"/>
      <c r="QWU26" s="47"/>
      <c r="QWV26" s="47"/>
      <c r="QWW26" s="47"/>
      <c r="QWX26" s="47"/>
      <c r="QWY26" s="47"/>
      <c r="QWZ26" s="47"/>
      <c r="QXA26" s="47"/>
      <c r="QXB26" s="47"/>
      <c r="QXC26" s="47"/>
      <c r="QXD26" s="47"/>
      <c r="QXE26" s="47"/>
      <c r="QXF26" s="47"/>
      <c r="QXG26" s="47"/>
      <c r="QXH26" s="47"/>
      <c r="QXI26" s="47"/>
      <c r="QXJ26" s="47"/>
      <c r="QXK26" s="47"/>
      <c r="QXL26" s="47"/>
      <c r="QXM26" s="47"/>
      <c r="QXN26" s="47"/>
      <c r="QXO26" s="47"/>
      <c r="QXP26" s="47"/>
      <c r="QXQ26" s="47"/>
      <c r="QXR26" s="47"/>
      <c r="QXS26" s="47"/>
      <c r="QXT26" s="47"/>
      <c r="QXU26" s="47"/>
      <c r="QXV26" s="47"/>
      <c r="QXW26" s="47"/>
      <c r="QXX26" s="47"/>
      <c r="QXY26" s="47"/>
      <c r="QXZ26" s="47"/>
      <c r="QYA26" s="47"/>
      <c r="QYB26" s="47"/>
      <c r="QYC26" s="47"/>
      <c r="QYD26" s="47"/>
      <c r="QYE26" s="47"/>
      <c r="QYF26" s="47"/>
      <c r="QYG26" s="47"/>
      <c r="QYH26" s="47"/>
      <c r="QYI26" s="47"/>
      <c r="QYJ26" s="47"/>
      <c r="QYK26" s="47"/>
      <c r="QYL26" s="47"/>
      <c r="QYM26" s="47"/>
      <c r="QYN26" s="47"/>
      <c r="QYO26" s="47"/>
      <c r="QYP26" s="47"/>
      <c r="QYQ26" s="47"/>
      <c r="QYR26" s="47"/>
      <c r="QYS26" s="47"/>
      <c r="QYT26" s="47"/>
      <c r="QYU26" s="47"/>
      <c r="QYV26" s="47"/>
      <c r="QYW26" s="47"/>
      <c r="QYX26" s="47"/>
      <c r="QYY26" s="47"/>
      <c r="QYZ26" s="47"/>
      <c r="QZA26" s="47"/>
      <c r="QZB26" s="47"/>
      <c r="QZC26" s="47"/>
      <c r="QZD26" s="47"/>
      <c r="QZE26" s="47"/>
      <c r="QZF26" s="47"/>
      <c r="QZG26" s="47"/>
      <c r="QZH26" s="47"/>
      <c r="QZI26" s="47"/>
      <c r="QZJ26" s="47"/>
      <c r="QZK26" s="47"/>
      <c r="QZL26" s="47"/>
      <c r="QZM26" s="47"/>
      <c r="QZN26" s="47"/>
      <c r="QZO26" s="47"/>
      <c r="QZP26" s="47"/>
      <c r="QZQ26" s="47"/>
      <c r="QZR26" s="47"/>
      <c r="QZS26" s="47"/>
      <c r="QZT26" s="47"/>
      <c r="QZU26" s="47"/>
      <c r="QZV26" s="47"/>
      <c r="QZW26" s="47"/>
      <c r="QZX26" s="47"/>
      <c r="QZY26" s="47"/>
      <c r="QZZ26" s="47"/>
      <c r="RAA26" s="47"/>
      <c r="RAB26" s="47"/>
      <c r="RAC26" s="47"/>
      <c r="RAD26" s="47"/>
      <c r="RAE26" s="47"/>
      <c r="RAF26" s="47"/>
      <c r="RAG26" s="47"/>
      <c r="RAH26" s="47"/>
      <c r="RAI26" s="47"/>
      <c r="RAJ26" s="47"/>
      <c r="RAK26" s="47"/>
      <c r="RAL26" s="47"/>
      <c r="RAM26" s="47"/>
      <c r="RAN26" s="47"/>
      <c r="RAO26" s="47"/>
      <c r="RAP26" s="47"/>
      <c r="RAQ26" s="47"/>
      <c r="RAR26" s="47"/>
      <c r="RAS26" s="47"/>
      <c r="RAT26" s="47"/>
      <c r="RAU26" s="47"/>
      <c r="RAV26" s="47"/>
      <c r="RAW26" s="47"/>
      <c r="RAX26" s="47"/>
      <c r="RAY26" s="47"/>
      <c r="RAZ26" s="47"/>
      <c r="RBA26" s="47"/>
      <c r="RBB26" s="47"/>
      <c r="RBC26" s="47"/>
      <c r="RBD26" s="47"/>
      <c r="RBE26" s="47"/>
      <c r="RBF26" s="47"/>
      <c r="RBG26" s="47"/>
      <c r="RBH26" s="47"/>
      <c r="RBI26" s="47"/>
      <c r="RBJ26" s="47"/>
      <c r="RBK26" s="47"/>
      <c r="RBL26" s="47"/>
      <c r="RBM26" s="47"/>
      <c r="RBN26" s="47"/>
      <c r="RBO26" s="47"/>
      <c r="RBP26" s="47"/>
      <c r="RBQ26" s="47"/>
      <c r="RBR26" s="47"/>
      <c r="RBS26" s="47"/>
      <c r="RBT26" s="47"/>
      <c r="RBU26" s="47"/>
      <c r="RBV26" s="47"/>
      <c r="RBW26" s="47"/>
      <c r="RBX26" s="47"/>
      <c r="RBY26" s="47"/>
      <c r="RBZ26" s="47"/>
      <c r="RCA26" s="47"/>
      <c r="RCB26" s="47"/>
      <c r="RCC26" s="47"/>
      <c r="RCD26" s="47"/>
      <c r="RCE26" s="47"/>
      <c r="RCF26" s="47"/>
      <c r="RCG26" s="47"/>
      <c r="RCH26" s="47"/>
      <c r="RCI26" s="47"/>
      <c r="RCJ26" s="47"/>
      <c r="RCK26" s="47"/>
      <c r="RCL26" s="47"/>
      <c r="RCM26" s="47"/>
      <c r="RCN26" s="47"/>
      <c r="RCO26" s="47"/>
      <c r="RCP26" s="47"/>
      <c r="RCQ26" s="47"/>
      <c r="RCR26" s="47"/>
      <c r="RCS26" s="47"/>
      <c r="RCT26" s="47"/>
      <c r="RCU26" s="47"/>
      <c r="RCV26" s="47"/>
      <c r="RCW26" s="47"/>
      <c r="RCX26" s="47"/>
      <c r="RCY26" s="47"/>
      <c r="RCZ26" s="47"/>
      <c r="RDA26" s="47"/>
      <c r="RDB26" s="47"/>
      <c r="RDC26" s="47"/>
      <c r="RDD26" s="47"/>
      <c r="RDE26" s="47"/>
      <c r="RDF26" s="47"/>
      <c r="RDG26" s="47"/>
      <c r="RDH26" s="47"/>
      <c r="RDI26" s="47"/>
      <c r="RDJ26" s="47"/>
      <c r="RDK26" s="47"/>
      <c r="RDL26" s="47"/>
      <c r="RDM26" s="47"/>
      <c r="RDN26" s="47"/>
      <c r="RDO26" s="47"/>
      <c r="RDP26" s="47"/>
      <c r="RDQ26" s="47"/>
      <c r="RDR26" s="47"/>
      <c r="RDS26" s="47"/>
      <c r="RDT26" s="47"/>
      <c r="RDU26" s="47"/>
      <c r="RDV26" s="47"/>
      <c r="RDW26" s="47"/>
      <c r="RDX26" s="47"/>
      <c r="RDY26" s="47"/>
      <c r="RDZ26" s="47"/>
      <c r="REA26" s="47"/>
      <c r="REB26" s="47"/>
      <c r="REC26" s="47"/>
      <c r="RED26" s="47"/>
      <c r="REE26" s="47"/>
      <c r="REF26" s="47"/>
      <c r="REG26" s="47"/>
      <c r="REH26" s="47"/>
      <c r="REI26" s="47"/>
      <c r="REJ26" s="47"/>
      <c r="REK26" s="47"/>
      <c r="REL26" s="47"/>
      <c r="REM26" s="47"/>
      <c r="REN26" s="47"/>
      <c r="REO26" s="47"/>
      <c r="REP26" s="47"/>
      <c r="REQ26" s="47"/>
      <c r="RER26" s="47"/>
      <c r="RES26" s="47"/>
      <c r="RET26" s="47"/>
      <c r="REU26" s="47"/>
      <c r="REV26" s="47"/>
      <c r="REW26" s="47"/>
      <c r="REX26" s="47"/>
      <c r="REY26" s="47"/>
      <c r="REZ26" s="47"/>
      <c r="RFA26" s="47"/>
      <c r="RFB26" s="47"/>
      <c r="RFC26" s="47"/>
      <c r="RFD26" s="47"/>
      <c r="RFE26" s="47"/>
      <c r="RFF26" s="47"/>
      <c r="RFG26" s="47"/>
      <c r="RFH26" s="47"/>
      <c r="RFI26" s="47"/>
      <c r="RFJ26" s="47"/>
      <c r="RFK26" s="47"/>
      <c r="RFL26" s="47"/>
      <c r="RFM26" s="47"/>
      <c r="RFN26" s="47"/>
      <c r="RFO26" s="47"/>
      <c r="RFP26" s="47"/>
      <c r="RFQ26" s="47"/>
      <c r="RFR26" s="47"/>
      <c r="RFS26" s="47"/>
      <c r="RFT26" s="47"/>
      <c r="RFU26" s="47"/>
      <c r="RFV26" s="47"/>
      <c r="RFW26" s="47"/>
      <c r="RFX26" s="47"/>
      <c r="RFY26" s="47"/>
      <c r="RFZ26" s="47"/>
      <c r="RGA26" s="47"/>
      <c r="RGB26" s="47"/>
      <c r="RGC26" s="47"/>
      <c r="RGD26" s="47"/>
      <c r="RGE26" s="47"/>
      <c r="RGF26" s="47"/>
      <c r="RGG26" s="47"/>
      <c r="RGH26" s="47"/>
      <c r="RGI26" s="47"/>
      <c r="RGJ26" s="47"/>
      <c r="RGK26" s="47"/>
      <c r="RGL26" s="47"/>
      <c r="RGM26" s="47"/>
      <c r="RGN26" s="47"/>
      <c r="RGO26" s="47"/>
      <c r="RGP26" s="47"/>
      <c r="RGQ26" s="47"/>
      <c r="RGR26" s="47"/>
      <c r="RGS26" s="47"/>
      <c r="RGT26" s="47"/>
      <c r="RGU26" s="47"/>
      <c r="RGV26" s="47"/>
      <c r="RGW26" s="47"/>
      <c r="RGX26" s="47"/>
      <c r="RGY26" s="47"/>
      <c r="RGZ26" s="47"/>
      <c r="RHA26" s="47"/>
      <c r="RHB26" s="47"/>
      <c r="RHC26" s="47"/>
      <c r="RHD26" s="47"/>
      <c r="RHE26" s="47"/>
      <c r="RHF26" s="47"/>
      <c r="RHG26" s="47"/>
      <c r="RHH26" s="47"/>
      <c r="RHI26" s="47"/>
      <c r="RHJ26" s="47"/>
      <c r="RHK26" s="47"/>
      <c r="RHL26" s="47"/>
      <c r="RHM26" s="47"/>
      <c r="RHN26" s="47"/>
      <c r="RHO26" s="47"/>
      <c r="RHP26" s="47"/>
      <c r="RHQ26" s="47"/>
      <c r="RHR26" s="47"/>
      <c r="RHS26" s="47"/>
      <c r="RHT26" s="47"/>
      <c r="RHU26" s="47"/>
      <c r="RHV26" s="47"/>
      <c r="RHW26" s="47"/>
      <c r="RHX26" s="47"/>
      <c r="RHY26" s="47"/>
      <c r="RHZ26" s="47"/>
      <c r="RIA26" s="47"/>
      <c r="RIB26" s="47"/>
      <c r="RIC26" s="47"/>
      <c r="RID26" s="47"/>
      <c r="RIE26" s="47"/>
      <c r="RIF26" s="47"/>
      <c r="RIG26" s="47"/>
      <c r="RIH26" s="47"/>
      <c r="RII26" s="47"/>
      <c r="RIJ26" s="47"/>
      <c r="RIK26" s="47"/>
      <c r="RIL26" s="47"/>
      <c r="RIM26" s="47"/>
      <c r="RIN26" s="47"/>
      <c r="RIO26" s="47"/>
      <c r="RIP26" s="47"/>
      <c r="RIQ26" s="47"/>
      <c r="RIR26" s="47"/>
      <c r="RIS26" s="47"/>
      <c r="RIT26" s="47"/>
      <c r="RIU26" s="47"/>
      <c r="RIV26" s="47"/>
      <c r="RIW26" s="47"/>
      <c r="RIX26" s="47"/>
      <c r="RIY26" s="47"/>
      <c r="RIZ26" s="47"/>
      <c r="RJA26" s="47"/>
      <c r="RJB26" s="47"/>
      <c r="RJC26" s="47"/>
      <c r="RJD26" s="47"/>
      <c r="RJE26" s="47"/>
      <c r="RJF26" s="47"/>
      <c r="RJG26" s="47"/>
      <c r="RJH26" s="47"/>
      <c r="RJI26" s="47"/>
      <c r="RJJ26" s="47"/>
      <c r="RJK26" s="47"/>
      <c r="RJL26" s="47"/>
      <c r="RJM26" s="47"/>
      <c r="RJN26" s="47"/>
      <c r="RJO26" s="47"/>
      <c r="RJP26" s="47"/>
      <c r="RJQ26" s="47"/>
      <c r="RJR26" s="47"/>
      <c r="RJS26" s="47"/>
      <c r="RJT26" s="47"/>
      <c r="RJU26" s="47"/>
      <c r="RJV26" s="47"/>
      <c r="RJW26" s="47"/>
      <c r="RJX26" s="47"/>
      <c r="RJY26" s="47"/>
      <c r="RJZ26" s="47"/>
      <c r="RKA26" s="47"/>
      <c r="RKB26" s="47"/>
      <c r="RKC26" s="47"/>
      <c r="RKD26" s="47"/>
      <c r="RKE26" s="47"/>
      <c r="RKF26" s="47"/>
      <c r="RKG26" s="47"/>
      <c r="RKH26" s="47"/>
      <c r="RKI26" s="47"/>
      <c r="RKJ26" s="47"/>
      <c r="RKK26" s="47"/>
      <c r="RKL26" s="47"/>
      <c r="RKM26" s="47"/>
      <c r="RKN26" s="47"/>
      <c r="RKO26" s="47"/>
      <c r="RKP26" s="47"/>
      <c r="RKQ26" s="47"/>
      <c r="RKR26" s="47"/>
      <c r="RKS26" s="47"/>
      <c r="RKT26" s="47"/>
      <c r="RKU26" s="47"/>
      <c r="RKV26" s="47"/>
      <c r="RKW26" s="47"/>
      <c r="RKX26" s="47"/>
      <c r="RKY26" s="47"/>
      <c r="RKZ26" s="47"/>
      <c r="RLA26" s="47"/>
      <c r="RLB26" s="47"/>
      <c r="RLC26" s="47"/>
      <c r="RLD26" s="47"/>
      <c r="RLE26" s="47"/>
      <c r="RLF26" s="47"/>
      <c r="RLG26" s="47"/>
      <c r="RLH26" s="47"/>
      <c r="RLI26" s="47"/>
      <c r="RLJ26" s="47"/>
      <c r="RLK26" s="47"/>
      <c r="RLL26" s="47"/>
      <c r="RLM26" s="47"/>
      <c r="RLN26" s="47"/>
      <c r="RLO26" s="47"/>
      <c r="RLP26" s="47"/>
      <c r="RLQ26" s="47"/>
      <c r="RLR26" s="47"/>
      <c r="RLS26" s="47"/>
      <c r="RLT26" s="47"/>
      <c r="RLU26" s="47"/>
      <c r="RLV26" s="47"/>
      <c r="RLW26" s="47"/>
      <c r="RLX26" s="47"/>
      <c r="RLY26" s="47"/>
      <c r="RLZ26" s="47"/>
      <c r="RMA26" s="47"/>
      <c r="RMB26" s="47"/>
      <c r="RMC26" s="47"/>
      <c r="RMD26" s="47"/>
      <c r="RME26" s="47"/>
      <c r="RMF26" s="47"/>
      <c r="RMG26" s="47"/>
      <c r="RMH26" s="47"/>
      <c r="RMI26" s="47"/>
      <c r="RMJ26" s="47"/>
      <c r="RMK26" s="47"/>
      <c r="RML26" s="47"/>
      <c r="RMM26" s="47"/>
      <c r="RMN26" s="47"/>
      <c r="RMO26" s="47"/>
      <c r="RMP26" s="47"/>
      <c r="RMQ26" s="47"/>
      <c r="RMR26" s="47"/>
      <c r="RMS26" s="47"/>
      <c r="RMT26" s="47"/>
      <c r="RMU26" s="47"/>
      <c r="RMV26" s="47"/>
      <c r="RMW26" s="47"/>
      <c r="RMX26" s="47"/>
      <c r="RMY26" s="47"/>
      <c r="RMZ26" s="47"/>
      <c r="RNA26" s="47"/>
      <c r="RNB26" s="47"/>
      <c r="RNC26" s="47"/>
      <c r="RND26" s="47"/>
      <c r="RNE26" s="47"/>
      <c r="RNF26" s="47"/>
      <c r="RNG26" s="47"/>
      <c r="RNH26" s="47"/>
      <c r="RNI26" s="47"/>
      <c r="RNJ26" s="47"/>
      <c r="RNK26" s="47"/>
      <c r="RNL26" s="47"/>
      <c r="RNM26" s="47"/>
      <c r="RNN26" s="47"/>
      <c r="RNO26" s="47"/>
      <c r="RNP26" s="47"/>
      <c r="RNQ26" s="47"/>
      <c r="RNR26" s="47"/>
      <c r="RNS26" s="47"/>
      <c r="RNT26" s="47"/>
      <c r="RNU26" s="47"/>
      <c r="RNV26" s="47"/>
      <c r="RNW26" s="47"/>
      <c r="RNX26" s="47"/>
      <c r="RNY26" s="47"/>
      <c r="RNZ26" s="47"/>
      <c r="ROA26" s="47"/>
      <c r="ROB26" s="47"/>
      <c r="ROC26" s="47"/>
      <c r="ROD26" s="47"/>
      <c r="ROE26" s="47"/>
      <c r="ROF26" s="47"/>
      <c r="ROG26" s="47"/>
      <c r="ROH26" s="47"/>
      <c r="ROI26" s="47"/>
      <c r="ROJ26" s="47"/>
      <c r="ROK26" s="47"/>
      <c r="ROL26" s="47"/>
      <c r="ROM26" s="47"/>
      <c r="RON26" s="47"/>
      <c r="ROO26" s="47"/>
      <c r="ROP26" s="47"/>
      <c r="ROQ26" s="47"/>
      <c r="ROR26" s="47"/>
      <c r="ROS26" s="47"/>
      <c r="ROT26" s="47"/>
      <c r="ROU26" s="47"/>
      <c r="ROV26" s="47"/>
      <c r="ROW26" s="47"/>
      <c r="ROX26" s="47"/>
      <c r="ROY26" s="47"/>
      <c r="ROZ26" s="47"/>
      <c r="RPA26" s="47"/>
      <c r="RPB26" s="47"/>
      <c r="RPC26" s="47"/>
      <c r="RPD26" s="47"/>
      <c r="RPE26" s="47"/>
      <c r="RPF26" s="47"/>
      <c r="RPG26" s="47"/>
      <c r="RPH26" s="47"/>
      <c r="RPI26" s="47"/>
      <c r="RPJ26" s="47"/>
      <c r="RPK26" s="47"/>
      <c r="RPL26" s="47"/>
      <c r="RPM26" s="47"/>
      <c r="RPN26" s="47"/>
      <c r="RPO26" s="47"/>
      <c r="RPP26" s="47"/>
      <c r="RPQ26" s="47"/>
      <c r="RPR26" s="47"/>
      <c r="RPS26" s="47"/>
      <c r="RPT26" s="47"/>
      <c r="RPU26" s="47"/>
      <c r="RPV26" s="47"/>
      <c r="RPW26" s="47"/>
      <c r="RPX26" s="47"/>
      <c r="RPY26" s="47"/>
      <c r="RPZ26" s="47"/>
      <c r="RQA26" s="47"/>
      <c r="RQB26" s="47"/>
      <c r="RQC26" s="47"/>
      <c r="RQD26" s="47"/>
      <c r="RQE26" s="47"/>
      <c r="RQF26" s="47"/>
      <c r="RQG26" s="47"/>
      <c r="RQH26" s="47"/>
      <c r="RQI26" s="47"/>
      <c r="RQJ26" s="47"/>
      <c r="RQK26" s="47"/>
      <c r="RQL26" s="47"/>
      <c r="RQM26" s="47"/>
      <c r="RQN26" s="47"/>
      <c r="RQO26" s="47"/>
      <c r="RQP26" s="47"/>
      <c r="RQQ26" s="47"/>
      <c r="RQR26" s="47"/>
      <c r="RQS26" s="47"/>
      <c r="RQT26" s="47"/>
      <c r="RQU26" s="47"/>
      <c r="RQV26" s="47"/>
      <c r="RQW26" s="47"/>
      <c r="RQX26" s="47"/>
      <c r="RQY26" s="47"/>
      <c r="RQZ26" s="47"/>
      <c r="RRA26" s="47"/>
      <c r="RRB26" s="47"/>
      <c r="RRC26" s="47"/>
      <c r="RRD26" s="47"/>
      <c r="RRE26" s="47"/>
      <c r="RRF26" s="47"/>
      <c r="RRG26" s="47"/>
      <c r="RRH26" s="47"/>
      <c r="RRI26" s="47"/>
      <c r="RRJ26" s="47"/>
      <c r="RRK26" s="47"/>
      <c r="RRL26" s="47"/>
      <c r="RRM26" s="47"/>
      <c r="RRN26" s="47"/>
      <c r="RRO26" s="47"/>
      <c r="RRP26" s="47"/>
      <c r="RRQ26" s="47"/>
      <c r="RRR26" s="47"/>
      <c r="RRS26" s="47"/>
      <c r="RRT26" s="47"/>
      <c r="RRU26" s="47"/>
      <c r="RRV26" s="47"/>
      <c r="RRW26" s="47"/>
      <c r="RRX26" s="47"/>
      <c r="RRY26" s="47"/>
      <c r="RRZ26" s="47"/>
      <c r="RSA26" s="47"/>
      <c r="RSB26" s="47"/>
      <c r="RSC26" s="47"/>
      <c r="RSD26" s="47"/>
      <c r="RSE26" s="47"/>
      <c r="RSF26" s="47"/>
      <c r="RSG26" s="47"/>
      <c r="RSH26" s="47"/>
      <c r="RSI26" s="47"/>
      <c r="RSJ26" s="47"/>
      <c r="RSK26" s="47"/>
      <c r="RSL26" s="47"/>
      <c r="RSM26" s="47"/>
      <c r="RSN26" s="47"/>
      <c r="RSO26" s="47"/>
      <c r="RSP26" s="47"/>
      <c r="RSQ26" s="47"/>
      <c r="RSR26" s="47"/>
      <c r="RSS26" s="47"/>
      <c r="RST26" s="47"/>
      <c r="RSU26" s="47"/>
      <c r="RSV26" s="47"/>
      <c r="RSW26" s="47"/>
      <c r="RSX26" s="47"/>
      <c r="RSY26" s="47"/>
      <c r="RSZ26" s="47"/>
      <c r="RTA26" s="47"/>
      <c r="RTB26" s="47"/>
      <c r="RTC26" s="47"/>
      <c r="RTD26" s="47"/>
      <c r="RTE26" s="47"/>
      <c r="RTF26" s="47"/>
      <c r="RTG26" s="47"/>
      <c r="RTH26" s="47"/>
      <c r="RTI26" s="47"/>
      <c r="RTJ26" s="47"/>
      <c r="RTK26" s="47"/>
      <c r="RTL26" s="47"/>
      <c r="RTM26" s="47"/>
      <c r="RTN26" s="47"/>
      <c r="RTO26" s="47"/>
      <c r="RTP26" s="47"/>
      <c r="RTQ26" s="47"/>
      <c r="RTR26" s="47"/>
      <c r="RTS26" s="47"/>
      <c r="RTT26" s="47"/>
      <c r="RTU26" s="47"/>
      <c r="RTV26" s="47"/>
      <c r="RTW26" s="47"/>
      <c r="RTX26" s="47"/>
      <c r="RTY26" s="47"/>
      <c r="RTZ26" s="47"/>
      <c r="RUA26" s="47"/>
      <c r="RUB26" s="47"/>
      <c r="RUC26" s="47"/>
      <c r="RUD26" s="47"/>
      <c r="RUE26" s="47"/>
      <c r="RUF26" s="47"/>
      <c r="RUG26" s="47"/>
      <c r="RUH26" s="47"/>
      <c r="RUI26" s="47"/>
      <c r="RUJ26" s="47"/>
      <c r="RUK26" s="47"/>
      <c r="RUL26" s="47"/>
      <c r="RUM26" s="47"/>
      <c r="RUN26" s="47"/>
      <c r="RUO26" s="47"/>
      <c r="RUP26" s="47"/>
      <c r="RUQ26" s="47"/>
      <c r="RUR26" s="47"/>
      <c r="RUS26" s="47"/>
      <c r="RUT26" s="47"/>
      <c r="RUU26" s="47"/>
      <c r="RUV26" s="47"/>
      <c r="RUW26" s="47"/>
      <c r="RUX26" s="47"/>
      <c r="RUY26" s="47"/>
      <c r="RUZ26" s="47"/>
      <c r="RVA26" s="47"/>
      <c r="RVB26" s="47"/>
      <c r="RVC26" s="47"/>
      <c r="RVD26" s="47"/>
      <c r="RVE26" s="47"/>
      <c r="RVF26" s="47"/>
      <c r="RVG26" s="47"/>
      <c r="RVH26" s="47"/>
      <c r="RVI26" s="47"/>
      <c r="RVJ26" s="47"/>
      <c r="RVK26" s="47"/>
      <c r="RVL26" s="47"/>
      <c r="RVM26" s="47"/>
      <c r="RVN26" s="47"/>
      <c r="RVO26" s="47"/>
      <c r="RVP26" s="47"/>
      <c r="RVQ26" s="47"/>
      <c r="RVR26" s="47"/>
      <c r="RVS26" s="47"/>
      <c r="RVT26" s="47"/>
      <c r="RVU26" s="47"/>
      <c r="RVV26" s="47"/>
      <c r="RVW26" s="47"/>
      <c r="RVX26" s="47"/>
      <c r="RVY26" s="47"/>
      <c r="RVZ26" s="47"/>
      <c r="RWA26" s="47"/>
      <c r="RWB26" s="47"/>
      <c r="RWC26" s="47"/>
      <c r="RWD26" s="47"/>
      <c r="RWE26" s="47"/>
      <c r="RWF26" s="47"/>
      <c r="RWG26" s="47"/>
      <c r="RWH26" s="47"/>
      <c r="RWI26" s="47"/>
      <c r="RWJ26" s="47"/>
      <c r="RWK26" s="47"/>
      <c r="RWL26" s="47"/>
      <c r="RWM26" s="47"/>
      <c r="RWN26" s="47"/>
      <c r="RWO26" s="47"/>
      <c r="RWP26" s="47"/>
      <c r="RWQ26" s="47"/>
      <c r="RWR26" s="47"/>
      <c r="RWS26" s="47"/>
      <c r="RWT26" s="47"/>
      <c r="RWU26" s="47"/>
      <c r="RWV26" s="47"/>
      <c r="RWW26" s="47"/>
      <c r="RWX26" s="47"/>
      <c r="RWY26" s="47"/>
      <c r="RWZ26" s="47"/>
      <c r="RXA26" s="47"/>
      <c r="RXB26" s="47"/>
      <c r="RXC26" s="47"/>
      <c r="RXD26" s="47"/>
      <c r="RXE26" s="47"/>
      <c r="RXF26" s="47"/>
      <c r="RXG26" s="47"/>
      <c r="RXH26" s="47"/>
      <c r="RXI26" s="47"/>
      <c r="RXJ26" s="47"/>
      <c r="RXK26" s="47"/>
      <c r="RXL26" s="47"/>
      <c r="RXM26" s="47"/>
      <c r="RXN26" s="47"/>
      <c r="RXO26" s="47"/>
      <c r="RXP26" s="47"/>
      <c r="RXQ26" s="47"/>
      <c r="RXR26" s="47"/>
      <c r="RXS26" s="47"/>
      <c r="RXT26" s="47"/>
      <c r="RXU26" s="47"/>
      <c r="RXV26" s="47"/>
      <c r="RXW26" s="47"/>
      <c r="RXX26" s="47"/>
      <c r="RXY26" s="47"/>
      <c r="RXZ26" s="47"/>
      <c r="RYA26" s="47"/>
      <c r="RYB26" s="47"/>
      <c r="RYC26" s="47"/>
      <c r="RYD26" s="47"/>
      <c r="RYE26" s="47"/>
      <c r="RYF26" s="47"/>
      <c r="RYG26" s="47"/>
      <c r="RYH26" s="47"/>
      <c r="RYI26" s="47"/>
      <c r="RYJ26" s="47"/>
      <c r="RYK26" s="47"/>
      <c r="RYL26" s="47"/>
      <c r="RYM26" s="47"/>
      <c r="RYN26" s="47"/>
      <c r="RYO26" s="47"/>
      <c r="RYP26" s="47"/>
      <c r="RYQ26" s="47"/>
      <c r="RYR26" s="47"/>
      <c r="RYS26" s="47"/>
      <c r="RYT26" s="47"/>
      <c r="RYU26" s="47"/>
      <c r="RYV26" s="47"/>
      <c r="RYW26" s="47"/>
      <c r="RYX26" s="47"/>
      <c r="RYY26" s="47"/>
      <c r="RYZ26" s="47"/>
      <c r="RZA26" s="47"/>
      <c r="RZB26" s="47"/>
      <c r="RZC26" s="47"/>
      <c r="RZD26" s="47"/>
      <c r="RZE26" s="47"/>
      <c r="RZF26" s="47"/>
      <c r="RZG26" s="47"/>
      <c r="RZH26" s="47"/>
      <c r="RZI26" s="47"/>
      <c r="RZJ26" s="47"/>
      <c r="RZK26" s="47"/>
      <c r="RZL26" s="47"/>
      <c r="RZM26" s="47"/>
      <c r="RZN26" s="47"/>
      <c r="RZO26" s="47"/>
      <c r="RZP26" s="47"/>
      <c r="RZQ26" s="47"/>
      <c r="RZR26" s="47"/>
      <c r="RZS26" s="47"/>
      <c r="RZT26" s="47"/>
      <c r="RZU26" s="47"/>
      <c r="RZV26" s="47"/>
      <c r="RZW26" s="47"/>
      <c r="RZX26" s="47"/>
      <c r="RZY26" s="47"/>
      <c r="RZZ26" s="47"/>
      <c r="SAA26" s="47"/>
      <c r="SAB26" s="47"/>
      <c r="SAC26" s="47"/>
      <c r="SAD26" s="47"/>
      <c r="SAE26" s="47"/>
      <c r="SAF26" s="47"/>
      <c r="SAG26" s="47"/>
      <c r="SAH26" s="47"/>
      <c r="SAI26" s="47"/>
      <c r="SAJ26" s="47"/>
      <c r="SAK26" s="47"/>
      <c r="SAL26" s="47"/>
      <c r="SAM26" s="47"/>
      <c r="SAN26" s="47"/>
      <c r="SAO26" s="47"/>
      <c r="SAP26" s="47"/>
      <c r="SAQ26" s="47"/>
      <c r="SAR26" s="47"/>
      <c r="SAS26" s="47"/>
      <c r="SAT26" s="47"/>
      <c r="SAU26" s="47"/>
      <c r="SAV26" s="47"/>
      <c r="SAW26" s="47"/>
      <c r="SAX26" s="47"/>
      <c r="SAY26" s="47"/>
      <c r="SAZ26" s="47"/>
      <c r="SBA26" s="47"/>
      <c r="SBB26" s="47"/>
      <c r="SBC26" s="47"/>
      <c r="SBD26" s="47"/>
      <c r="SBE26" s="47"/>
      <c r="SBF26" s="47"/>
      <c r="SBG26" s="47"/>
      <c r="SBH26" s="47"/>
      <c r="SBI26" s="47"/>
      <c r="SBJ26" s="47"/>
      <c r="SBK26" s="47"/>
      <c r="SBL26" s="47"/>
      <c r="SBM26" s="47"/>
      <c r="SBN26" s="47"/>
      <c r="SBO26" s="47"/>
      <c r="SBP26" s="47"/>
      <c r="SBQ26" s="47"/>
      <c r="SBR26" s="47"/>
      <c r="SBS26" s="47"/>
      <c r="SBT26" s="47"/>
      <c r="SBU26" s="47"/>
      <c r="SBV26" s="47"/>
      <c r="SBW26" s="47"/>
      <c r="SBX26" s="47"/>
      <c r="SBY26" s="47"/>
      <c r="SBZ26" s="47"/>
      <c r="SCA26" s="47"/>
      <c r="SCB26" s="47"/>
      <c r="SCC26" s="47"/>
      <c r="SCD26" s="47"/>
      <c r="SCE26" s="47"/>
      <c r="SCF26" s="47"/>
      <c r="SCG26" s="47"/>
      <c r="SCH26" s="47"/>
      <c r="SCI26" s="47"/>
      <c r="SCJ26" s="47"/>
      <c r="SCK26" s="47"/>
      <c r="SCL26" s="47"/>
      <c r="SCM26" s="47"/>
      <c r="SCN26" s="47"/>
      <c r="SCO26" s="47"/>
      <c r="SCP26" s="47"/>
      <c r="SCQ26" s="47"/>
      <c r="SCR26" s="47"/>
      <c r="SCS26" s="47"/>
      <c r="SCT26" s="47"/>
      <c r="SCU26" s="47"/>
      <c r="SCV26" s="47"/>
      <c r="SCW26" s="47"/>
      <c r="SCX26" s="47"/>
      <c r="SCY26" s="47"/>
      <c r="SCZ26" s="47"/>
      <c r="SDA26" s="47"/>
      <c r="SDB26" s="47"/>
      <c r="SDC26" s="47"/>
      <c r="SDD26" s="47"/>
      <c r="SDE26" s="47"/>
      <c r="SDF26" s="47"/>
      <c r="SDG26" s="47"/>
      <c r="SDH26" s="47"/>
      <c r="SDI26" s="47"/>
      <c r="SDJ26" s="47"/>
      <c r="SDK26" s="47"/>
      <c r="SDL26" s="47"/>
      <c r="SDM26" s="47"/>
      <c r="SDN26" s="47"/>
      <c r="SDO26" s="47"/>
      <c r="SDP26" s="47"/>
      <c r="SDQ26" s="47"/>
      <c r="SDR26" s="47"/>
      <c r="SDS26" s="47"/>
      <c r="SDT26" s="47"/>
      <c r="SDU26" s="47"/>
      <c r="SDV26" s="47"/>
      <c r="SDW26" s="47"/>
      <c r="SDX26" s="47"/>
      <c r="SDY26" s="47"/>
      <c r="SDZ26" s="47"/>
      <c r="SEA26" s="47"/>
      <c r="SEB26" s="47"/>
      <c r="SEC26" s="47"/>
      <c r="SED26" s="47"/>
      <c r="SEE26" s="47"/>
      <c r="SEF26" s="47"/>
      <c r="SEG26" s="47"/>
      <c r="SEH26" s="47"/>
      <c r="SEI26" s="47"/>
      <c r="SEJ26" s="47"/>
      <c r="SEK26" s="47"/>
      <c r="SEL26" s="47"/>
      <c r="SEM26" s="47"/>
      <c r="SEN26" s="47"/>
      <c r="SEO26" s="47"/>
      <c r="SEP26" s="47"/>
      <c r="SEQ26" s="47"/>
      <c r="SER26" s="47"/>
      <c r="SES26" s="47"/>
      <c r="SET26" s="47"/>
      <c r="SEU26" s="47"/>
      <c r="SEV26" s="47"/>
      <c r="SEW26" s="47"/>
      <c r="SEX26" s="47"/>
      <c r="SEY26" s="47"/>
      <c r="SEZ26" s="47"/>
      <c r="SFA26" s="47"/>
      <c r="SFB26" s="47"/>
      <c r="SFC26" s="47"/>
      <c r="SFD26" s="47"/>
      <c r="SFE26" s="47"/>
      <c r="SFF26" s="47"/>
      <c r="SFG26" s="47"/>
      <c r="SFH26" s="47"/>
      <c r="SFI26" s="47"/>
      <c r="SFJ26" s="47"/>
      <c r="SFK26" s="47"/>
      <c r="SFL26" s="47"/>
      <c r="SFM26" s="47"/>
      <c r="SFN26" s="47"/>
      <c r="SFO26" s="47"/>
      <c r="SFP26" s="47"/>
      <c r="SFQ26" s="47"/>
      <c r="SFR26" s="47"/>
      <c r="SFS26" s="47"/>
      <c r="SFT26" s="47"/>
      <c r="SFU26" s="47"/>
      <c r="SFV26" s="47"/>
      <c r="SFW26" s="47"/>
      <c r="SFX26" s="47"/>
      <c r="SFY26" s="47"/>
      <c r="SFZ26" s="47"/>
      <c r="SGA26" s="47"/>
      <c r="SGB26" s="47"/>
      <c r="SGC26" s="47"/>
      <c r="SGD26" s="47"/>
      <c r="SGE26" s="47"/>
      <c r="SGF26" s="47"/>
      <c r="SGG26" s="47"/>
      <c r="SGH26" s="47"/>
      <c r="SGI26" s="47"/>
      <c r="SGJ26" s="47"/>
      <c r="SGK26" s="47"/>
      <c r="SGL26" s="47"/>
      <c r="SGM26" s="47"/>
      <c r="SGN26" s="47"/>
      <c r="SGO26" s="47"/>
      <c r="SGP26" s="47"/>
      <c r="SGQ26" s="47"/>
      <c r="SGR26" s="47"/>
      <c r="SGS26" s="47"/>
      <c r="SGT26" s="47"/>
      <c r="SGU26" s="47"/>
      <c r="SGV26" s="47"/>
      <c r="SGW26" s="47"/>
      <c r="SGX26" s="47"/>
      <c r="SGY26" s="47"/>
      <c r="SGZ26" s="47"/>
      <c r="SHA26" s="47"/>
      <c r="SHB26" s="47"/>
      <c r="SHC26" s="47"/>
      <c r="SHD26" s="47"/>
      <c r="SHE26" s="47"/>
      <c r="SHF26" s="47"/>
      <c r="SHG26" s="47"/>
      <c r="SHH26" s="47"/>
      <c r="SHI26" s="47"/>
      <c r="SHJ26" s="47"/>
      <c r="SHK26" s="47"/>
      <c r="SHL26" s="47"/>
      <c r="SHM26" s="47"/>
      <c r="SHN26" s="47"/>
      <c r="SHO26" s="47"/>
      <c r="SHP26" s="47"/>
      <c r="SHQ26" s="47"/>
      <c r="SHR26" s="47"/>
      <c r="SHS26" s="47"/>
      <c r="SHT26" s="47"/>
      <c r="SHU26" s="47"/>
      <c r="SHV26" s="47"/>
      <c r="SHW26" s="47"/>
      <c r="SHX26" s="47"/>
      <c r="SHY26" s="47"/>
      <c r="SHZ26" s="47"/>
      <c r="SIA26" s="47"/>
      <c r="SIB26" s="47"/>
      <c r="SIC26" s="47"/>
      <c r="SID26" s="47"/>
      <c r="SIE26" s="47"/>
      <c r="SIF26" s="47"/>
      <c r="SIG26" s="47"/>
      <c r="SIH26" s="47"/>
      <c r="SII26" s="47"/>
      <c r="SIJ26" s="47"/>
      <c r="SIK26" s="47"/>
      <c r="SIL26" s="47"/>
      <c r="SIM26" s="47"/>
      <c r="SIN26" s="47"/>
      <c r="SIO26" s="47"/>
      <c r="SIP26" s="47"/>
      <c r="SIQ26" s="47"/>
      <c r="SIR26" s="47"/>
      <c r="SIS26" s="47"/>
      <c r="SIT26" s="47"/>
      <c r="SIU26" s="47"/>
      <c r="SIV26" s="47"/>
      <c r="SIW26" s="47"/>
      <c r="SIX26" s="47"/>
      <c r="SIY26" s="47"/>
      <c r="SIZ26" s="47"/>
      <c r="SJA26" s="47"/>
      <c r="SJB26" s="47"/>
      <c r="SJC26" s="47"/>
      <c r="SJD26" s="47"/>
      <c r="SJE26" s="47"/>
      <c r="SJF26" s="47"/>
      <c r="SJG26" s="47"/>
      <c r="SJH26" s="47"/>
      <c r="SJI26" s="47"/>
      <c r="SJJ26" s="47"/>
      <c r="SJK26" s="47"/>
      <c r="SJL26" s="47"/>
      <c r="SJM26" s="47"/>
      <c r="SJN26" s="47"/>
      <c r="SJO26" s="47"/>
      <c r="SJP26" s="47"/>
      <c r="SJQ26" s="47"/>
      <c r="SJR26" s="47"/>
      <c r="SJS26" s="47"/>
      <c r="SJT26" s="47"/>
      <c r="SJU26" s="47"/>
      <c r="SJV26" s="47"/>
      <c r="SJW26" s="47"/>
      <c r="SJX26" s="47"/>
      <c r="SJY26" s="47"/>
      <c r="SJZ26" s="47"/>
      <c r="SKA26" s="47"/>
      <c r="SKB26" s="47"/>
      <c r="SKC26" s="47"/>
      <c r="SKD26" s="47"/>
      <c r="SKE26" s="47"/>
      <c r="SKF26" s="47"/>
      <c r="SKG26" s="47"/>
      <c r="SKH26" s="47"/>
      <c r="SKI26" s="47"/>
      <c r="SKJ26" s="47"/>
      <c r="SKK26" s="47"/>
      <c r="SKL26" s="47"/>
      <c r="SKM26" s="47"/>
      <c r="SKN26" s="47"/>
      <c r="SKO26" s="47"/>
      <c r="SKP26" s="47"/>
      <c r="SKQ26" s="47"/>
      <c r="SKR26" s="47"/>
      <c r="SKS26" s="47"/>
      <c r="SKT26" s="47"/>
      <c r="SKU26" s="47"/>
      <c r="SKV26" s="47"/>
      <c r="SKW26" s="47"/>
      <c r="SKX26" s="47"/>
      <c r="SKY26" s="47"/>
      <c r="SKZ26" s="47"/>
      <c r="SLA26" s="47"/>
      <c r="SLB26" s="47"/>
      <c r="SLC26" s="47"/>
      <c r="SLD26" s="47"/>
      <c r="SLE26" s="47"/>
      <c r="SLF26" s="47"/>
      <c r="SLG26" s="47"/>
      <c r="SLH26" s="47"/>
      <c r="SLI26" s="47"/>
      <c r="SLJ26" s="47"/>
      <c r="SLK26" s="47"/>
      <c r="SLL26" s="47"/>
      <c r="SLM26" s="47"/>
      <c r="SLN26" s="47"/>
      <c r="SLO26" s="47"/>
      <c r="SLP26" s="47"/>
      <c r="SLQ26" s="47"/>
      <c r="SLR26" s="47"/>
      <c r="SLS26" s="47"/>
      <c r="SLT26" s="47"/>
      <c r="SLU26" s="47"/>
      <c r="SLV26" s="47"/>
      <c r="SLW26" s="47"/>
      <c r="SLX26" s="47"/>
      <c r="SLY26" s="47"/>
      <c r="SLZ26" s="47"/>
      <c r="SMA26" s="47"/>
      <c r="SMB26" s="47"/>
      <c r="SMC26" s="47"/>
      <c r="SMD26" s="47"/>
      <c r="SME26" s="47"/>
      <c r="SMF26" s="47"/>
      <c r="SMG26" s="47"/>
      <c r="SMH26" s="47"/>
      <c r="SMI26" s="47"/>
      <c r="SMJ26" s="47"/>
      <c r="SMK26" s="47"/>
      <c r="SML26" s="47"/>
      <c r="SMM26" s="47"/>
      <c r="SMN26" s="47"/>
      <c r="SMO26" s="47"/>
      <c r="SMP26" s="47"/>
      <c r="SMQ26" s="47"/>
      <c r="SMR26" s="47"/>
      <c r="SMS26" s="47"/>
      <c r="SMT26" s="47"/>
      <c r="SMU26" s="47"/>
      <c r="SMV26" s="47"/>
      <c r="SMW26" s="47"/>
      <c r="SMX26" s="47"/>
      <c r="SMY26" s="47"/>
      <c r="SMZ26" s="47"/>
      <c r="SNA26" s="47"/>
      <c r="SNB26" s="47"/>
      <c r="SNC26" s="47"/>
      <c r="SND26" s="47"/>
      <c r="SNE26" s="47"/>
      <c r="SNF26" s="47"/>
      <c r="SNG26" s="47"/>
      <c r="SNH26" s="47"/>
      <c r="SNI26" s="47"/>
      <c r="SNJ26" s="47"/>
      <c r="SNK26" s="47"/>
      <c r="SNL26" s="47"/>
      <c r="SNM26" s="47"/>
      <c r="SNN26" s="47"/>
      <c r="SNO26" s="47"/>
      <c r="SNP26" s="47"/>
      <c r="SNQ26" s="47"/>
      <c r="SNR26" s="47"/>
      <c r="SNS26" s="47"/>
      <c r="SNT26" s="47"/>
      <c r="SNU26" s="47"/>
      <c r="SNV26" s="47"/>
      <c r="SNW26" s="47"/>
      <c r="SNX26" s="47"/>
      <c r="SNY26" s="47"/>
      <c r="SNZ26" s="47"/>
      <c r="SOA26" s="47"/>
      <c r="SOB26" s="47"/>
      <c r="SOC26" s="47"/>
      <c r="SOD26" s="47"/>
      <c r="SOE26" s="47"/>
      <c r="SOF26" s="47"/>
      <c r="SOG26" s="47"/>
      <c r="SOH26" s="47"/>
      <c r="SOI26" s="47"/>
      <c r="SOJ26" s="47"/>
      <c r="SOK26" s="47"/>
      <c r="SOL26" s="47"/>
      <c r="SOM26" s="47"/>
      <c r="SON26" s="47"/>
      <c r="SOO26" s="47"/>
      <c r="SOP26" s="47"/>
      <c r="SOQ26" s="47"/>
      <c r="SOR26" s="47"/>
      <c r="SOS26" s="47"/>
      <c r="SOT26" s="47"/>
      <c r="SOU26" s="47"/>
      <c r="SOV26" s="47"/>
      <c r="SOW26" s="47"/>
      <c r="SOX26" s="47"/>
      <c r="SOY26" s="47"/>
      <c r="SOZ26" s="47"/>
      <c r="SPA26" s="47"/>
      <c r="SPB26" s="47"/>
      <c r="SPC26" s="47"/>
      <c r="SPD26" s="47"/>
      <c r="SPE26" s="47"/>
      <c r="SPF26" s="47"/>
      <c r="SPG26" s="47"/>
      <c r="SPH26" s="47"/>
      <c r="SPI26" s="47"/>
      <c r="SPJ26" s="47"/>
      <c r="SPK26" s="47"/>
      <c r="SPL26" s="47"/>
      <c r="SPM26" s="47"/>
      <c r="SPN26" s="47"/>
      <c r="SPO26" s="47"/>
      <c r="SPP26" s="47"/>
      <c r="SPQ26" s="47"/>
      <c r="SPR26" s="47"/>
      <c r="SPS26" s="47"/>
      <c r="SPT26" s="47"/>
      <c r="SPU26" s="47"/>
      <c r="SPV26" s="47"/>
      <c r="SPW26" s="47"/>
      <c r="SPX26" s="47"/>
      <c r="SPY26" s="47"/>
      <c r="SPZ26" s="47"/>
      <c r="SQA26" s="47"/>
      <c r="SQB26" s="47"/>
      <c r="SQC26" s="47"/>
      <c r="SQD26" s="47"/>
      <c r="SQE26" s="47"/>
      <c r="SQF26" s="47"/>
      <c r="SQG26" s="47"/>
      <c r="SQH26" s="47"/>
      <c r="SQI26" s="47"/>
      <c r="SQJ26" s="47"/>
      <c r="SQK26" s="47"/>
      <c r="SQL26" s="47"/>
      <c r="SQM26" s="47"/>
      <c r="SQN26" s="47"/>
      <c r="SQO26" s="47"/>
      <c r="SQP26" s="47"/>
      <c r="SQQ26" s="47"/>
      <c r="SQR26" s="47"/>
      <c r="SQS26" s="47"/>
      <c r="SQT26" s="47"/>
      <c r="SQU26" s="47"/>
      <c r="SQV26" s="47"/>
      <c r="SQW26" s="47"/>
      <c r="SQX26" s="47"/>
      <c r="SQY26" s="47"/>
      <c r="SQZ26" s="47"/>
      <c r="SRA26" s="47"/>
      <c r="SRB26" s="47"/>
      <c r="SRC26" s="47"/>
      <c r="SRD26" s="47"/>
      <c r="SRE26" s="47"/>
      <c r="SRF26" s="47"/>
      <c r="SRG26" s="47"/>
      <c r="SRH26" s="47"/>
      <c r="SRI26" s="47"/>
      <c r="SRJ26" s="47"/>
      <c r="SRK26" s="47"/>
      <c r="SRL26" s="47"/>
      <c r="SRM26" s="47"/>
      <c r="SRN26" s="47"/>
      <c r="SRO26" s="47"/>
      <c r="SRP26" s="47"/>
      <c r="SRQ26" s="47"/>
      <c r="SRR26" s="47"/>
      <c r="SRS26" s="47"/>
      <c r="SRT26" s="47"/>
      <c r="SRU26" s="47"/>
      <c r="SRV26" s="47"/>
      <c r="SRW26" s="47"/>
      <c r="SRX26" s="47"/>
      <c r="SRY26" s="47"/>
      <c r="SRZ26" s="47"/>
      <c r="SSA26" s="47"/>
      <c r="SSB26" s="47"/>
      <c r="SSC26" s="47"/>
      <c r="SSD26" s="47"/>
      <c r="SSE26" s="47"/>
      <c r="SSF26" s="47"/>
      <c r="SSG26" s="47"/>
      <c r="SSH26" s="47"/>
      <c r="SSI26" s="47"/>
      <c r="SSJ26" s="47"/>
      <c r="SSK26" s="47"/>
      <c r="SSL26" s="47"/>
      <c r="SSM26" s="47"/>
      <c r="SSN26" s="47"/>
      <c r="SSO26" s="47"/>
      <c r="SSP26" s="47"/>
      <c r="SSQ26" s="47"/>
      <c r="SSR26" s="47"/>
      <c r="SSS26" s="47"/>
      <c r="SST26" s="47"/>
      <c r="SSU26" s="47"/>
      <c r="SSV26" s="47"/>
      <c r="SSW26" s="47"/>
      <c r="SSX26" s="47"/>
      <c r="SSY26" s="47"/>
      <c r="SSZ26" s="47"/>
      <c r="STA26" s="47"/>
      <c r="STB26" s="47"/>
      <c r="STC26" s="47"/>
      <c r="STD26" s="47"/>
      <c r="STE26" s="47"/>
      <c r="STF26" s="47"/>
      <c r="STG26" s="47"/>
      <c r="STH26" s="47"/>
      <c r="STI26" s="47"/>
      <c r="STJ26" s="47"/>
      <c r="STK26" s="47"/>
      <c r="STL26" s="47"/>
      <c r="STM26" s="47"/>
      <c r="STN26" s="47"/>
      <c r="STO26" s="47"/>
      <c r="STP26" s="47"/>
      <c r="STQ26" s="47"/>
      <c r="STR26" s="47"/>
      <c r="STS26" s="47"/>
      <c r="STT26" s="47"/>
      <c r="STU26" s="47"/>
      <c r="STV26" s="47"/>
      <c r="STW26" s="47"/>
      <c r="STX26" s="47"/>
      <c r="STY26" s="47"/>
      <c r="STZ26" s="47"/>
      <c r="SUA26" s="47"/>
      <c r="SUB26" s="47"/>
      <c r="SUC26" s="47"/>
      <c r="SUD26" s="47"/>
      <c r="SUE26" s="47"/>
      <c r="SUF26" s="47"/>
      <c r="SUG26" s="47"/>
      <c r="SUH26" s="47"/>
      <c r="SUI26" s="47"/>
      <c r="SUJ26" s="47"/>
      <c r="SUK26" s="47"/>
      <c r="SUL26" s="47"/>
      <c r="SUM26" s="47"/>
      <c r="SUN26" s="47"/>
      <c r="SUO26" s="47"/>
      <c r="SUP26" s="47"/>
      <c r="SUQ26" s="47"/>
      <c r="SUR26" s="47"/>
      <c r="SUS26" s="47"/>
      <c r="SUT26" s="47"/>
      <c r="SUU26" s="47"/>
      <c r="SUV26" s="47"/>
      <c r="SUW26" s="47"/>
      <c r="SUX26" s="47"/>
      <c r="SUY26" s="47"/>
      <c r="SUZ26" s="47"/>
      <c r="SVA26" s="47"/>
      <c r="SVB26" s="47"/>
      <c r="SVC26" s="47"/>
      <c r="SVD26" s="47"/>
      <c r="SVE26" s="47"/>
      <c r="SVF26" s="47"/>
      <c r="SVG26" s="47"/>
      <c r="SVH26" s="47"/>
      <c r="SVI26" s="47"/>
      <c r="SVJ26" s="47"/>
      <c r="SVK26" s="47"/>
      <c r="SVL26" s="47"/>
      <c r="SVM26" s="47"/>
      <c r="SVN26" s="47"/>
      <c r="SVO26" s="47"/>
      <c r="SVP26" s="47"/>
      <c r="SVQ26" s="47"/>
      <c r="SVR26" s="47"/>
      <c r="SVS26" s="47"/>
      <c r="SVT26" s="47"/>
      <c r="SVU26" s="47"/>
      <c r="SVV26" s="47"/>
      <c r="SVW26" s="47"/>
      <c r="SVX26" s="47"/>
      <c r="SVY26" s="47"/>
      <c r="SVZ26" s="47"/>
      <c r="SWA26" s="47"/>
      <c r="SWB26" s="47"/>
      <c r="SWC26" s="47"/>
      <c r="SWD26" s="47"/>
      <c r="SWE26" s="47"/>
      <c r="SWF26" s="47"/>
      <c r="SWG26" s="47"/>
      <c r="SWH26" s="47"/>
      <c r="SWI26" s="47"/>
      <c r="SWJ26" s="47"/>
      <c r="SWK26" s="47"/>
      <c r="SWL26" s="47"/>
      <c r="SWM26" s="47"/>
      <c r="SWN26" s="47"/>
      <c r="SWO26" s="47"/>
      <c r="SWP26" s="47"/>
      <c r="SWQ26" s="47"/>
      <c r="SWR26" s="47"/>
      <c r="SWS26" s="47"/>
      <c r="SWT26" s="47"/>
      <c r="SWU26" s="47"/>
      <c r="SWV26" s="47"/>
      <c r="SWW26" s="47"/>
      <c r="SWX26" s="47"/>
      <c r="SWY26" s="47"/>
      <c r="SWZ26" s="47"/>
      <c r="SXA26" s="47"/>
      <c r="SXB26" s="47"/>
      <c r="SXC26" s="47"/>
      <c r="SXD26" s="47"/>
      <c r="SXE26" s="47"/>
      <c r="SXF26" s="47"/>
      <c r="SXG26" s="47"/>
      <c r="SXH26" s="47"/>
      <c r="SXI26" s="47"/>
      <c r="SXJ26" s="47"/>
      <c r="SXK26" s="47"/>
      <c r="SXL26" s="47"/>
      <c r="SXM26" s="47"/>
      <c r="SXN26" s="47"/>
      <c r="SXO26" s="47"/>
      <c r="SXP26" s="47"/>
      <c r="SXQ26" s="47"/>
      <c r="SXR26" s="47"/>
      <c r="SXS26" s="47"/>
      <c r="SXT26" s="47"/>
      <c r="SXU26" s="47"/>
      <c r="SXV26" s="47"/>
      <c r="SXW26" s="47"/>
      <c r="SXX26" s="47"/>
      <c r="SXY26" s="47"/>
      <c r="SXZ26" s="47"/>
      <c r="SYA26" s="47"/>
      <c r="SYB26" s="47"/>
      <c r="SYC26" s="47"/>
      <c r="SYD26" s="47"/>
      <c r="SYE26" s="47"/>
      <c r="SYF26" s="47"/>
      <c r="SYG26" s="47"/>
      <c r="SYH26" s="47"/>
      <c r="SYI26" s="47"/>
      <c r="SYJ26" s="47"/>
      <c r="SYK26" s="47"/>
      <c r="SYL26" s="47"/>
      <c r="SYM26" s="47"/>
      <c r="SYN26" s="47"/>
      <c r="SYO26" s="47"/>
      <c r="SYP26" s="47"/>
      <c r="SYQ26" s="47"/>
      <c r="SYR26" s="47"/>
      <c r="SYS26" s="47"/>
      <c r="SYT26" s="47"/>
      <c r="SYU26" s="47"/>
      <c r="SYV26" s="47"/>
      <c r="SYW26" s="47"/>
      <c r="SYX26" s="47"/>
      <c r="SYY26" s="47"/>
      <c r="SYZ26" s="47"/>
      <c r="SZA26" s="47"/>
      <c r="SZB26" s="47"/>
      <c r="SZC26" s="47"/>
      <c r="SZD26" s="47"/>
      <c r="SZE26" s="47"/>
      <c r="SZF26" s="47"/>
      <c r="SZG26" s="47"/>
      <c r="SZH26" s="47"/>
      <c r="SZI26" s="47"/>
      <c r="SZJ26" s="47"/>
      <c r="SZK26" s="47"/>
      <c r="SZL26" s="47"/>
      <c r="SZM26" s="47"/>
      <c r="SZN26" s="47"/>
      <c r="SZO26" s="47"/>
      <c r="SZP26" s="47"/>
      <c r="SZQ26" s="47"/>
      <c r="SZR26" s="47"/>
      <c r="SZS26" s="47"/>
      <c r="SZT26" s="47"/>
      <c r="SZU26" s="47"/>
      <c r="SZV26" s="47"/>
      <c r="SZW26" s="47"/>
      <c r="SZX26" s="47"/>
      <c r="SZY26" s="47"/>
      <c r="SZZ26" s="47"/>
      <c r="TAA26" s="47"/>
      <c r="TAB26" s="47"/>
      <c r="TAC26" s="47"/>
      <c r="TAD26" s="47"/>
      <c r="TAE26" s="47"/>
      <c r="TAF26" s="47"/>
      <c r="TAG26" s="47"/>
      <c r="TAH26" s="47"/>
      <c r="TAI26" s="47"/>
      <c r="TAJ26" s="47"/>
      <c r="TAK26" s="47"/>
      <c r="TAL26" s="47"/>
      <c r="TAM26" s="47"/>
      <c r="TAN26" s="47"/>
      <c r="TAO26" s="47"/>
      <c r="TAP26" s="47"/>
      <c r="TAQ26" s="47"/>
      <c r="TAR26" s="47"/>
      <c r="TAS26" s="47"/>
      <c r="TAT26" s="47"/>
      <c r="TAU26" s="47"/>
      <c r="TAV26" s="47"/>
      <c r="TAW26" s="47"/>
      <c r="TAX26" s="47"/>
      <c r="TAY26" s="47"/>
      <c r="TAZ26" s="47"/>
      <c r="TBA26" s="47"/>
      <c r="TBB26" s="47"/>
      <c r="TBC26" s="47"/>
      <c r="TBD26" s="47"/>
      <c r="TBE26" s="47"/>
      <c r="TBF26" s="47"/>
      <c r="TBG26" s="47"/>
      <c r="TBH26" s="47"/>
      <c r="TBI26" s="47"/>
      <c r="TBJ26" s="47"/>
      <c r="TBK26" s="47"/>
      <c r="TBL26" s="47"/>
      <c r="TBM26" s="47"/>
      <c r="TBN26" s="47"/>
      <c r="TBO26" s="47"/>
      <c r="TBP26" s="47"/>
      <c r="TBQ26" s="47"/>
      <c r="TBR26" s="47"/>
      <c r="TBS26" s="47"/>
      <c r="TBT26" s="47"/>
      <c r="TBU26" s="47"/>
      <c r="TBV26" s="47"/>
      <c r="TBW26" s="47"/>
      <c r="TBX26" s="47"/>
      <c r="TBY26" s="47"/>
      <c r="TBZ26" s="47"/>
      <c r="TCA26" s="47"/>
      <c r="TCB26" s="47"/>
      <c r="TCC26" s="47"/>
      <c r="TCD26" s="47"/>
      <c r="TCE26" s="47"/>
      <c r="TCF26" s="47"/>
      <c r="TCG26" s="47"/>
      <c r="TCH26" s="47"/>
      <c r="TCI26" s="47"/>
      <c r="TCJ26" s="47"/>
      <c r="TCK26" s="47"/>
      <c r="TCL26" s="47"/>
      <c r="TCM26" s="47"/>
      <c r="TCN26" s="47"/>
      <c r="TCO26" s="47"/>
      <c r="TCP26" s="47"/>
      <c r="TCQ26" s="47"/>
      <c r="TCR26" s="47"/>
      <c r="TCS26" s="47"/>
      <c r="TCT26" s="47"/>
      <c r="TCU26" s="47"/>
      <c r="TCV26" s="47"/>
      <c r="TCW26" s="47"/>
      <c r="TCX26" s="47"/>
      <c r="TCY26" s="47"/>
      <c r="TCZ26" s="47"/>
      <c r="TDA26" s="47"/>
      <c r="TDB26" s="47"/>
      <c r="TDC26" s="47"/>
      <c r="TDD26" s="47"/>
      <c r="TDE26" s="47"/>
      <c r="TDF26" s="47"/>
      <c r="TDG26" s="47"/>
      <c r="TDH26" s="47"/>
      <c r="TDI26" s="47"/>
      <c r="TDJ26" s="47"/>
      <c r="TDK26" s="47"/>
      <c r="TDL26" s="47"/>
      <c r="TDM26" s="47"/>
      <c r="TDN26" s="47"/>
      <c r="TDO26" s="47"/>
      <c r="TDP26" s="47"/>
      <c r="TDQ26" s="47"/>
      <c r="TDR26" s="47"/>
      <c r="TDS26" s="47"/>
      <c r="TDT26" s="47"/>
      <c r="TDU26" s="47"/>
      <c r="TDV26" s="47"/>
      <c r="TDW26" s="47"/>
      <c r="TDX26" s="47"/>
      <c r="TDY26" s="47"/>
      <c r="TDZ26" s="47"/>
      <c r="TEA26" s="47"/>
      <c r="TEB26" s="47"/>
      <c r="TEC26" s="47"/>
      <c r="TED26" s="47"/>
      <c r="TEE26" s="47"/>
      <c r="TEF26" s="47"/>
      <c r="TEG26" s="47"/>
      <c r="TEH26" s="47"/>
      <c r="TEI26" s="47"/>
      <c r="TEJ26" s="47"/>
      <c r="TEK26" s="47"/>
      <c r="TEL26" s="47"/>
      <c r="TEM26" s="47"/>
      <c r="TEN26" s="47"/>
      <c r="TEO26" s="47"/>
      <c r="TEP26" s="47"/>
      <c r="TEQ26" s="47"/>
      <c r="TER26" s="47"/>
      <c r="TES26" s="47"/>
      <c r="TET26" s="47"/>
      <c r="TEU26" s="47"/>
      <c r="TEV26" s="47"/>
      <c r="TEW26" s="47"/>
      <c r="TEX26" s="47"/>
      <c r="TEY26" s="47"/>
      <c r="TEZ26" s="47"/>
      <c r="TFA26" s="47"/>
      <c r="TFB26" s="47"/>
      <c r="TFC26" s="47"/>
      <c r="TFD26" s="47"/>
      <c r="TFE26" s="47"/>
      <c r="TFF26" s="47"/>
      <c r="TFG26" s="47"/>
      <c r="TFH26" s="47"/>
      <c r="TFI26" s="47"/>
      <c r="TFJ26" s="47"/>
      <c r="TFK26" s="47"/>
      <c r="TFL26" s="47"/>
      <c r="TFM26" s="47"/>
      <c r="TFN26" s="47"/>
      <c r="TFO26" s="47"/>
      <c r="TFP26" s="47"/>
      <c r="TFQ26" s="47"/>
      <c r="TFR26" s="47"/>
      <c r="TFS26" s="47"/>
      <c r="TFT26" s="47"/>
      <c r="TFU26" s="47"/>
      <c r="TFV26" s="47"/>
      <c r="TFW26" s="47"/>
      <c r="TFX26" s="47"/>
      <c r="TFY26" s="47"/>
      <c r="TFZ26" s="47"/>
      <c r="TGA26" s="47"/>
      <c r="TGB26" s="47"/>
      <c r="TGC26" s="47"/>
      <c r="TGD26" s="47"/>
      <c r="TGE26" s="47"/>
      <c r="TGF26" s="47"/>
      <c r="TGG26" s="47"/>
      <c r="TGH26" s="47"/>
      <c r="TGI26" s="47"/>
      <c r="TGJ26" s="47"/>
      <c r="TGK26" s="47"/>
      <c r="TGL26" s="47"/>
      <c r="TGM26" s="47"/>
      <c r="TGN26" s="47"/>
      <c r="TGO26" s="47"/>
      <c r="TGP26" s="47"/>
      <c r="TGQ26" s="47"/>
      <c r="TGR26" s="47"/>
      <c r="TGS26" s="47"/>
      <c r="TGT26" s="47"/>
      <c r="TGU26" s="47"/>
      <c r="TGV26" s="47"/>
      <c r="TGW26" s="47"/>
      <c r="TGX26" s="47"/>
      <c r="TGY26" s="47"/>
      <c r="TGZ26" s="47"/>
      <c r="THA26" s="47"/>
      <c r="THB26" s="47"/>
      <c r="THC26" s="47"/>
      <c r="THD26" s="47"/>
      <c r="THE26" s="47"/>
      <c r="THF26" s="47"/>
      <c r="THG26" s="47"/>
      <c r="THH26" s="47"/>
      <c r="THI26" s="47"/>
      <c r="THJ26" s="47"/>
      <c r="THK26" s="47"/>
      <c r="THL26" s="47"/>
      <c r="THM26" s="47"/>
      <c r="THN26" s="47"/>
      <c r="THO26" s="47"/>
      <c r="THP26" s="47"/>
      <c r="THQ26" s="47"/>
      <c r="THR26" s="47"/>
      <c r="THS26" s="47"/>
      <c r="THT26" s="47"/>
      <c r="THU26" s="47"/>
      <c r="THV26" s="47"/>
      <c r="THW26" s="47"/>
      <c r="THX26" s="47"/>
      <c r="THY26" s="47"/>
      <c r="THZ26" s="47"/>
      <c r="TIA26" s="47"/>
      <c r="TIB26" s="47"/>
      <c r="TIC26" s="47"/>
      <c r="TID26" s="47"/>
      <c r="TIE26" s="47"/>
      <c r="TIF26" s="47"/>
      <c r="TIG26" s="47"/>
      <c r="TIH26" s="47"/>
      <c r="TII26" s="47"/>
      <c r="TIJ26" s="47"/>
      <c r="TIK26" s="47"/>
      <c r="TIL26" s="47"/>
      <c r="TIM26" s="47"/>
      <c r="TIN26" s="47"/>
      <c r="TIO26" s="47"/>
      <c r="TIP26" s="47"/>
      <c r="TIQ26" s="47"/>
      <c r="TIR26" s="47"/>
      <c r="TIS26" s="47"/>
      <c r="TIT26" s="47"/>
      <c r="TIU26" s="47"/>
      <c r="TIV26" s="47"/>
      <c r="TIW26" s="47"/>
      <c r="TIX26" s="47"/>
      <c r="TIY26" s="47"/>
      <c r="TIZ26" s="47"/>
      <c r="TJA26" s="47"/>
      <c r="TJB26" s="47"/>
      <c r="TJC26" s="47"/>
      <c r="TJD26" s="47"/>
      <c r="TJE26" s="47"/>
      <c r="TJF26" s="47"/>
      <c r="TJG26" s="47"/>
      <c r="TJH26" s="47"/>
      <c r="TJI26" s="47"/>
      <c r="TJJ26" s="47"/>
      <c r="TJK26" s="47"/>
      <c r="TJL26" s="47"/>
      <c r="TJM26" s="47"/>
      <c r="TJN26" s="47"/>
      <c r="TJO26" s="47"/>
      <c r="TJP26" s="47"/>
      <c r="TJQ26" s="47"/>
      <c r="TJR26" s="47"/>
      <c r="TJS26" s="47"/>
      <c r="TJT26" s="47"/>
      <c r="TJU26" s="47"/>
      <c r="TJV26" s="47"/>
      <c r="TJW26" s="47"/>
      <c r="TJX26" s="47"/>
      <c r="TJY26" s="47"/>
      <c r="TJZ26" s="47"/>
      <c r="TKA26" s="47"/>
      <c r="TKB26" s="47"/>
      <c r="TKC26" s="47"/>
      <c r="TKD26" s="47"/>
      <c r="TKE26" s="47"/>
      <c r="TKF26" s="47"/>
      <c r="TKG26" s="47"/>
      <c r="TKH26" s="47"/>
      <c r="TKI26" s="47"/>
      <c r="TKJ26" s="47"/>
      <c r="TKK26" s="47"/>
      <c r="TKL26" s="47"/>
      <c r="TKM26" s="47"/>
      <c r="TKN26" s="47"/>
      <c r="TKO26" s="47"/>
      <c r="TKP26" s="47"/>
      <c r="TKQ26" s="47"/>
      <c r="TKR26" s="47"/>
      <c r="TKS26" s="47"/>
      <c r="TKT26" s="47"/>
      <c r="TKU26" s="47"/>
      <c r="TKV26" s="47"/>
      <c r="TKW26" s="47"/>
      <c r="TKX26" s="47"/>
      <c r="TKY26" s="47"/>
      <c r="TKZ26" s="47"/>
      <c r="TLA26" s="47"/>
      <c r="TLB26" s="47"/>
      <c r="TLC26" s="47"/>
      <c r="TLD26" s="47"/>
      <c r="TLE26" s="47"/>
      <c r="TLF26" s="47"/>
      <c r="TLG26" s="47"/>
      <c r="TLH26" s="47"/>
      <c r="TLI26" s="47"/>
      <c r="TLJ26" s="47"/>
      <c r="TLK26" s="47"/>
      <c r="TLL26" s="47"/>
      <c r="TLM26" s="47"/>
      <c r="TLN26" s="47"/>
      <c r="TLO26" s="47"/>
      <c r="TLP26" s="47"/>
      <c r="TLQ26" s="47"/>
      <c r="TLR26" s="47"/>
      <c r="TLS26" s="47"/>
      <c r="TLT26" s="47"/>
      <c r="TLU26" s="47"/>
      <c r="TLV26" s="47"/>
      <c r="TLW26" s="47"/>
      <c r="TLX26" s="47"/>
      <c r="TLY26" s="47"/>
      <c r="TLZ26" s="47"/>
      <c r="TMA26" s="47"/>
      <c r="TMB26" s="47"/>
      <c r="TMC26" s="47"/>
      <c r="TMD26" s="47"/>
      <c r="TME26" s="47"/>
      <c r="TMF26" s="47"/>
      <c r="TMG26" s="47"/>
      <c r="TMH26" s="47"/>
      <c r="TMI26" s="47"/>
      <c r="TMJ26" s="47"/>
      <c r="TMK26" s="47"/>
      <c r="TML26" s="47"/>
      <c r="TMM26" s="47"/>
      <c r="TMN26" s="47"/>
      <c r="TMO26" s="47"/>
      <c r="TMP26" s="47"/>
      <c r="TMQ26" s="47"/>
      <c r="TMR26" s="47"/>
      <c r="TMS26" s="47"/>
      <c r="TMT26" s="47"/>
      <c r="TMU26" s="47"/>
      <c r="TMV26" s="47"/>
      <c r="TMW26" s="47"/>
      <c r="TMX26" s="47"/>
      <c r="TMY26" s="47"/>
      <c r="TMZ26" s="47"/>
      <c r="TNA26" s="47"/>
      <c r="TNB26" s="47"/>
      <c r="TNC26" s="47"/>
      <c r="TND26" s="47"/>
      <c r="TNE26" s="47"/>
      <c r="TNF26" s="47"/>
      <c r="TNG26" s="47"/>
      <c r="TNH26" s="47"/>
      <c r="TNI26" s="47"/>
      <c r="TNJ26" s="47"/>
      <c r="TNK26" s="47"/>
      <c r="TNL26" s="47"/>
      <c r="TNM26" s="47"/>
      <c r="TNN26" s="47"/>
      <c r="TNO26" s="47"/>
      <c r="TNP26" s="47"/>
      <c r="TNQ26" s="47"/>
      <c r="TNR26" s="47"/>
      <c r="TNS26" s="47"/>
      <c r="TNT26" s="47"/>
      <c r="TNU26" s="47"/>
      <c r="TNV26" s="47"/>
      <c r="TNW26" s="47"/>
      <c r="TNX26" s="47"/>
      <c r="TNY26" s="47"/>
      <c r="TNZ26" s="47"/>
      <c r="TOA26" s="47"/>
      <c r="TOB26" s="47"/>
      <c r="TOC26" s="47"/>
      <c r="TOD26" s="47"/>
      <c r="TOE26" s="47"/>
      <c r="TOF26" s="47"/>
      <c r="TOG26" s="47"/>
      <c r="TOH26" s="47"/>
      <c r="TOI26" s="47"/>
      <c r="TOJ26" s="47"/>
      <c r="TOK26" s="47"/>
      <c r="TOL26" s="47"/>
      <c r="TOM26" s="47"/>
      <c r="TON26" s="47"/>
      <c r="TOO26" s="47"/>
      <c r="TOP26" s="47"/>
      <c r="TOQ26" s="47"/>
      <c r="TOR26" s="47"/>
      <c r="TOS26" s="47"/>
      <c r="TOT26" s="47"/>
      <c r="TOU26" s="47"/>
      <c r="TOV26" s="47"/>
      <c r="TOW26" s="47"/>
      <c r="TOX26" s="47"/>
      <c r="TOY26" s="47"/>
      <c r="TOZ26" s="47"/>
      <c r="TPA26" s="47"/>
      <c r="TPB26" s="47"/>
      <c r="TPC26" s="47"/>
      <c r="TPD26" s="47"/>
      <c r="TPE26" s="47"/>
      <c r="TPF26" s="47"/>
      <c r="TPG26" s="47"/>
      <c r="TPH26" s="47"/>
      <c r="TPI26" s="47"/>
      <c r="TPJ26" s="47"/>
      <c r="TPK26" s="47"/>
      <c r="TPL26" s="47"/>
      <c r="TPM26" s="47"/>
      <c r="TPN26" s="47"/>
      <c r="TPO26" s="47"/>
      <c r="TPP26" s="47"/>
      <c r="TPQ26" s="47"/>
      <c r="TPR26" s="47"/>
      <c r="TPS26" s="47"/>
      <c r="TPT26" s="47"/>
      <c r="TPU26" s="47"/>
      <c r="TPV26" s="47"/>
      <c r="TPW26" s="47"/>
      <c r="TPX26" s="47"/>
      <c r="TPY26" s="47"/>
      <c r="TPZ26" s="47"/>
      <c r="TQA26" s="47"/>
      <c r="TQB26" s="47"/>
      <c r="TQC26" s="47"/>
      <c r="TQD26" s="47"/>
      <c r="TQE26" s="47"/>
      <c r="TQF26" s="47"/>
      <c r="TQG26" s="47"/>
      <c r="TQH26" s="47"/>
      <c r="TQI26" s="47"/>
      <c r="TQJ26" s="47"/>
      <c r="TQK26" s="47"/>
      <c r="TQL26" s="47"/>
      <c r="TQM26" s="47"/>
      <c r="TQN26" s="47"/>
      <c r="TQO26" s="47"/>
      <c r="TQP26" s="47"/>
      <c r="TQQ26" s="47"/>
      <c r="TQR26" s="47"/>
      <c r="TQS26" s="47"/>
      <c r="TQT26" s="47"/>
      <c r="TQU26" s="47"/>
      <c r="TQV26" s="47"/>
      <c r="TQW26" s="47"/>
      <c r="TQX26" s="47"/>
      <c r="TQY26" s="47"/>
      <c r="TQZ26" s="47"/>
      <c r="TRA26" s="47"/>
      <c r="TRB26" s="47"/>
      <c r="TRC26" s="47"/>
      <c r="TRD26" s="47"/>
      <c r="TRE26" s="47"/>
      <c r="TRF26" s="47"/>
      <c r="TRG26" s="47"/>
      <c r="TRH26" s="47"/>
      <c r="TRI26" s="47"/>
      <c r="TRJ26" s="47"/>
      <c r="TRK26" s="47"/>
      <c r="TRL26" s="47"/>
      <c r="TRM26" s="47"/>
      <c r="TRN26" s="47"/>
      <c r="TRO26" s="47"/>
      <c r="TRP26" s="47"/>
      <c r="TRQ26" s="47"/>
      <c r="TRR26" s="47"/>
      <c r="TRS26" s="47"/>
      <c r="TRT26" s="47"/>
      <c r="TRU26" s="47"/>
      <c r="TRV26" s="47"/>
      <c r="TRW26" s="47"/>
      <c r="TRX26" s="47"/>
      <c r="TRY26" s="47"/>
      <c r="TRZ26" s="47"/>
      <c r="TSA26" s="47"/>
      <c r="TSB26" s="47"/>
      <c r="TSC26" s="47"/>
      <c r="TSD26" s="47"/>
      <c r="TSE26" s="47"/>
      <c r="TSF26" s="47"/>
      <c r="TSG26" s="47"/>
      <c r="TSH26" s="47"/>
      <c r="TSI26" s="47"/>
      <c r="TSJ26" s="47"/>
      <c r="TSK26" s="47"/>
      <c r="TSL26" s="47"/>
      <c r="TSM26" s="47"/>
      <c r="TSN26" s="47"/>
      <c r="TSO26" s="47"/>
      <c r="TSP26" s="47"/>
      <c r="TSQ26" s="47"/>
      <c r="TSR26" s="47"/>
      <c r="TSS26" s="47"/>
      <c r="TST26" s="47"/>
      <c r="TSU26" s="47"/>
      <c r="TSV26" s="47"/>
      <c r="TSW26" s="47"/>
      <c r="TSX26" s="47"/>
      <c r="TSY26" s="47"/>
      <c r="TSZ26" s="47"/>
      <c r="TTA26" s="47"/>
      <c r="TTB26" s="47"/>
      <c r="TTC26" s="47"/>
      <c r="TTD26" s="47"/>
      <c r="TTE26" s="47"/>
      <c r="TTF26" s="47"/>
      <c r="TTG26" s="47"/>
      <c r="TTH26" s="47"/>
      <c r="TTI26" s="47"/>
      <c r="TTJ26" s="47"/>
      <c r="TTK26" s="47"/>
      <c r="TTL26" s="47"/>
      <c r="TTM26" s="47"/>
      <c r="TTN26" s="47"/>
      <c r="TTO26" s="47"/>
      <c r="TTP26" s="47"/>
      <c r="TTQ26" s="47"/>
      <c r="TTR26" s="47"/>
      <c r="TTS26" s="47"/>
      <c r="TTT26" s="47"/>
      <c r="TTU26" s="47"/>
      <c r="TTV26" s="47"/>
      <c r="TTW26" s="47"/>
      <c r="TTX26" s="47"/>
      <c r="TTY26" s="47"/>
      <c r="TTZ26" s="47"/>
      <c r="TUA26" s="47"/>
      <c r="TUB26" s="47"/>
      <c r="TUC26" s="47"/>
      <c r="TUD26" s="47"/>
      <c r="TUE26" s="47"/>
      <c r="TUF26" s="47"/>
      <c r="TUG26" s="47"/>
      <c r="TUH26" s="47"/>
      <c r="TUI26" s="47"/>
      <c r="TUJ26" s="47"/>
      <c r="TUK26" s="47"/>
      <c r="TUL26" s="47"/>
      <c r="TUM26" s="47"/>
      <c r="TUN26" s="47"/>
      <c r="TUO26" s="47"/>
      <c r="TUP26" s="47"/>
      <c r="TUQ26" s="47"/>
      <c r="TUR26" s="47"/>
      <c r="TUS26" s="47"/>
      <c r="TUT26" s="47"/>
      <c r="TUU26" s="47"/>
      <c r="TUV26" s="47"/>
      <c r="TUW26" s="47"/>
      <c r="TUX26" s="47"/>
      <c r="TUY26" s="47"/>
      <c r="TUZ26" s="47"/>
      <c r="TVA26" s="47"/>
      <c r="TVB26" s="47"/>
      <c r="TVC26" s="47"/>
      <c r="TVD26" s="47"/>
      <c r="TVE26" s="47"/>
      <c r="TVF26" s="47"/>
      <c r="TVG26" s="47"/>
      <c r="TVH26" s="47"/>
      <c r="TVI26" s="47"/>
      <c r="TVJ26" s="47"/>
      <c r="TVK26" s="47"/>
      <c r="TVL26" s="47"/>
      <c r="TVM26" s="47"/>
      <c r="TVN26" s="47"/>
      <c r="TVO26" s="47"/>
      <c r="TVP26" s="47"/>
      <c r="TVQ26" s="47"/>
      <c r="TVR26" s="47"/>
      <c r="TVS26" s="47"/>
      <c r="TVT26" s="47"/>
      <c r="TVU26" s="47"/>
      <c r="TVV26" s="47"/>
      <c r="TVW26" s="47"/>
      <c r="TVX26" s="47"/>
      <c r="TVY26" s="47"/>
      <c r="TVZ26" s="47"/>
      <c r="TWA26" s="47"/>
      <c r="TWB26" s="47"/>
      <c r="TWC26" s="47"/>
      <c r="TWD26" s="47"/>
      <c r="TWE26" s="47"/>
      <c r="TWF26" s="47"/>
      <c r="TWG26" s="47"/>
      <c r="TWH26" s="47"/>
      <c r="TWI26" s="47"/>
      <c r="TWJ26" s="47"/>
      <c r="TWK26" s="47"/>
      <c r="TWL26" s="47"/>
      <c r="TWM26" s="47"/>
      <c r="TWN26" s="47"/>
      <c r="TWO26" s="47"/>
      <c r="TWP26" s="47"/>
      <c r="TWQ26" s="47"/>
      <c r="TWR26" s="47"/>
      <c r="TWS26" s="47"/>
      <c r="TWT26" s="47"/>
      <c r="TWU26" s="47"/>
      <c r="TWV26" s="47"/>
      <c r="TWW26" s="47"/>
      <c r="TWX26" s="47"/>
      <c r="TWY26" s="47"/>
      <c r="TWZ26" s="47"/>
      <c r="TXA26" s="47"/>
      <c r="TXB26" s="47"/>
      <c r="TXC26" s="47"/>
      <c r="TXD26" s="47"/>
      <c r="TXE26" s="47"/>
      <c r="TXF26" s="47"/>
      <c r="TXG26" s="47"/>
      <c r="TXH26" s="47"/>
      <c r="TXI26" s="47"/>
      <c r="TXJ26" s="47"/>
      <c r="TXK26" s="47"/>
      <c r="TXL26" s="47"/>
      <c r="TXM26" s="47"/>
      <c r="TXN26" s="47"/>
      <c r="TXO26" s="47"/>
      <c r="TXP26" s="47"/>
      <c r="TXQ26" s="47"/>
      <c r="TXR26" s="47"/>
      <c r="TXS26" s="47"/>
      <c r="TXT26" s="47"/>
      <c r="TXU26" s="47"/>
      <c r="TXV26" s="47"/>
      <c r="TXW26" s="47"/>
      <c r="TXX26" s="47"/>
      <c r="TXY26" s="47"/>
      <c r="TXZ26" s="47"/>
      <c r="TYA26" s="47"/>
      <c r="TYB26" s="47"/>
      <c r="TYC26" s="47"/>
      <c r="TYD26" s="47"/>
      <c r="TYE26" s="47"/>
      <c r="TYF26" s="47"/>
      <c r="TYG26" s="47"/>
      <c r="TYH26" s="47"/>
      <c r="TYI26" s="47"/>
      <c r="TYJ26" s="47"/>
      <c r="TYK26" s="47"/>
      <c r="TYL26" s="47"/>
      <c r="TYM26" s="47"/>
      <c r="TYN26" s="47"/>
      <c r="TYO26" s="47"/>
      <c r="TYP26" s="47"/>
      <c r="TYQ26" s="47"/>
      <c r="TYR26" s="47"/>
      <c r="TYS26" s="47"/>
      <c r="TYT26" s="47"/>
      <c r="TYU26" s="47"/>
      <c r="TYV26" s="47"/>
      <c r="TYW26" s="47"/>
      <c r="TYX26" s="47"/>
      <c r="TYY26" s="47"/>
      <c r="TYZ26" s="47"/>
      <c r="TZA26" s="47"/>
      <c r="TZB26" s="47"/>
      <c r="TZC26" s="47"/>
      <c r="TZD26" s="47"/>
      <c r="TZE26" s="47"/>
      <c r="TZF26" s="47"/>
      <c r="TZG26" s="47"/>
      <c r="TZH26" s="47"/>
      <c r="TZI26" s="47"/>
      <c r="TZJ26" s="47"/>
      <c r="TZK26" s="47"/>
      <c r="TZL26" s="47"/>
      <c r="TZM26" s="47"/>
      <c r="TZN26" s="47"/>
      <c r="TZO26" s="47"/>
      <c r="TZP26" s="47"/>
      <c r="TZQ26" s="47"/>
      <c r="TZR26" s="47"/>
      <c r="TZS26" s="47"/>
      <c r="TZT26" s="47"/>
      <c r="TZU26" s="47"/>
      <c r="TZV26" s="47"/>
      <c r="TZW26" s="47"/>
      <c r="TZX26" s="47"/>
      <c r="TZY26" s="47"/>
      <c r="TZZ26" s="47"/>
      <c r="UAA26" s="47"/>
      <c r="UAB26" s="47"/>
      <c r="UAC26" s="47"/>
      <c r="UAD26" s="47"/>
      <c r="UAE26" s="47"/>
      <c r="UAF26" s="47"/>
      <c r="UAG26" s="47"/>
      <c r="UAH26" s="47"/>
      <c r="UAI26" s="47"/>
      <c r="UAJ26" s="47"/>
      <c r="UAK26" s="47"/>
      <c r="UAL26" s="47"/>
      <c r="UAM26" s="47"/>
      <c r="UAN26" s="47"/>
      <c r="UAO26" s="47"/>
      <c r="UAP26" s="47"/>
      <c r="UAQ26" s="47"/>
      <c r="UAR26" s="47"/>
      <c r="UAS26" s="47"/>
      <c r="UAT26" s="47"/>
      <c r="UAU26" s="47"/>
      <c r="UAV26" s="47"/>
      <c r="UAW26" s="47"/>
      <c r="UAX26" s="47"/>
      <c r="UAY26" s="47"/>
      <c r="UAZ26" s="47"/>
      <c r="UBA26" s="47"/>
      <c r="UBB26" s="47"/>
      <c r="UBC26" s="47"/>
      <c r="UBD26" s="47"/>
      <c r="UBE26" s="47"/>
      <c r="UBF26" s="47"/>
      <c r="UBG26" s="47"/>
      <c r="UBH26" s="47"/>
      <c r="UBI26" s="47"/>
      <c r="UBJ26" s="47"/>
      <c r="UBK26" s="47"/>
      <c r="UBL26" s="47"/>
      <c r="UBM26" s="47"/>
      <c r="UBN26" s="47"/>
      <c r="UBO26" s="47"/>
      <c r="UBP26" s="47"/>
      <c r="UBQ26" s="47"/>
      <c r="UBR26" s="47"/>
      <c r="UBS26" s="47"/>
      <c r="UBT26" s="47"/>
      <c r="UBU26" s="47"/>
      <c r="UBV26" s="47"/>
      <c r="UBW26" s="47"/>
      <c r="UBX26" s="47"/>
      <c r="UBY26" s="47"/>
      <c r="UBZ26" s="47"/>
      <c r="UCA26" s="47"/>
      <c r="UCB26" s="47"/>
      <c r="UCC26" s="47"/>
      <c r="UCD26" s="47"/>
      <c r="UCE26" s="47"/>
      <c r="UCF26" s="47"/>
      <c r="UCG26" s="47"/>
      <c r="UCH26" s="47"/>
      <c r="UCI26" s="47"/>
      <c r="UCJ26" s="47"/>
      <c r="UCK26" s="47"/>
      <c r="UCL26" s="47"/>
      <c r="UCM26" s="47"/>
      <c r="UCN26" s="47"/>
      <c r="UCO26" s="47"/>
      <c r="UCP26" s="47"/>
      <c r="UCQ26" s="47"/>
      <c r="UCR26" s="47"/>
      <c r="UCS26" s="47"/>
      <c r="UCT26" s="47"/>
      <c r="UCU26" s="47"/>
      <c r="UCV26" s="47"/>
      <c r="UCW26" s="47"/>
      <c r="UCX26" s="47"/>
      <c r="UCY26" s="47"/>
      <c r="UCZ26" s="47"/>
      <c r="UDA26" s="47"/>
      <c r="UDB26" s="47"/>
      <c r="UDC26" s="47"/>
      <c r="UDD26" s="47"/>
      <c r="UDE26" s="47"/>
      <c r="UDF26" s="47"/>
      <c r="UDG26" s="47"/>
      <c r="UDH26" s="47"/>
      <c r="UDI26" s="47"/>
      <c r="UDJ26" s="47"/>
      <c r="UDK26" s="47"/>
      <c r="UDL26" s="47"/>
      <c r="UDM26" s="47"/>
      <c r="UDN26" s="47"/>
      <c r="UDO26" s="47"/>
      <c r="UDP26" s="47"/>
      <c r="UDQ26" s="47"/>
      <c r="UDR26" s="47"/>
      <c r="UDS26" s="47"/>
      <c r="UDT26" s="47"/>
      <c r="UDU26" s="47"/>
      <c r="UDV26" s="47"/>
      <c r="UDW26" s="47"/>
      <c r="UDX26" s="47"/>
      <c r="UDY26" s="47"/>
      <c r="UDZ26" s="47"/>
      <c r="UEA26" s="47"/>
      <c r="UEB26" s="47"/>
      <c r="UEC26" s="47"/>
      <c r="UED26" s="47"/>
      <c r="UEE26" s="47"/>
      <c r="UEF26" s="47"/>
      <c r="UEG26" s="47"/>
      <c r="UEH26" s="47"/>
      <c r="UEI26" s="47"/>
      <c r="UEJ26" s="47"/>
      <c r="UEK26" s="47"/>
      <c r="UEL26" s="47"/>
      <c r="UEM26" s="47"/>
      <c r="UEN26" s="47"/>
      <c r="UEO26" s="47"/>
      <c r="UEP26" s="47"/>
      <c r="UEQ26" s="47"/>
      <c r="UER26" s="47"/>
      <c r="UES26" s="47"/>
      <c r="UET26" s="47"/>
      <c r="UEU26" s="47"/>
      <c r="UEV26" s="47"/>
      <c r="UEW26" s="47"/>
      <c r="UEX26" s="47"/>
      <c r="UEY26" s="47"/>
      <c r="UEZ26" s="47"/>
      <c r="UFA26" s="47"/>
      <c r="UFB26" s="47"/>
      <c r="UFC26" s="47"/>
      <c r="UFD26" s="47"/>
      <c r="UFE26" s="47"/>
      <c r="UFF26" s="47"/>
      <c r="UFG26" s="47"/>
      <c r="UFH26" s="47"/>
      <c r="UFI26" s="47"/>
      <c r="UFJ26" s="47"/>
      <c r="UFK26" s="47"/>
      <c r="UFL26" s="47"/>
      <c r="UFM26" s="47"/>
      <c r="UFN26" s="47"/>
      <c r="UFO26" s="47"/>
      <c r="UFP26" s="47"/>
      <c r="UFQ26" s="47"/>
      <c r="UFR26" s="47"/>
      <c r="UFS26" s="47"/>
      <c r="UFT26" s="47"/>
      <c r="UFU26" s="47"/>
      <c r="UFV26" s="47"/>
      <c r="UFW26" s="47"/>
      <c r="UFX26" s="47"/>
      <c r="UFY26" s="47"/>
      <c r="UFZ26" s="47"/>
      <c r="UGA26" s="47"/>
      <c r="UGB26" s="47"/>
      <c r="UGC26" s="47"/>
      <c r="UGD26" s="47"/>
      <c r="UGE26" s="47"/>
      <c r="UGF26" s="47"/>
      <c r="UGG26" s="47"/>
      <c r="UGH26" s="47"/>
      <c r="UGI26" s="47"/>
      <c r="UGJ26" s="47"/>
      <c r="UGK26" s="47"/>
      <c r="UGL26" s="47"/>
      <c r="UGM26" s="47"/>
      <c r="UGN26" s="47"/>
      <c r="UGO26" s="47"/>
      <c r="UGP26" s="47"/>
      <c r="UGQ26" s="47"/>
      <c r="UGR26" s="47"/>
      <c r="UGS26" s="47"/>
      <c r="UGT26" s="47"/>
      <c r="UGU26" s="47"/>
      <c r="UGV26" s="47"/>
      <c r="UGW26" s="47"/>
      <c r="UGX26" s="47"/>
      <c r="UGY26" s="47"/>
      <c r="UGZ26" s="47"/>
      <c r="UHA26" s="47"/>
      <c r="UHB26" s="47"/>
      <c r="UHC26" s="47"/>
      <c r="UHD26" s="47"/>
      <c r="UHE26" s="47"/>
      <c r="UHF26" s="47"/>
      <c r="UHG26" s="47"/>
      <c r="UHH26" s="47"/>
      <c r="UHI26" s="47"/>
      <c r="UHJ26" s="47"/>
      <c r="UHK26" s="47"/>
      <c r="UHL26" s="47"/>
      <c r="UHM26" s="47"/>
      <c r="UHN26" s="47"/>
      <c r="UHO26" s="47"/>
      <c r="UHP26" s="47"/>
      <c r="UHQ26" s="47"/>
      <c r="UHR26" s="47"/>
      <c r="UHS26" s="47"/>
      <c r="UHT26" s="47"/>
      <c r="UHU26" s="47"/>
      <c r="UHV26" s="47"/>
      <c r="UHW26" s="47"/>
      <c r="UHX26" s="47"/>
      <c r="UHY26" s="47"/>
      <c r="UHZ26" s="47"/>
      <c r="UIA26" s="47"/>
      <c r="UIB26" s="47"/>
      <c r="UIC26" s="47"/>
      <c r="UID26" s="47"/>
      <c r="UIE26" s="47"/>
      <c r="UIF26" s="47"/>
      <c r="UIG26" s="47"/>
      <c r="UIH26" s="47"/>
      <c r="UII26" s="47"/>
      <c r="UIJ26" s="47"/>
      <c r="UIK26" s="47"/>
      <c r="UIL26" s="47"/>
      <c r="UIM26" s="47"/>
      <c r="UIN26" s="47"/>
      <c r="UIO26" s="47"/>
      <c r="UIP26" s="47"/>
      <c r="UIQ26" s="47"/>
      <c r="UIR26" s="47"/>
      <c r="UIS26" s="47"/>
      <c r="UIT26" s="47"/>
      <c r="UIU26" s="47"/>
      <c r="UIV26" s="47"/>
      <c r="UIW26" s="47"/>
      <c r="UIX26" s="47"/>
      <c r="UIY26" s="47"/>
      <c r="UIZ26" s="47"/>
      <c r="UJA26" s="47"/>
      <c r="UJB26" s="47"/>
      <c r="UJC26" s="47"/>
      <c r="UJD26" s="47"/>
      <c r="UJE26" s="47"/>
      <c r="UJF26" s="47"/>
      <c r="UJG26" s="47"/>
      <c r="UJH26" s="47"/>
      <c r="UJI26" s="47"/>
      <c r="UJJ26" s="47"/>
      <c r="UJK26" s="47"/>
      <c r="UJL26" s="47"/>
      <c r="UJM26" s="47"/>
      <c r="UJN26" s="47"/>
      <c r="UJO26" s="47"/>
      <c r="UJP26" s="47"/>
      <c r="UJQ26" s="47"/>
      <c r="UJR26" s="47"/>
      <c r="UJS26" s="47"/>
      <c r="UJT26" s="47"/>
      <c r="UJU26" s="47"/>
      <c r="UJV26" s="47"/>
      <c r="UJW26" s="47"/>
      <c r="UJX26" s="47"/>
      <c r="UJY26" s="47"/>
      <c r="UJZ26" s="47"/>
      <c r="UKA26" s="47"/>
      <c r="UKB26" s="47"/>
      <c r="UKC26" s="47"/>
      <c r="UKD26" s="47"/>
      <c r="UKE26" s="47"/>
      <c r="UKF26" s="47"/>
      <c r="UKG26" s="47"/>
      <c r="UKH26" s="47"/>
      <c r="UKI26" s="47"/>
      <c r="UKJ26" s="47"/>
      <c r="UKK26" s="47"/>
      <c r="UKL26" s="47"/>
      <c r="UKM26" s="47"/>
      <c r="UKN26" s="47"/>
      <c r="UKO26" s="47"/>
      <c r="UKP26" s="47"/>
      <c r="UKQ26" s="47"/>
      <c r="UKR26" s="47"/>
      <c r="UKS26" s="47"/>
      <c r="UKT26" s="47"/>
      <c r="UKU26" s="47"/>
      <c r="UKV26" s="47"/>
      <c r="UKW26" s="47"/>
      <c r="UKX26" s="47"/>
      <c r="UKY26" s="47"/>
      <c r="UKZ26" s="47"/>
      <c r="ULA26" s="47"/>
      <c r="ULB26" s="47"/>
      <c r="ULC26" s="47"/>
      <c r="ULD26" s="47"/>
      <c r="ULE26" s="47"/>
      <c r="ULF26" s="47"/>
      <c r="ULG26" s="47"/>
      <c r="ULH26" s="47"/>
      <c r="ULI26" s="47"/>
      <c r="ULJ26" s="47"/>
      <c r="ULK26" s="47"/>
      <c r="ULL26" s="47"/>
      <c r="ULM26" s="47"/>
      <c r="ULN26" s="47"/>
      <c r="ULO26" s="47"/>
      <c r="ULP26" s="47"/>
      <c r="ULQ26" s="47"/>
      <c r="ULR26" s="47"/>
      <c r="ULS26" s="47"/>
      <c r="ULT26" s="47"/>
      <c r="ULU26" s="47"/>
      <c r="ULV26" s="47"/>
      <c r="ULW26" s="47"/>
      <c r="ULX26" s="47"/>
      <c r="ULY26" s="47"/>
      <c r="ULZ26" s="47"/>
      <c r="UMA26" s="47"/>
      <c r="UMB26" s="47"/>
      <c r="UMC26" s="47"/>
      <c r="UMD26" s="47"/>
      <c r="UME26" s="47"/>
      <c r="UMF26" s="47"/>
      <c r="UMG26" s="47"/>
      <c r="UMH26" s="47"/>
      <c r="UMI26" s="47"/>
      <c r="UMJ26" s="47"/>
      <c r="UMK26" s="47"/>
      <c r="UML26" s="47"/>
      <c r="UMM26" s="47"/>
      <c r="UMN26" s="47"/>
      <c r="UMO26" s="47"/>
      <c r="UMP26" s="47"/>
      <c r="UMQ26" s="47"/>
      <c r="UMR26" s="47"/>
      <c r="UMS26" s="47"/>
      <c r="UMT26" s="47"/>
      <c r="UMU26" s="47"/>
      <c r="UMV26" s="47"/>
      <c r="UMW26" s="47"/>
      <c r="UMX26" s="47"/>
      <c r="UMY26" s="47"/>
      <c r="UMZ26" s="47"/>
      <c r="UNA26" s="47"/>
      <c r="UNB26" s="47"/>
      <c r="UNC26" s="47"/>
      <c r="UND26" s="47"/>
      <c r="UNE26" s="47"/>
      <c r="UNF26" s="47"/>
      <c r="UNG26" s="47"/>
      <c r="UNH26" s="47"/>
      <c r="UNI26" s="47"/>
      <c r="UNJ26" s="47"/>
      <c r="UNK26" s="47"/>
      <c r="UNL26" s="47"/>
      <c r="UNM26" s="47"/>
      <c r="UNN26" s="47"/>
      <c r="UNO26" s="47"/>
      <c r="UNP26" s="47"/>
      <c r="UNQ26" s="47"/>
      <c r="UNR26" s="47"/>
      <c r="UNS26" s="47"/>
      <c r="UNT26" s="47"/>
      <c r="UNU26" s="47"/>
      <c r="UNV26" s="47"/>
      <c r="UNW26" s="47"/>
      <c r="UNX26" s="47"/>
      <c r="UNY26" s="47"/>
      <c r="UNZ26" s="47"/>
      <c r="UOA26" s="47"/>
      <c r="UOB26" s="47"/>
      <c r="UOC26" s="47"/>
      <c r="UOD26" s="47"/>
      <c r="UOE26" s="47"/>
      <c r="UOF26" s="47"/>
      <c r="UOG26" s="47"/>
      <c r="UOH26" s="47"/>
      <c r="UOI26" s="47"/>
      <c r="UOJ26" s="47"/>
      <c r="UOK26" s="47"/>
      <c r="UOL26" s="47"/>
      <c r="UOM26" s="47"/>
      <c r="UON26" s="47"/>
      <c r="UOO26" s="47"/>
      <c r="UOP26" s="47"/>
      <c r="UOQ26" s="47"/>
      <c r="UOR26" s="47"/>
      <c r="UOS26" s="47"/>
      <c r="UOT26" s="47"/>
      <c r="UOU26" s="47"/>
      <c r="UOV26" s="47"/>
      <c r="UOW26" s="47"/>
      <c r="UOX26" s="47"/>
      <c r="UOY26" s="47"/>
      <c r="UOZ26" s="47"/>
      <c r="UPA26" s="47"/>
      <c r="UPB26" s="47"/>
      <c r="UPC26" s="47"/>
      <c r="UPD26" s="47"/>
      <c r="UPE26" s="47"/>
      <c r="UPF26" s="47"/>
      <c r="UPG26" s="47"/>
      <c r="UPH26" s="47"/>
      <c r="UPI26" s="47"/>
      <c r="UPJ26" s="47"/>
      <c r="UPK26" s="47"/>
      <c r="UPL26" s="47"/>
      <c r="UPM26" s="47"/>
      <c r="UPN26" s="47"/>
      <c r="UPO26" s="47"/>
      <c r="UPP26" s="47"/>
      <c r="UPQ26" s="47"/>
      <c r="UPR26" s="47"/>
      <c r="UPS26" s="47"/>
      <c r="UPT26" s="47"/>
      <c r="UPU26" s="47"/>
      <c r="UPV26" s="47"/>
      <c r="UPW26" s="47"/>
      <c r="UPX26" s="47"/>
      <c r="UPY26" s="47"/>
      <c r="UPZ26" s="47"/>
      <c r="UQA26" s="47"/>
      <c r="UQB26" s="47"/>
      <c r="UQC26" s="47"/>
      <c r="UQD26" s="47"/>
      <c r="UQE26" s="47"/>
      <c r="UQF26" s="47"/>
      <c r="UQG26" s="47"/>
      <c r="UQH26" s="47"/>
      <c r="UQI26" s="47"/>
      <c r="UQJ26" s="47"/>
      <c r="UQK26" s="47"/>
      <c r="UQL26" s="47"/>
      <c r="UQM26" s="47"/>
      <c r="UQN26" s="47"/>
      <c r="UQO26" s="47"/>
      <c r="UQP26" s="47"/>
      <c r="UQQ26" s="47"/>
      <c r="UQR26" s="47"/>
      <c r="UQS26" s="47"/>
      <c r="UQT26" s="47"/>
      <c r="UQU26" s="47"/>
      <c r="UQV26" s="47"/>
      <c r="UQW26" s="47"/>
      <c r="UQX26" s="47"/>
      <c r="UQY26" s="47"/>
      <c r="UQZ26" s="47"/>
      <c r="URA26" s="47"/>
      <c r="URB26" s="47"/>
      <c r="URC26" s="47"/>
      <c r="URD26" s="47"/>
      <c r="URE26" s="47"/>
      <c r="URF26" s="47"/>
      <c r="URG26" s="47"/>
      <c r="URH26" s="47"/>
      <c r="URI26" s="47"/>
      <c r="URJ26" s="47"/>
      <c r="URK26" s="47"/>
      <c r="URL26" s="47"/>
      <c r="URM26" s="47"/>
      <c r="URN26" s="47"/>
      <c r="URO26" s="47"/>
      <c r="URP26" s="47"/>
      <c r="URQ26" s="47"/>
      <c r="URR26" s="47"/>
      <c r="URS26" s="47"/>
      <c r="URT26" s="47"/>
      <c r="URU26" s="47"/>
      <c r="URV26" s="47"/>
      <c r="URW26" s="47"/>
      <c r="URX26" s="47"/>
      <c r="URY26" s="47"/>
      <c r="URZ26" s="47"/>
      <c r="USA26" s="47"/>
      <c r="USB26" s="47"/>
      <c r="USC26" s="47"/>
      <c r="USD26" s="47"/>
      <c r="USE26" s="47"/>
      <c r="USF26" s="47"/>
      <c r="USG26" s="47"/>
      <c r="USH26" s="47"/>
      <c r="USI26" s="47"/>
      <c r="USJ26" s="47"/>
      <c r="USK26" s="47"/>
      <c r="USL26" s="47"/>
      <c r="USM26" s="47"/>
      <c r="USN26" s="47"/>
      <c r="USO26" s="47"/>
      <c r="USP26" s="47"/>
      <c r="USQ26" s="47"/>
      <c r="USR26" s="47"/>
      <c r="USS26" s="47"/>
      <c r="UST26" s="47"/>
      <c r="USU26" s="47"/>
      <c r="USV26" s="47"/>
      <c r="USW26" s="47"/>
      <c r="USX26" s="47"/>
      <c r="USY26" s="47"/>
      <c r="USZ26" s="47"/>
      <c r="UTA26" s="47"/>
      <c r="UTB26" s="47"/>
      <c r="UTC26" s="47"/>
      <c r="UTD26" s="47"/>
      <c r="UTE26" s="47"/>
      <c r="UTF26" s="47"/>
      <c r="UTG26" s="47"/>
      <c r="UTH26" s="47"/>
      <c r="UTI26" s="47"/>
      <c r="UTJ26" s="47"/>
      <c r="UTK26" s="47"/>
      <c r="UTL26" s="47"/>
      <c r="UTM26" s="47"/>
      <c r="UTN26" s="47"/>
      <c r="UTO26" s="47"/>
      <c r="UTP26" s="47"/>
      <c r="UTQ26" s="47"/>
      <c r="UTR26" s="47"/>
      <c r="UTS26" s="47"/>
      <c r="UTT26" s="47"/>
      <c r="UTU26" s="47"/>
      <c r="UTV26" s="47"/>
      <c r="UTW26" s="47"/>
      <c r="UTX26" s="47"/>
      <c r="UTY26" s="47"/>
      <c r="UTZ26" s="47"/>
      <c r="UUA26" s="47"/>
      <c r="UUB26" s="47"/>
      <c r="UUC26" s="47"/>
      <c r="UUD26" s="47"/>
      <c r="UUE26" s="47"/>
      <c r="UUF26" s="47"/>
      <c r="UUG26" s="47"/>
      <c r="UUH26" s="47"/>
      <c r="UUI26" s="47"/>
      <c r="UUJ26" s="47"/>
      <c r="UUK26" s="47"/>
      <c r="UUL26" s="47"/>
      <c r="UUM26" s="47"/>
      <c r="UUN26" s="47"/>
      <c r="UUO26" s="47"/>
      <c r="UUP26" s="47"/>
      <c r="UUQ26" s="47"/>
      <c r="UUR26" s="47"/>
      <c r="UUS26" s="47"/>
      <c r="UUT26" s="47"/>
      <c r="UUU26" s="47"/>
      <c r="UUV26" s="47"/>
      <c r="UUW26" s="47"/>
      <c r="UUX26" s="47"/>
      <c r="UUY26" s="47"/>
      <c r="UUZ26" s="47"/>
      <c r="UVA26" s="47"/>
      <c r="UVB26" s="47"/>
      <c r="UVC26" s="47"/>
      <c r="UVD26" s="47"/>
      <c r="UVE26" s="47"/>
      <c r="UVF26" s="47"/>
      <c r="UVG26" s="47"/>
      <c r="UVH26" s="47"/>
      <c r="UVI26" s="47"/>
      <c r="UVJ26" s="47"/>
      <c r="UVK26" s="47"/>
      <c r="UVL26" s="47"/>
      <c r="UVM26" s="47"/>
      <c r="UVN26" s="47"/>
      <c r="UVO26" s="47"/>
      <c r="UVP26" s="47"/>
      <c r="UVQ26" s="47"/>
      <c r="UVR26" s="47"/>
      <c r="UVS26" s="47"/>
      <c r="UVT26" s="47"/>
      <c r="UVU26" s="47"/>
      <c r="UVV26" s="47"/>
      <c r="UVW26" s="47"/>
      <c r="UVX26" s="47"/>
      <c r="UVY26" s="47"/>
      <c r="UVZ26" s="47"/>
      <c r="UWA26" s="47"/>
      <c r="UWB26" s="47"/>
      <c r="UWC26" s="47"/>
      <c r="UWD26" s="47"/>
      <c r="UWE26" s="47"/>
      <c r="UWF26" s="47"/>
      <c r="UWG26" s="47"/>
      <c r="UWH26" s="47"/>
      <c r="UWI26" s="47"/>
      <c r="UWJ26" s="47"/>
      <c r="UWK26" s="47"/>
      <c r="UWL26" s="47"/>
      <c r="UWM26" s="47"/>
      <c r="UWN26" s="47"/>
      <c r="UWO26" s="47"/>
      <c r="UWP26" s="47"/>
      <c r="UWQ26" s="47"/>
      <c r="UWR26" s="47"/>
      <c r="UWS26" s="47"/>
      <c r="UWT26" s="47"/>
      <c r="UWU26" s="47"/>
      <c r="UWV26" s="47"/>
      <c r="UWW26" s="47"/>
      <c r="UWX26" s="47"/>
      <c r="UWY26" s="47"/>
      <c r="UWZ26" s="47"/>
      <c r="UXA26" s="47"/>
      <c r="UXB26" s="47"/>
      <c r="UXC26" s="47"/>
      <c r="UXD26" s="47"/>
      <c r="UXE26" s="47"/>
      <c r="UXF26" s="47"/>
      <c r="UXG26" s="47"/>
      <c r="UXH26" s="47"/>
      <c r="UXI26" s="47"/>
      <c r="UXJ26" s="47"/>
      <c r="UXK26" s="47"/>
      <c r="UXL26" s="47"/>
      <c r="UXM26" s="47"/>
      <c r="UXN26" s="47"/>
      <c r="UXO26" s="47"/>
      <c r="UXP26" s="47"/>
      <c r="UXQ26" s="47"/>
      <c r="UXR26" s="47"/>
      <c r="UXS26" s="47"/>
      <c r="UXT26" s="47"/>
      <c r="UXU26" s="47"/>
      <c r="UXV26" s="47"/>
      <c r="UXW26" s="47"/>
      <c r="UXX26" s="47"/>
      <c r="UXY26" s="47"/>
      <c r="UXZ26" s="47"/>
      <c r="UYA26" s="47"/>
      <c r="UYB26" s="47"/>
      <c r="UYC26" s="47"/>
      <c r="UYD26" s="47"/>
      <c r="UYE26" s="47"/>
      <c r="UYF26" s="47"/>
      <c r="UYG26" s="47"/>
      <c r="UYH26" s="47"/>
      <c r="UYI26" s="47"/>
      <c r="UYJ26" s="47"/>
      <c r="UYK26" s="47"/>
      <c r="UYL26" s="47"/>
      <c r="UYM26" s="47"/>
      <c r="UYN26" s="47"/>
      <c r="UYO26" s="47"/>
      <c r="UYP26" s="47"/>
      <c r="UYQ26" s="47"/>
      <c r="UYR26" s="47"/>
      <c r="UYS26" s="47"/>
      <c r="UYT26" s="47"/>
      <c r="UYU26" s="47"/>
      <c r="UYV26" s="47"/>
      <c r="UYW26" s="47"/>
      <c r="UYX26" s="47"/>
      <c r="UYY26" s="47"/>
      <c r="UYZ26" s="47"/>
      <c r="UZA26" s="47"/>
      <c r="UZB26" s="47"/>
      <c r="UZC26" s="47"/>
      <c r="UZD26" s="47"/>
      <c r="UZE26" s="47"/>
      <c r="UZF26" s="47"/>
      <c r="UZG26" s="47"/>
      <c r="UZH26" s="47"/>
      <c r="UZI26" s="47"/>
      <c r="UZJ26" s="47"/>
      <c r="UZK26" s="47"/>
      <c r="UZL26" s="47"/>
      <c r="UZM26" s="47"/>
      <c r="UZN26" s="47"/>
      <c r="UZO26" s="47"/>
      <c r="UZP26" s="47"/>
      <c r="UZQ26" s="47"/>
      <c r="UZR26" s="47"/>
      <c r="UZS26" s="47"/>
      <c r="UZT26" s="47"/>
      <c r="UZU26" s="47"/>
      <c r="UZV26" s="47"/>
      <c r="UZW26" s="47"/>
      <c r="UZX26" s="47"/>
      <c r="UZY26" s="47"/>
      <c r="UZZ26" s="47"/>
      <c r="VAA26" s="47"/>
      <c r="VAB26" s="47"/>
      <c r="VAC26" s="47"/>
      <c r="VAD26" s="47"/>
      <c r="VAE26" s="47"/>
      <c r="VAF26" s="47"/>
      <c r="VAG26" s="47"/>
      <c r="VAH26" s="47"/>
      <c r="VAI26" s="47"/>
      <c r="VAJ26" s="47"/>
      <c r="VAK26" s="47"/>
      <c r="VAL26" s="47"/>
      <c r="VAM26" s="47"/>
      <c r="VAN26" s="47"/>
      <c r="VAO26" s="47"/>
      <c r="VAP26" s="47"/>
      <c r="VAQ26" s="47"/>
      <c r="VAR26" s="47"/>
      <c r="VAS26" s="47"/>
      <c r="VAT26" s="47"/>
      <c r="VAU26" s="47"/>
      <c r="VAV26" s="47"/>
      <c r="VAW26" s="47"/>
      <c r="VAX26" s="47"/>
      <c r="VAY26" s="47"/>
      <c r="VAZ26" s="47"/>
      <c r="VBA26" s="47"/>
      <c r="VBB26" s="47"/>
      <c r="VBC26" s="47"/>
      <c r="VBD26" s="47"/>
      <c r="VBE26" s="47"/>
      <c r="VBF26" s="47"/>
      <c r="VBG26" s="47"/>
      <c r="VBH26" s="47"/>
      <c r="VBI26" s="47"/>
      <c r="VBJ26" s="47"/>
      <c r="VBK26" s="47"/>
      <c r="VBL26" s="47"/>
      <c r="VBM26" s="47"/>
      <c r="VBN26" s="47"/>
      <c r="VBO26" s="47"/>
      <c r="VBP26" s="47"/>
      <c r="VBQ26" s="47"/>
      <c r="VBR26" s="47"/>
      <c r="VBS26" s="47"/>
      <c r="VBT26" s="47"/>
      <c r="VBU26" s="47"/>
      <c r="VBV26" s="47"/>
      <c r="VBW26" s="47"/>
      <c r="VBX26" s="47"/>
      <c r="VBY26" s="47"/>
      <c r="VBZ26" s="47"/>
      <c r="VCA26" s="47"/>
      <c r="VCB26" s="47"/>
      <c r="VCC26" s="47"/>
      <c r="VCD26" s="47"/>
      <c r="VCE26" s="47"/>
      <c r="VCF26" s="47"/>
      <c r="VCG26" s="47"/>
      <c r="VCH26" s="47"/>
      <c r="VCI26" s="47"/>
      <c r="VCJ26" s="47"/>
      <c r="VCK26" s="47"/>
      <c r="VCL26" s="47"/>
      <c r="VCM26" s="47"/>
      <c r="VCN26" s="47"/>
      <c r="VCO26" s="47"/>
      <c r="VCP26" s="47"/>
      <c r="VCQ26" s="47"/>
      <c r="VCR26" s="47"/>
      <c r="VCS26" s="47"/>
      <c r="VCT26" s="47"/>
      <c r="VCU26" s="47"/>
      <c r="VCV26" s="47"/>
      <c r="VCW26" s="47"/>
      <c r="VCX26" s="47"/>
      <c r="VCY26" s="47"/>
      <c r="VCZ26" s="47"/>
      <c r="VDA26" s="47"/>
      <c r="VDB26" s="47"/>
      <c r="VDC26" s="47"/>
      <c r="VDD26" s="47"/>
      <c r="VDE26" s="47"/>
      <c r="VDF26" s="47"/>
      <c r="VDG26" s="47"/>
      <c r="VDH26" s="47"/>
      <c r="VDI26" s="47"/>
      <c r="VDJ26" s="47"/>
      <c r="VDK26" s="47"/>
      <c r="VDL26" s="47"/>
      <c r="VDM26" s="47"/>
      <c r="VDN26" s="47"/>
      <c r="VDO26" s="47"/>
      <c r="VDP26" s="47"/>
      <c r="VDQ26" s="47"/>
      <c r="VDR26" s="47"/>
      <c r="VDS26" s="47"/>
      <c r="VDT26" s="47"/>
      <c r="VDU26" s="47"/>
      <c r="VDV26" s="47"/>
      <c r="VDW26" s="47"/>
      <c r="VDX26" s="47"/>
      <c r="VDY26" s="47"/>
      <c r="VDZ26" s="47"/>
      <c r="VEA26" s="47"/>
      <c r="VEB26" s="47"/>
      <c r="VEC26" s="47"/>
      <c r="VED26" s="47"/>
      <c r="VEE26" s="47"/>
      <c r="VEF26" s="47"/>
      <c r="VEG26" s="47"/>
      <c r="VEH26" s="47"/>
      <c r="VEI26" s="47"/>
      <c r="VEJ26" s="47"/>
      <c r="VEK26" s="47"/>
      <c r="VEL26" s="47"/>
      <c r="VEM26" s="47"/>
      <c r="VEN26" s="47"/>
      <c r="VEO26" s="47"/>
      <c r="VEP26" s="47"/>
      <c r="VEQ26" s="47"/>
      <c r="VER26" s="47"/>
      <c r="VES26" s="47"/>
      <c r="VET26" s="47"/>
      <c r="VEU26" s="47"/>
      <c r="VEV26" s="47"/>
      <c r="VEW26" s="47"/>
      <c r="VEX26" s="47"/>
      <c r="VEY26" s="47"/>
      <c r="VEZ26" s="47"/>
      <c r="VFA26" s="47"/>
      <c r="VFB26" s="47"/>
      <c r="VFC26" s="47"/>
      <c r="VFD26" s="47"/>
      <c r="VFE26" s="47"/>
      <c r="VFF26" s="47"/>
      <c r="VFG26" s="47"/>
      <c r="VFH26" s="47"/>
      <c r="VFI26" s="47"/>
      <c r="VFJ26" s="47"/>
      <c r="VFK26" s="47"/>
      <c r="VFL26" s="47"/>
      <c r="VFM26" s="47"/>
      <c r="VFN26" s="47"/>
      <c r="VFO26" s="47"/>
      <c r="VFP26" s="47"/>
      <c r="VFQ26" s="47"/>
      <c r="VFR26" s="47"/>
      <c r="VFS26" s="47"/>
      <c r="VFT26" s="47"/>
      <c r="VFU26" s="47"/>
      <c r="VFV26" s="47"/>
      <c r="VFW26" s="47"/>
      <c r="VFX26" s="47"/>
      <c r="VFY26" s="47"/>
      <c r="VFZ26" s="47"/>
      <c r="VGA26" s="47"/>
      <c r="VGB26" s="47"/>
      <c r="VGC26" s="47"/>
      <c r="VGD26" s="47"/>
      <c r="VGE26" s="47"/>
      <c r="VGF26" s="47"/>
      <c r="VGG26" s="47"/>
      <c r="VGH26" s="47"/>
      <c r="VGI26" s="47"/>
      <c r="VGJ26" s="47"/>
      <c r="VGK26" s="47"/>
      <c r="VGL26" s="47"/>
      <c r="VGM26" s="47"/>
      <c r="VGN26" s="47"/>
      <c r="VGO26" s="47"/>
      <c r="VGP26" s="47"/>
      <c r="VGQ26" s="47"/>
      <c r="VGR26" s="47"/>
      <c r="VGS26" s="47"/>
      <c r="VGT26" s="47"/>
      <c r="VGU26" s="47"/>
      <c r="VGV26" s="47"/>
      <c r="VGW26" s="47"/>
      <c r="VGX26" s="47"/>
      <c r="VGY26" s="47"/>
      <c r="VGZ26" s="47"/>
      <c r="VHA26" s="47"/>
      <c r="VHB26" s="47"/>
      <c r="VHC26" s="47"/>
      <c r="VHD26" s="47"/>
      <c r="VHE26" s="47"/>
      <c r="VHF26" s="47"/>
      <c r="VHG26" s="47"/>
      <c r="VHH26" s="47"/>
      <c r="VHI26" s="47"/>
      <c r="VHJ26" s="47"/>
      <c r="VHK26" s="47"/>
      <c r="VHL26" s="47"/>
      <c r="VHM26" s="47"/>
      <c r="VHN26" s="47"/>
      <c r="VHO26" s="47"/>
      <c r="VHP26" s="47"/>
      <c r="VHQ26" s="47"/>
      <c r="VHR26" s="47"/>
      <c r="VHS26" s="47"/>
      <c r="VHT26" s="47"/>
      <c r="VHU26" s="47"/>
      <c r="VHV26" s="47"/>
      <c r="VHW26" s="47"/>
      <c r="VHX26" s="47"/>
      <c r="VHY26" s="47"/>
      <c r="VHZ26" s="47"/>
      <c r="VIA26" s="47"/>
      <c r="VIB26" s="47"/>
      <c r="VIC26" s="47"/>
      <c r="VID26" s="47"/>
      <c r="VIE26" s="47"/>
      <c r="VIF26" s="47"/>
      <c r="VIG26" s="47"/>
      <c r="VIH26" s="47"/>
      <c r="VII26" s="47"/>
      <c r="VIJ26" s="47"/>
      <c r="VIK26" s="47"/>
      <c r="VIL26" s="47"/>
      <c r="VIM26" s="47"/>
      <c r="VIN26" s="47"/>
      <c r="VIO26" s="47"/>
      <c r="VIP26" s="47"/>
      <c r="VIQ26" s="47"/>
      <c r="VIR26" s="47"/>
      <c r="VIS26" s="47"/>
      <c r="VIT26" s="47"/>
      <c r="VIU26" s="47"/>
      <c r="VIV26" s="47"/>
      <c r="VIW26" s="47"/>
      <c r="VIX26" s="47"/>
      <c r="VIY26" s="47"/>
      <c r="VIZ26" s="47"/>
      <c r="VJA26" s="47"/>
      <c r="VJB26" s="47"/>
      <c r="VJC26" s="47"/>
      <c r="VJD26" s="47"/>
      <c r="VJE26" s="47"/>
      <c r="VJF26" s="47"/>
      <c r="VJG26" s="47"/>
      <c r="VJH26" s="47"/>
      <c r="VJI26" s="47"/>
      <c r="VJJ26" s="47"/>
      <c r="VJK26" s="47"/>
      <c r="VJL26" s="47"/>
      <c r="VJM26" s="47"/>
      <c r="VJN26" s="47"/>
      <c r="VJO26" s="47"/>
      <c r="VJP26" s="47"/>
      <c r="VJQ26" s="47"/>
      <c r="VJR26" s="47"/>
      <c r="VJS26" s="47"/>
      <c r="VJT26" s="47"/>
      <c r="VJU26" s="47"/>
      <c r="VJV26" s="47"/>
      <c r="VJW26" s="47"/>
      <c r="VJX26" s="47"/>
      <c r="VJY26" s="47"/>
      <c r="VJZ26" s="47"/>
      <c r="VKA26" s="47"/>
      <c r="VKB26" s="47"/>
      <c r="VKC26" s="47"/>
      <c r="VKD26" s="47"/>
      <c r="VKE26" s="47"/>
      <c r="VKF26" s="47"/>
      <c r="VKG26" s="47"/>
      <c r="VKH26" s="47"/>
      <c r="VKI26" s="47"/>
      <c r="VKJ26" s="47"/>
      <c r="VKK26" s="47"/>
      <c r="VKL26" s="47"/>
      <c r="VKM26" s="47"/>
      <c r="VKN26" s="47"/>
      <c r="VKO26" s="47"/>
      <c r="VKP26" s="47"/>
      <c r="VKQ26" s="47"/>
      <c r="VKR26" s="47"/>
      <c r="VKS26" s="47"/>
      <c r="VKT26" s="47"/>
      <c r="VKU26" s="47"/>
      <c r="VKV26" s="47"/>
      <c r="VKW26" s="47"/>
      <c r="VKX26" s="47"/>
      <c r="VKY26" s="47"/>
      <c r="VKZ26" s="47"/>
      <c r="VLA26" s="47"/>
      <c r="VLB26" s="47"/>
      <c r="VLC26" s="47"/>
      <c r="VLD26" s="47"/>
      <c r="VLE26" s="47"/>
      <c r="VLF26" s="47"/>
      <c r="VLG26" s="47"/>
      <c r="VLH26" s="47"/>
      <c r="VLI26" s="47"/>
      <c r="VLJ26" s="47"/>
      <c r="VLK26" s="47"/>
      <c r="VLL26" s="47"/>
      <c r="VLM26" s="47"/>
      <c r="VLN26" s="47"/>
      <c r="VLO26" s="47"/>
      <c r="VLP26" s="47"/>
      <c r="VLQ26" s="47"/>
      <c r="VLR26" s="47"/>
      <c r="VLS26" s="47"/>
      <c r="VLT26" s="47"/>
      <c r="VLU26" s="47"/>
      <c r="VLV26" s="47"/>
      <c r="VLW26" s="47"/>
      <c r="VLX26" s="47"/>
      <c r="VLY26" s="47"/>
      <c r="VLZ26" s="47"/>
      <c r="VMA26" s="47"/>
      <c r="VMB26" s="47"/>
      <c r="VMC26" s="47"/>
      <c r="VMD26" s="47"/>
      <c r="VME26" s="47"/>
      <c r="VMF26" s="47"/>
      <c r="VMG26" s="47"/>
      <c r="VMH26" s="47"/>
      <c r="VMI26" s="47"/>
      <c r="VMJ26" s="47"/>
      <c r="VMK26" s="47"/>
      <c r="VML26" s="47"/>
      <c r="VMM26" s="47"/>
      <c r="VMN26" s="47"/>
      <c r="VMO26" s="47"/>
      <c r="VMP26" s="47"/>
      <c r="VMQ26" s="47"/>
      <c r="VMR26" s="47"/>
      <c r="VMS26" s="47"/>
      <c r="VMT26" s="47"/>
      <c r="VMU26" s="47"/>
      <c r="VMV26" s="47"/>
      <c r="VMW26" s="47"/>
      <c r="VMX26" s="47"/>
      <c r="VMY26" s="47"/>
      <c r="VMZ26" s="47"/>
      <c r="VNA26" s="47"/>
      <c r="VNB26" s="47"/>
      <c r="VNC26" s="47"/>
      <c r="VND26" s="47"/>
      <c r="VNE26" s="47"/>
      <c r="VNF26" s="47"/>
      <c r="VNG26" s="47"/>
      <c r="VNH26" s="47"/>
      <c r="VNI26" s="47"/>
      <c r="VNJ26" s="47"/>
      <c r="VNK26" s="47"/>
      <c r="VNL26" s="47"/>
      <c r="VNM26" s="47"/>
      <c r="VNN26" s="47"/>
      <c r="VNO26" s="47"/>
      <c r="VNP26" s="47"/>
      <c r="VNQ26" s="47"/>
      <c r="VNR26" s="47"/>
      <c r="VNS26" s="47"/>
      <c r="VNT26" s="47"/>
      <c r="VNU26" s="47"/>
      <c r="VNV26" s="47"/>
      <c r="VNW26" s="47"/>
      <c r="VNX26" s="47"/>
      <c r="VNY26" s="47"/>
      <c r="VNZ26" s="47"/>
      <c r="VOA26" s="47"/>
      <c r="VOB26" s="47"/>
      <c r="VOC26" s="47"/>
      <c r="VOD26" s="47"/>
      <c r="VOE26" s="47"/>
      <c r="VOF26" s="47"/>
      <c r="VOG26" s="47"/>
      <c r="VOH26" s="47"/>
      <c r="VOI26" s="47"/>
      <c r="VOJ26" s="47"/>
      <c r="VOK26" s="47"/>
      <c r="VOL26" s="47"/>
      <c r="VOM26" s="47"/>
      <c r="VON26" s="47"/>
      <c r="VOO26" s="47"/>
      <c r="VOP26" s="47"/>
      <c r="VOQ26" s="47"/>
      <c r="VOR26" s="47"/>
      <c r="VOS26" s="47"/>
      <c r="VOT26" s="47"/>
      <c r="VOU26" s="47"/>
      <c r="VOV26" s="47"/>
      <c r="VOW26" s="47"/>
      <c r="VOX26" s="47"/>
      <c r="VOY26" s="47"/>
      <c r="VOZ26" s="47"/>
      <c r="VPA26" s="47"/>
      <c r="VPB26" s="47"/>
      <c r="VPC26" s="47"/>
      <c r="VPD26" s="47"/>
      <c r="VPE26" s="47"/>
      <c r="VPF26" s="47"/>
      <c r="VPG26" s="47"/>
      <c r="VPH26" s="47"/>
      <c r="VPI26" s="47"/>
      <c r="VPJ26" s="47"/>
      <c r="VPK26" s="47"/>
      <c r="VPL26" s="47"/>
      <c r="VPM26" s="47"/>
      <c r="VPN26" s="47"/>
      <c r="VPO26" s="47"/>
      <c r="VPP26" s="47"/>
      <c r="VPQ26" s="47"/>
      <c r="VPR26" s="47"/>
      <c r="VPS26" s="47"/>
      <c r="VPT26" s="47"/>
      <c r="VPU26" s="47"/>
      <c r="VPV26" s="47"/>
      <c r="VPW26" s="47"/>
      <c r="VPX26" s="47"/>
      <c r="VPY26" s="47"/>
      <c r="VPZ26" s="47"/>
      <c r="VQA26" s="47"/>
      <c r="VQB26" s="47"/>
      <c r="VQC26" s="47"/>
      <c r="VQD26" s="47"/>
      <c r="VQE26" s="47"/>
      <c r="VQF26" s="47"/>
      <c r="VQG26" s="47"/>
      <c r="VQH26" s="47"/>
      <c r="VQI26" s="47"/>
      <c r="VQJ26" s="47"/>
      <c r="VQK26" s="47"/>
      <c r="VQL26" s="47"/>
      <c r="VQM26" s="47"/>
      <c r="VQN26" s="47"/>
      <c r="VQO26" s="47"/>
      <c r="VQP26" s="47"/>
      <c r="VQQ26" s="47"/>
      <c r="VQR26" s="47"/>
      <c r="VQS26" s="47"/>
      <c r="VQT26" s="47"/>
      <c r="VQU26" s="47"/>
      <c r="VQV26" s="47"/>
      <c r="VQW26" s="47"/>
      <c r="VQX26" s="47"/>
      <c r="VQY26" s="47"/>
      <c r="VQZ26" s="47"/>
      <c r="VRA26" s="47"/>
      <c r="VRB26" s="47"/>
      <c r="VRC26" s="47"/>
      <c r="VRD26" s="47"/>
      <c r="VRE26" s="47"/>
      <c r="VRF26" s="47"/>
      <c r="VRG26" s="47"/>
      <c r="VRH26" s="47"/>
      <c r="VRI26" s="47"/>
      <c r="VRJ26" s="47"/>
      <c r="VRK26" s="47"/>
      <c r="VRL26" s="47"/>
      <c r="VRM26" s="47"/>
      <c r="VRN26" s="47"/>
      <c r="VRO26" s="47"/>
      <c r="VRP26" s="47"/>
      <c r="VRQ26" s="47"/>
      <c r="VRR26" s="47"/>
      <c r="VRS26" s="47"/>
      <c r="VRT26" s="47"/>
      <c r="VRU26" s="47"/>
      <c r="VRV26" s="47"/>
      <c r="VRW26" s="47"/>
      <c r="VRX26" s="47"/>
      <c r="VRY26" s="47"/>
      <c r="VRZ26" s="47"/>
      <c r="VSA26" s="47"/>
      <c r="VSB26" s="47"/>
      <c r="VSC26" s="47"/>
      <c r="VSD26" s="47"/>
      <c r="VSE26" s="47"/>
      <c r="VSF26" s="47"/>
      <c r="VSG26" s="47"/>
      <c r="VSH26" s="47"/>
      <c r="VSI26" s="47"/>
      <c r="VSJ26" s="47"/>
      <c r="VSK26" s="47"/>
      <c r="VSL26" s="47"/>
      <c r="VSM26" s="47"/>
      <c r="VSN26" s="47"/>
      <c r="VSO26" s="47"/>
      <c r="VSP26" s="47"/>
      <c r="VSQ26" s="47"/>
      <c r="VSR26" s="47"/>
      <c r="VSS26" s="47"/>
      <c r="VST26" s="47"/>
      <c r="VSU26" s="47"/>
      <c r="VSV26" s="47"/>
      <c r="VSW26" s="47"/>
      <c r="VSX26" s="47"/>
      <c r="VSY26" s="47"/>
      <c r="VSZ26" s="47"/>
      <c r="VTA26" s="47"/>
      <c r="VTB26" s="47"/>
      <c r="VTC26" s="47"/>
      <c r="VTD26" s="47"/>
      <c r="VTE26" s="47"/>
      <c r="VTF26" s="47"/>
      <c r="VTG26" s="47"/>
      <c r="VTH26" s="47"/>
      <c r="VTI26" s="47"/>
      <c r="VTJ26" s="47"/>
      <c r="VTK26" s="47"/>
      <c r="VTL26" s="47"/>
      <c r="VTM26" s="47"/>
      <c r="VTN26" s="47"/>
      <c r="VTO26" s="47"/>
      <c r="VTP26" s="47"/>
      <c r="VTQ26" s="47"/>
      <c r="VTR26" s="47"/>
      <c r="VTS26" s="47"/>
      <c r="VTT26" s="47"/>
      <c r="VTU26" s="47"/>
      <c r="VTV26" s="47"/>
      <c r="VTW26" s="47"/>
      <c r="VTX26" s="47"/>
      <c r="VTY26" s="47"/>
      <c r="VTZ26" s="47"/>
      <c r="VUA26" s="47"/>
      <c r="VUB26" s="47"/>
      <c r="VUC26" s="47"/>
      <c r="VUD26" s="47"/>
      <c r="VUE26" s="47"/>
      <c r="VUF26" s="47"/>
      <c r="VUG26" s="47"/>
      <c r="VUH26" s="47"/>
      <c r="VUI26" s="47"/>
      <c r="VUJ26" s="47"/>
      <c r="VUK26" s="47"/>
      <c r="VUL26" s="47"/>
      <c r="VUM26" s="47"/>
      <c r="VUN26" s="47"/>
      <c r="VUO26" s="47"/>
      <c r="VUP26" s="47"/>
      <c r="VUQ26" s="47"/>
      <c r="VUR26" s="47"/>
      <c r="VUS26" s="47"/>
      <c r="VUT26" s="47"/>
      <c r="VUU26" s="47"/>
      <c r="VUV26" s="47"/>
      <c r="VUW26" s="47"/>
      <c r="VUX26" s="47"/>
      <c r="VUY26" s="47"/>
      <c r="VUZ26" s="47"/>
      <c r="VVA26" s="47"/>
      <c r="VVB26" s="47"/>
      <c r="VVC26" s="47"/>
      <c r="VVD26" s="47"/>
      <c r="VVE26" s="47"/>
      <c r="VVF26" s="47"/>
      <c r="VVG26" s="47"/>
      <c r="VVH26" s="47"/>
      <c r="VVI26" s="47"/>
      <c r="VVJ26" s="47"/>
      <c r="VVK26" s="47"/>
      <c r="VVL26" s="47"/>
      <c r="VVM26" s="47"/>
      <c r="VVN26" s="47"/>
      <c r="VVO26" s="47"/>
      <c r="VVP26" s="47"/>
      <c r="VVQ26" s="47"/>
      <c r="VVR26" s="47"/>
      <c r="VVS26" s="47"/>
      <c r="VVT26" s="47"/>
      <c r="VVU26" s="47"/>
      <c r="VVV26" s="47"/>
      <c r="VVW26" s="47"/>
      <c r="VVX26" s="47"/>
      <c r="VVY26" s="47"/>
      <c r="VVZ26" s="47"/>
      <c r="VWA26" s="47"/>
      <c r="VWB26" s="47"/>
      <c r="VWC26" s="47"/>
      <c r="VWD26" s="47"/>
      <c r="VWE26" s="47"/>
      <c r="VWF26" s="47"/>
      <c r="VWG26" s="47"/>
      <c r="VWH26" s="47"/>
      <c r="VWI26" s="47"/>
      <c r="VWJ26" s="47"/>
      <c r="VWK26" s="47"/>
      <c r="VWL26" s="47"/>
      <c r="VWM26" s="47"/>
      <c r="VWN26" s="47"/>
      <c r="VWO26" s="47"/>
      <c r="VWP26" s="47"/>
      <c r="VWQ26" s="47"/>
      <c r="VWR26" s="47"/>
      <c r="VWS26" s="47"/>
      <c r="VWT26" s="47"/>
      <c r="VWU26" s="47"/>
      <c r="VWV26" s="47"/>
      <c r="VWW26" s="47"/>
      <c r="VWX26" s="47"/>
      <c r="VWY26" s="47"/>
      <c r="VWZ26" s="47"/>
      <c r="VXA26" s="47"/>
      <c r="VXB26" s="47"/>
      <c r="VXC26" s="47"/>
      <c r="VXD26" s="47"/>
      <c r="VXE26" s="47"/>
      <c r="VXF26" s="47"/>
      <c r="VXG26" s="47"/>
      <c r="VXH26" s="47"/>
      <c r="VXI26" s="47"/>
      <c r="VXJ26" s="47"/>
      <c r="VXK26" s="47"/>
      <c r="VXL26" s="47"/>
      <c r="VXM26" s="47"/>
      <c r="VXN26" s="47"/>
      <c r="VXO26" s="47"/>
      <c r="VXP26" s="47"/>
      <c r="VXQ26" s="47"/>
      <c r="VXR26" s="47"/>
      <c r="VXS26" s="47"/>
      <c r="VXT26" s="47"/>
      <c r="VXU26" s="47"/>
      <c r="VXV26" s="47"/>
      <c r="VXW26" s="47"/>
      <c r="VXX26" s="47"/>
      <c r="VXY26" s="47"/>
      <c r="VXZ26" s="47"/>
      <c r="VYA26" s="47"/>
      <c r="VYB26" s="47"/>
      <c r="VYC26" s="47"/>
      <c r="VYD26" s="47"/>
      <c r="VYE26" s="47"/>
      <c r="VYF26" s="47"/>
      <c r="VYG26" s="47"/>
      <c r="VYH26" s="47"/>
      <c r="VYI26" s="47"/>
      <c r="VYJ26" s="47"/>
      <c r="VYK26" s="47"/>
      <c r="VYL26" s="47"/>
      <c r="VYM26" s="47"/>
      <c r="VYN26" s="47"/>
      <c r="VYO26" s="47"/>
      <c r="VYP26" s="47"/>
      <c r="VYQ26" s="47"/>
      <c r="VYR26" s="47"/>
      <c r="VYS26" s="47"/>
      <c r="VYT26" s="47"/>
      <c r="VYU26" s="47"/>
      <c r="VYV26" s="47"/>
      <c r="VYW26" s="47"/>
      <c r="VYX26" s="47"/>
      <c r="VYY26" s="47"/>
      <c r="VYZ26" s="47"/>
      <c r="VZA26" s="47"/>
      <c r="VZB26" s="47"/>
      <c r="VZC26" s="47"/>
      <c r="VZD26" s="47"/>
      <c r="VZE26" s="47"/>
      <c r="VZF26" s="47"/>
      <c r="VZG26" s="47"/>
      <c r="VZH26" s="47"/>
      <c r="VZI26" s="47"/>
      <c r="VZJ26" s="47"/>
      <c r="VZK26" s="47"/>
      <c r="VZL26" s="47"/>
      <c r="VZM26" s="47"/>
      <c r="VZN26" s="47"/>
      <c r="VZO26" s="47"/>
      <c r="VZP26" s="47"/>
      <c r="VZQ26" s="47"/>
      <c r="VZR26" s="47"/>
      <c r="VZS26" s="47"/>
      <c r="VZT26" s="47"/>
      <c r="VZU26" s="47"/>
      <c r="VZV26" s="47"/>
      <c r="VZW26" s="47"/>
      <c r="VZX26" s="47"/>
      <c r="VZY26" s="47"/>
      <c r="VZZ26" s="47"/>
      <c r="WAA26" s="47"/>
      <c r="WAB26" s="47"/>
      <c r="WAC26" s="47"/>
      <c r="WAD26" s="47"/>
      <c r="WAE26" s="47"/>
      <c r="WAF26" s="47"/>
      <c r="WAG26" s="47"/>
      <c r="WAH26" s="47"/>
      <c r="WAI26" s="47"/>
      <c r="WAJ26" s="47"/>
      <c r="WAK26" s="47"/>
      <c r="WAL26" s="47"/>
      <c r="WAM26" s="47"/>
      <c r="WAN26" s="47"/>
      <c r="WAO26" s="47"/>
      <c r="WAP26" s="47"/>
      <c r="WAQ26" s="47"/>
      <c r="WAR26" s="47"/>
      <c r="WAS26" s="47"/>
      <c r="WAT26" s="47"/>
      <c r="WAU26" s="47"/>
      <c r="WAV26" s="47"/>
      <c r="WAW26" s="47"/>
      <c r="WAX26" s="47"/>
      <c r="WAY26" s="47"/>
      <c r="WAZ26" s="47"/>
      <c r="WBA26" s="47"/>
      <c r="WBB26" s="47"/>
      <c r="WBC26" s="47"/>
      <c r="WBD26" s="47"/>
      <c r="WBE26" s="47"/>
      <c r="WBF26" s="47"/>
      <c r="WBG26" s="47"/>
      <c r="WBH26" s="47"/>
      <c r="WBI26" s="47"/>
      <c r="WBJ26" s="47"/>
      <c r="WBK26" s="47"/>
      <c r="WBL26" s="47"/>
      <c r="WBM26" s="47"/>
      <c r="WBN26" s="47"/>
      <c r="WBO26" s="47"/>
      <c r="WBP26" s="47"/>
      <c r="WBQ26" s="47"/>
      <c r="WBR26" s="47"/>
      <c r="WBS26" s="47"/>
      <c r="WBT26" s="47"/>
      <c r="WBU26" s="47"/>
      <c r="WBV26" s="47"/>
      <c r="WBW26" s="47"/>
      <c r="WBX26" s="47"/>
      <c r="WBY26" s="47"/>
      <c r="WBZ26" s="47"/>
      <c r="WCA26" s="47"/>
      <c r="WCB26" s="47"/>
      <c r="WCC26" s="47"/>
      <c r="WCD26" s="47"/>
      <c r="WCE26" s="47"/>
      <c r="WCF26" s="47"/>
      <c r="WCG26" s="47"/>
      <c r="WCH26" s="47"/>
      <c r="WCI26" s="47"/>
      <c r="WCJ26" s="47"/>
      <c r="WCK26" s="47"/>
      <c r="WCL26" s="47"/>
      <c r="WCM26" s="47"/>
      <c r="WCN26" s="47"/>
      <c r="WCO26" s="47"/>
      <c r="WCP26" s="47"/>
      <c r="WCQ26" s="47"/>
      <c r="WCR26" s="47"/>
      <c r="WCS26" s="47"/>
      <c r="WCT26" s="47"/>
      <c r="WCU26" s="47"/>
      <c r="WCV26" s="47"/>
      <c r="WCW26" s="47"/>
      <c r="WCX26" s="47"/>
      <c r="WCY26" s="47"/>
      <c r="WCZ26" s="47"/>
      <c r="WDA26" s="47"/>
      <c r="WDB26" s="47"/>
      <c r="WDC26" s="47"/>
      <c r="WDD26" s="47"/>
      <c r="WDE26" s="47"/>
      <c r="WDF26" s="47"/>
      <c r="WDG26" s="47"/>
      <c r="WDH26" s="47"/>
      <c r="WDI26" s="47"/>
      <c r="WDJ26" s="47"/>
      <c r="WDK26" s="47"/>
      <c r="WDL26" s="47"/>
      <c r="WDM26" s="47"/>
      <c r="WDN26" s="47"/>
      <c r="WDO26" s="47"/>
      <c r="WDP26" s="47"/>
      <c r="WDQ26" s="47"/>
      <c r="WDR26" s="47"/>
      <c r="WDS26" s="47"/>
      <c r="WDT26" s="47"/>
      <c r="WDU26" s="47"/>
      <c r="WDV26" s="47"/>
      <c r="WDW26" s="47"/>
      <c r="WDX26" s="47"/>
      <c r="WDY26" s="47"/>
      <c r="WDZ26" s="47"/>
      <c r="WEA26" s="47"/>
      <c r="WEB26" s="47"/>
      <c r="WEC26" s="47"/>
      <c r="WED26" s="47"/>
      <c r="WEE26" s="47"/>
      <c r="WEF26" s="47"/>
      <c r="WEG26" s="47"/>
      <c r="WEH26" s="47"/>
      <c r="WEI26" s="47"/>
      <c r="WEJ26" s="47"/>
      <c r="WEK26" s="47"/>
      <c r="WEL26" s="47"/>
      <c r="WEM26" s="47"/>
      <c r="WEN26" s="47"/>
      <c r="WEO26" s="47"/>
      <c r="WEP26" s="47"/>
      <c r="WEQ26" s="47"/>
      <c r="WER26" s="47"/>
      <c r="WES26" s="47"/>
      <c r="WET26" s="47"/>
      <c r="WEU26" s="47"/>
      <c r="WEV26" s="47"/>
      <c r="WEW26" s="47"/>
      <c r="WEX26" s="47"/>
      <c r="WEY26" s="47"/>
      <c r="WEZ26" s="47"/>
      <c r="WFA26" s="47"/>
      <c r="WFB26" s="47"/>
      <c r="WFC26" s="47"/>
      <c r="WFD26" s="47"/>
      <c r="WFE26" s="47"/>
      <c r="WFF26" s="47"/>
      <c r="WFG26" s="47"/>
      <c r="WFH26" s="47"/>
      <c r="WFI26" s="47"/>
      <c r="WFJ26" s="47"/>
      <c r="WFK26" s="47"/>
      <c r="WFL26" s="47"/>
      <c r="WFM26" s="47"/>
      <c r="WFN26" s="47"/>
      <c r="WFO26" s="47"/>
      <c r="WFP26" s="47"/>
      <c r="WFQ26" s="47"/>
      <c r="WFR26" s="47"/>
      <c r="WFS26" s="47"/>
      <c r="WFT26" s="47"/>
      <c r="WFU26" s="47"/>
      <c r="WFV26" s="47"/>
      <c r="WFW26" s="47"/>
      <c r="WFX26" s="47"/>
      <c r="WFY26" s="47"/>
      <c r="WFZ26" s="47"/>
      <c r="WGA26" s="47"/>
      <c r="WGB26" s="47"/>
      <c r="WGC26" s="47"/>
      <c r="WGD26" s="47"/>
      <c r="WGE26" s="47"/>
      <c r="WGF26" s="47"/>
      <c r="WGG26" s="47"/>
      <c r="WGH26" s="47"/>
      <c r="WGI26" s="47"/>
      <c r="WGJ26" s="47"/>
      <c r="WGK26" s="47"/>
      <c r="WGL26" s="47"/>
      <c r="WGM26" s="47"/>
      <c r="WGN26" s="47"/>
      <c r="WGO26" s="47"/>
      <c r="WGP26" s="47"/>
      <c r="WGQ26" s="47"/>
      <c r="WGR26" s="47"/>
      <c r="WGS26" s="47"/>
      <c r="WGT26" s="47"/>
      <c r="WGU26" s="47"/>
      <c r="WGV26" s="47"/>
      <c r="WGW26" s="47"/>
      <c r="WGX26" s="47"/>
      <c r="WGY26" s="47"/>
      <c r="WGZ26" s="47"/>
      <c r="WHA26" s="47"/>
      <c r="WHB26" s="47"/>
      <c r="WHC26" s="47"/>
      <c r="WHD26" s="47"/>
      <c r="WHE26" s="47"/>
      <c r="WHF26" s="47"/>
      <c r="WHG26" s="47"/>
      <c r="WHH26" s="47"/>
      <c r="WHI26" s="47"/>
      <c r="WHJ26" s="47"/>
      <c r="WHK26" s="47"/>
      <c r="WHL26" s="47"/>
      <c r="WHM26" s="47"/>
      <c r="WHN26" s="47"/>
      <c r="WHO26" s="47"/>
      <c r="WHP26" s="47"/>
      <c r="WHQ26" s="47"/>
      <c r="WHR26" s="47"/>
      <c r="WHS26" s="47"/>
      <c r="WHT26" s="47"/>
      <c r="WHU26" s="47"/>
      <c r="WHV26" s="47"/>
      <c r="WHW26" s="47"/>
      <c r="WHX26" s="47"/>
      <c r="WHY26" s="47"/>
      <c r="WHZ26" s="47"/>
      <c r="WIA26" s="47"/>
      <c r="WIB26" s="47"/>
      <c r="WIC26" s="47"/>
      <c r="WID26" s="47"/>
      <c r="WIE26" s="47"/>
      <c r="WIF26" s="47"/>
      <c r="WIG26" s="47"/>
      <c r="WIH26" s="47"/>
      <c r="WII26" s="47"/>
      <c r="WIJ26" s="47"/>
      <c r="WIK26" s="47"/>
      <c r="WIL26" s="47"/>
      <c r="WIM26" s="47"/>
      <c r="WIN26" s="47"/>
      <c r="WIO26" s="47"/>
      <c r="WIP26" s="47"/>
      <c r="WIQ26" s="47"/>
      <c r="WIR26" s="47"/>
      <c r="WIS26" s="47"/>
      <c r="WIT26" s="47"/>
      <c r="WIU26" s="47"/>
      <c r="WIV26" s="47"/>
      <c r="WIW26" s="47"/>
      <c r="WIX26" s="47"/>
      <c r="WIY26" s="47"/>
      <c r="WIZ26" s="47"/>
      <c r="WJA26" s="47"/>
      <c r="WJB26" s="47"/>
      <c r="WJC26" s="47"/>
      <c r="WJD26" s="47"/>
      <c r="WJE26" s="47"/>
      <c r="WJF26" s="47"/>
      <c r="WJG26" s="47"/>
      <c r="WJH26" s="47"/>
      <c r="WJI26" s="47"/>
      <c r="WJJ26" s="47"/>
      <c r="WJK26" s="47"/>
      <c r="WJL26" s="47"/>
      <c r="WJM26" s="47"/>
      <c r="WJN26" s="47"/>
      <c r="WJO26" s="47"/>
      <c r="WJP26" s="47"/>
      <c r="WJQ26" s="47"/>
      <c r="WJR26" s="47"/>
      <c r="WJS26" s="47"/>
      <c r="WJT26" s="47"/>
      <c r="WJU26" s="47"/>
      <c r="WJV26" s="47"/>
      <c r="WJW26" s="47"/>
      <c r="WJX26" s="47"/>
      <c r="WJY26" s="47"/>
      <c r="WJZ26" s="47"/>
      <c r="WKA26" s="47"/>
      <c r="WKB26" s="47"/>
      <c r="WKC26" s="47"/>
      <c r="WKD26" s="47"/>
      <c r="WKE26" s="47"/>
      <c r="WKF26" s="47"/>
      <c r="WKG26" s="47"/>
      <c r="WKH26" s="47"/>
      <c r="WKI26" s="47"/>
      <c r="WKJ26" s="47"/>
      <c r="WKK26" s="47"/>
      <c r="WKL26" s="47"/>
      <c r="WKM26" s="47"/>
      <c r="WKN26" s="47"/>
      <c r="WKO26" s="47"/>
      <c r="WKP26" s="47"/>
      <c r="WKQ26" s="47"/>
      <c r="WKR26" s="47"/>
      <c r="WKS26" s="47"/>
      <c r="WKT26" s="47"/>
      <c r="WKU26" s="47"/>
      <c r="WKV26" s="47"/>
      <c r="WKW26" s="47"/>
      <c r="WKX26" s="47"/>
      <c r="WKY26" s="47"/>
      <c r="WKZ26" s="47"/>
      <c r="WLA26" s="47"/>
      <c r="WLB26" s="47"/>
      <c r="WLC26" s="47"/>
      <c r="WLD26" s="47"/>
      <c r="WLE26" s="47"/>
      <c r="WLF26" s="47"/>
      <c r="WLG26" s="47"/>
      <c r="WLH26" s="47"/>
      <c r="WLI26" s="47"/>
      <c r="WLJ26" s="47"/>
      <c r="WLK26" s="47"/>
      <c r="WLL26" s="47"/>
      <c r="WLM26" s="47"/>
      <c r="WLN26" s="47"/>
      <c r="WLO26" s="47"/>
      <c r="WLP26" s="47"/>
      <c r="WLQ26" s="47"/>
      <c r="WLR26" s="47"/>
      <c r="WLS26" s="47"/>
      <c r="WLT26" s="47"/>
      <c r="WLU26" s="47"/>
      <c r="WLV26" s="47"/>
      <c r="WLW26" s="47"/>
      <c r="WLX26" s="47"/>
      <c r="WLY26" s="47"/>
      <c r="WLZ26" s="47"/>
      <c r="WMA26" s="47"/>
      <c r="WMB26" s="47"/>
      <c r="WMC26" s="47"/>
      <c r="WMD26" s="47"/>
      <c r="WME26" s="47"/>
      <c r="WMF26" s="47"/>
      <c r="WMG26" s="47"/>
      <c r="WMH26" s="47"/>
      <c r="WMI26" s="47"/>
      <c r="WMJ26" s="47"/>
      <c r="WMK26" s="47"/>
      <c r="WML26" s="47"/>
      <c r="WMM26" s="47"/>
      <c r="WMN26" s="47"/>
      <c r="WMO26" s="47"/>
      <c r="WMP26" s="47"/>
      <c r="WMQ26" s="47"/>
      <c r="WMR26" s="47"/>
      <c r="WMS26" s="47"/>
      <c r="WMT26" s="47"/>
      <c r="WMU26" s="47"/>
      <c r="WMV26" s="47"/>
      <c r="WMW26" s="47"/>
      <c r="WMX26" s="47"/>
      <c r="WMY26" s="47"/>
      <c r="WMZ26" s="47"/>
      <c r="WNA26" s="47"/>
      <c r="WNB26" s="47"/>
      <c r="WNC26" s="47"/>
      <c r="WND26" s="47"/>
      <c r="WNE26" s="47"/>
      <c r="WNF26" s="47"/>
      <c r="WNG26" s="47"/>
      <c r="WNH26" s="47"/>
      <c r="WNI26" s="47"/>
      <c r="WNJ26" s="47"/>
      <c r="WNK26" s="47"/>
      <c r="WNL26" s="47"/>
      <c r="WNM26" s="47"/>
      <c r="WNN26" s="47"/>
      <c r="WNO26" s="47"/>
      <c r="WNP26" s="47"/>
      <c r="WNQ26" s="47"/>
      <c r="WNR26" s="47"/>
      <c r="WNS26" s="47"/>
      <c r="WNT26" s="47"/>
      <c r="WNU26" s="47"/>
      <c r="WNV26" s="47"/>
      <c r="WNW26" s="47"/>
      <c r="WNX26" s="47"/>
      <c r="WNY26" s="47"/>
      <c r="WNZ26" s="47"/>
      <c r="WOA26" s="47"/>
      <c r="WOB26" s="47"/>
      <c r="WOC26" s="47"/>
      <c r="WOD26" s="47"/>
      <c r="WOE26" s="47"/>
      <c r="WOF26" s="47"/>
      <c r="WOG26" s="47"/>
      <c r="WOH26" s="47"/>
      <c r="WOI26" s="47"/>
      <c r="WOJ26" s="47"/>
      <c r="WOK26" s="47"/>
      <c r="WOL26" s="47"/>
      <c r="WOM26" s="47"/>
      <c r="WON26" s="47"/>
      <c r="WOO26" s="47"/>
      <c r="WOP26" s="47"/>
      <c r="WOQ26" s="47"/>
      <c r="WOR26" s="47"/>
      <c r="WOS26" s="47"/>
      <c r="WOT26" s="47"/>
      <c r="WOU26" s="47"/>
      <c r="WOV26" s="47"/>
      <c r="WOW26" s="47"/>
      <c r="WOX26" s="47"/>
      <c r="WOY26" s="47"/>
      <c r="WOZ26" s="47"/>
      <c r="WPA26" s="47"/>
      <c r="WPB26" s="47"/>
      <c r="WPC26" s="47"/>
      <c r="WPD26" s="47"/>
      <c r="WPE26" s="47"/>
      <c r="WPF26" s="47"/>
      <c r="WPG26" s="47"/>
      <c r="WPH26" s="47"/>
      <c r="WPI26" s="47"/>
      <c r="WPJ26" s="47"/>
      <c r="WPK26" s="47"/>
      <c r="WPL26" s="47"/>
      <c r="WPM26" s="47"/>
      <c r="WPN26" s="47"/>
      <c r="WPO26" s="47"/>
      <c r="WPP26" s="47"/>
      <c r="WPQ26" s="47"/>
      <c r="WPR26" s="47"/>
      <c r="WPS26" s="47"/>
      <c r="WPT26" s="47"/>
      <c r="WPU26" s="47"/>
      <c r="WPV26" s="47"/>
      <c r="WPW26" s="47"/>
      <c r="WPX26" s="47"/>
      <c r="WPY26" s="47"/>
      <c r="WPZ26" s="47"/>
      <c r="WQA26" s="47"/>
      <c r="WQB26" s="47"/>
      <c r="WQC26" s="47"/>
      <c r="WQD26" s="47"/>
      <c r="WQE26" s="47"/>
      <c r="WQF26" s="47"/>
      <c r="WQG26" s="47"/>
      <c r="WQH26" s="47"/>
      <c r="WQI26" s="47"/>
      <c r="WQJ26" s="47"/>
      <c r="WQK26" s="47"/>
      <c r="WQL26" s="47"/>
      <c r="WQM26" s="47"/>
      <c r="WQN26" s="47"/>
      <c r="WQO26" s="47"/>
      <c r="WQP26" s="47"/>
      <c r="WQQ26" s="47"/>
      <c r="WQR26" s="47"/>
      <c r="WQS26" s="47"/>
      <c r="WQT26" s="47"/>
      <c r="WQU26" s="47"/>
      <c r="WQV26" s="47"/>
      <c r="WQW26" s="47"/>
      <c r="WQX26" s="47"/>
      <c r="WQY26" s="47"/>
      <c r="WQZ26" s="47"/>
      <c r="WRA26" s="47"/>
      <c r="WRB26" s="47"/>
      <c r="WRC26" s="47"/>
      <c r="WRD26" s="47"/>
      <c r="WRE26" s="47"/>
      <c r="WRF26" s="47"/>
      <c r="WRG26" s="47"/>
      <c r="WRH26" s="47"/>
      <c r="WRI26" s="47"/>
      <c r="WRJ26" s="47"/>
      <c r="WRK26" s="47"/>
      <c r="WRL26" s="47"/>
      <c r="WRM26" s="47"/>
      <c r="WRN26" s="47"/>
      <c r="WRO26" s="47"/>
      <c r="WRP26" s="47"/>
      <c r="WRQ26" s="47"/>
      <c r="WRR26" s="47"/>
      <c r="WRS26" s="47"/>
      <c r="WRT26" s="47"/>
      <c r="WRU26" s="47"/>
      <c r="WRV26" s="47"/>
      <c r="WRW26" s="47"/>
      <c r="WRX26" s="47"/>
      <c r="WRY26" s="47"/>
      <c r="WRZ26" s="47"/>
      <c r="WSA26" s="47"/>
      <c r="WSB26" s="47"/>
      <c r="WSC26" s="47"/>
      <c r="WSD26" s="47"/>
      <c r="WSE26" s="47"/>
      <c r="WSF26" s="47"/>
      <c r="WSG26" s="47"/>
      <c r="WSH26" s="47"/>
      <c r="WSI26" s="47"/>
      <c r="WSJ26" s="47"/>
      <c r="WSK26" s="47"/>
      <c r="WSL26" s="47"/>
      <c r="WSM26" s="47"/>
      <c r="WSN26" s="47"/>
      <c r="WSO26" s="47"/>
      <c r="WSP26" s="47"/>
      <c r="WSQ26" s="47"/>
      <c r="WSR26" s="47"/>
      <c r="WSS26" s="47"/>
      <c r="WST26" s="47"/>
      <c r="WSU26" s="47"/>
      <c r="WSV26" s="47"/>
      <c r="WSW26" s="47"/>
      <c r="WSX26" s="47"/>
      <c r="WSY26" s="47"/>
      <c r="WSZ26" s="47"/>
      <c r="WTA26" s="47"/>
      <c r="WTB26" s="47"/>
      <c r="WTC26" s="47"/>
      <c r="WTD26" s="47"/>
      <c r="WTE26" s="47"/>
      <c r="WTF26" s="47"/>
      <c r="WTG26" s="47"/>
      <c r="WTH26" s="47"/>
      <c r="WTI26" s="47"/>
      <c r="WTJ26" s="47"/>
      <c r="WTK26" s="47"/>
      <c r="WTL26" s="47"/>
      <c r="WTM26" s="47"/>
      <c r="WTN26" s="47"/>
      <c r="WTO26" s="47"/>
      <c r="WTP26" s="47"/>
      <c r="WTQ26" s="47"/>
      <c r="WTR26" s="47"/>
      <c r="WTS26" s="47"/>
      <c r="WTT26" s="47"/>
      <c r="WTU26" s="47"/>
      <c r="WTV26" s="47"/>
      <c r="WTW26" s="47"/>
      <c r="WTX26" s="47"/>
      <c r="WTY26" s="47"/>
      <c r="WTZ26" s="47"/>
      <c r="WUA26" s="47"/>
      <c r="WUB26" s="47"/>
      <c r="WUC26" s="47"/>
      <c r="WUD26" s="47"/>
      <c r="WUE26" s="47"/>
      <c r="WUF26" s="47"/>
      <c r="WUG26" s="47"/>
      <c r="WUH26" s="47"/>
      <c r="WUI26" s="47"/>
      <c r="WUJ26" s="47"/>
      <c r="WUK26" s="47"/>
      <c r="WUL26" s="47"/>
      <c r="WUM26" s="47"/>
      <c r="WUN26" s="47"/>
      <c r="WUO26" s="47"/>
      <c r="WUP26" s="47"/>
      <c r="WUQ26" s="47"/>
      <c r="WUR26" s="47"/>
      <c r="WUS26" s="47"/>
      <c r="WUT26" s="47"/>
      <c r="WUU26" s="47"/>
      <c r="WUV26" s="47"/>
      <c r="WUW26" s="47"/>
      <c r="WUX26" s="47"/>
      <c r="WUY26" s="47"/>
      <c r="WUZ26" s="47"/>
      <c r="WVA26" s="47"/>
      <c r="WVB26" s="47"/>
      <c r="WVC26" s="47"/>
      <c r="WVD26" s="47"/>
      <c r="WVE26" s="47"/>
      <c r="WVF26" s="47"/>
      <c r="WVG26" s="47"/>
      <c r="WVH26" s="47"/>
      <c r="WVI26" s="47"/>
      <c r="WVJ26" s="47"/>
      <c r="WVK26" s="47"/>
      <c r="WVL26" s="47"/>
      <c r="WVM26" s="47"/>
      <c r="WVN26" s="47"/>
      <c r="WVO26" s="47"/>
      <c r="WVP26" s="47"/>
      <c r="WVQ26" s="47"/>
      <c r="WVR26" s="47"/>
      <c r="WVS26" s="47"/>
      <c r="WVT26" s="47"/>
      <c r="WVU26" s="47"/>
      <c r="WVV26" s="47"/>
      <c r="WVW26" s="47"/>
      <c r="WVX26" s="47"/>
      <c r="WVY26" s="47"/>
      <c r="WVZ26" s="47"/>
      <c r="WWA26" s="47"/>
      <c r="WWB26" s="47"/>
      <c r="WWC26" s="47"/>
      <c r="WWD26" s="47"/>
      <c r="WWE26" s="47"/>
      <c r="WWF26" s="47"/>
      <c r="WWG26" s="47"/>
      <c r="WWH26" s="47"/>
      <c r="WWI26" s="47"/>
      <c r="WWJ26" s="47"/>
      <c r="WWK26" s="47"/>
      <c r="WWL26" s="47"/>
      <c r="WWM26" s="47"/>
      <c r="WWN26" s="47"/>
      <c r="WWO26" s="47"/>
      <c r="WWP26" s="47"/>
      <c r="WWQ26" s="47"/>
      <c r="WWR26" s="47"/>
      <c r="WWS26" s="47"/>
      <c r="WWT26" s="47"/>
      <c r="WWU26" s="47"/>
      <c r="WWV26" s="47"/>
      <c r="WWW26" s="47"/>
      <c r="WWX26" s="47"/>
      <c r="WWY26" s="47"/>
      <c r="WWZ26" s="47"/>
      <c r="WXA26" s="47"/>
      <c r="WXB26" s="47"/>
      <c r="WXC26" s="47"/>
      <c r="WXD26" s="47"/>
      <c r="WXE26" s="47"/>
      <c r="WXF26" s="47"/>
      <c r="WXG26" s="47"/>
      <c r="WXH26" s="47"/>
      <c r="WXI26" s="47"/>
      <c r="WXJ26" s="47"/>
      <c r="WXK26" s="47"/>
      <c r="WXL26" s="47"/>
      <c r="WXM26" s="47"/>
      <c r="WXN26" s="47"/>
      <c r="WXO26" s="47"/>
      <c r="WXP26" s="47"/>
      <c r="WXQ26" s="47"/>
      <c r="WXR26" s="47"/>
      <c r="WXS26" s="47"/>
      <c r="WXT26" s="47"/>
      <c r="WXU26" s="47"/>
      <c r="WXV26" s="47"/>
      <c r="WXW26" s="47"/>
      <c r="WXX26" s="47"/>
      <c r="WXY26" s="47"/>
      <c r="WXZ26" s="47"/>
      <c r="WYA26" s="47"/>
      <c r="WYB26" s="47"/>
      <c r="WYC26" s="47"/>
      <c r="WYD26" s="47"/>
      <c r="WYE26" s="47"/>
      <c r="WYF26" s="47"/>
      <c r="WYG26" s="47"/>
      <c r="WYH26" s="47"/>
      <c r="WYI26" s="47"/>
      <c r="WYJ26" s="47"/>
      <c r="WYK26" s="47"/>
      <c r="WYL26" s="47"/>
      <c r="WYM26" s="47"/>
      <c r="WYN26" s="47"/>
      <c r="WYO26" s="47"/>
      <c r="WYP26" s="47"/>
      <c r="WYQ26" s="47"/>
      <c r="WYR26" s="47"/>
      <c r="WYS26" s="47"/>
      <c r="WYT26" s="47"/>
      <c r="WYU26" s="47"/>
      <c r="WYV26" s="47"/>
      <c r="WYW26" s="47"/>
      <c r="WYX26" s="47"/>
      <c r="WYY26" s="47"/>
      <c r="WYZ26" s="47"/>
      <c r="WZA26" s="47"/>
      <c r="WZB26" s="47"/>
      <c r="WZC26" s="47"/>
      <c r="WZD26" s="47"/>
      <c r="WZE26" s="47"/>
      <c r="WZF26" s="47"/>
      <c r="WZG26" s="47"/>
      <c r="WZH26" s="47"/>
      <c r="WZI26" s="47"/>
      <c r="WZJ26" s="47"/>
      <c r="WZK26" s="47"/>
      <c r="WZL26" s="47"/>
      <c r="WZM26" s="47"/>
      <c r="WZN26" s="47"/>
      <c r="WZO26" s="47"/>
      <c r="WZP26" s="47"/>
      <c r="WZQ26" s="47"/>
      <c r="WZR26" s="47"/>
      <c r="WZS26" s="47"/>
      <c r="WZT26" s="47"/>
      <c r="WZU26" s="47"/>
      <c r="WZV26" s="47"/>
      <c r="WZW26" s="47"/>
      <c r="WZX26" s="47"/>
      <c r="WZY26" s="47"/>
      <c r="WZZ26" s="47"/>
      <c r="XAA26" s="47"/>
      <c r="XAB26" s="47"/>
      <c r="XAC26" s="47"/>
      <c r="XAD26" s="47"/>
      <c r="XAE26" s="47"/>
      <c r="XAF26" s="47"/>
      <c r="XAG26" s="47"/>
      <c r="XAH26" s="47"/>
      <c r="XAI26" s="47"/>
      <c r="XAJ26" s="47"/>
      <c r="XAK26" s="47"/>
      <c r="XAL26" s="47"/>
      <c r="XAM26" s="47"/>
      <c r="XAN26" s="47"/>
      <c r="XAO26" s="47"/>
      <c r="XAP26" s="47"/>
      <c r="XAQ26" s="47"/>
      <c r="XAR26" s="47"/>
      <c r="XAS26" s="47"/>
      <c r="XAT26" s="47"/>
      <c r="XAU26" s="47"/>
      <c r="XAV26" s="47"/>
      <c r="XAW26" s="47"/>
      <c r="XAX26" s="47"/>
      <c r="XAY26" s="47"/>
      <c r="XAZ26" s="47"/>
      <c r="XBA26" s="47"/>
      <c r="XBB26" s="47"/>
      <c r="XBC26" s="47"/>
      <c r="XBD26" s="47"/>
      <c r="XBE26" s="47"/>
      <c r="XBF26" s="47"/>
      <c r="XBG26" s="47"/>
      <c r="XBH26" s="47"/>
      <c r="XBI26" s="47"/>
      <c r="XBJ26" s="47"/>
      <c r="XBK26" s="47"/>
      <c r="XBL26" s="47"/>
      <c r="XBM26" s="47"/>
      <c r="XBN26" s="47"/>
      <c r="XBO26" s="47"/>
      <c r="XBP26" s="47"/>
      <c r="XBQ26" s="47"/>
      <c r="XBR26" s="47"/>
      <c r="XBS26" s="47"/>
      <c r="XBT26" s="47"/>
      <c r="XBU26" s="47"/>
      <c r="XBV26" s="47"/>
      <c r="XBW26" s="47"/>
      <c r="XBX26" s="47"/>
      <c r="XBY26" s="47"/>
      <c r="XBZ26" s="47"/>
      <c r="XCA26" s="47"/>
      <c r="XCB26" s="47"/>
      <c r="XCC26" s="47"/>
      <c r="XCD26" s="47"/>
      <c r="XCE26" s="47"/>
      <c r="XCF26" s="47"/>
      <c r="XCG26" s="47"/>
      <c r="XCH26" s="47"/>
      <c r="XCI26" s="47"/>
      <c r="XCJ26" s="47"/>
      <c r="XCK26" s="47"/>
      <c r="XCL26" s="47"/>
      <c r="XCM26" s="47"/>
      <c r="XCN26" s="47"/>
      <c r="XCO26" s="47"/>
      <c r="XCP26" s="47"/>
      <c r="XCQ26" s="47"/>
      <c r="XCR26" s="47"/>
      <c r="XCS26" s="47"/>
      <c r="XCT26" s="47"/>
      <c r="XCU26" s="47"/>
      <c r="XCV26" s="47"/>
      <c r="XCW26" s="47"/>
      <c r="XCX26" s="47"/>
      <c r="XCY26" s="47"/>
      <c r="XCZ26" s="47"/>
      <c r="XDA26" s="47"/>
      <c r="XDB26" s="47"/>
      <c r="XDC26" s="47"/>
      <c r="XDD26" s="47"/>
      <c r="XDE26" s="47"/>
      <c r="XDF26" s="47"/>
      <c r="XDG26" s="47"/>
      <c r="XDH26" s="47"/>
      <c r="XDI26" s="47"/>
      <c r="XDJ26" s="47"/>
      <c r="XDK26" s="47"/>
      <c r="XDL26" s="47"/>
      <c r="XDM26" s="47"/>
      <c r="XDN26" s="47"/>
      <c r="XDO26" s="47"/>
      <c r="XDP26" s="47"/>
      <c r="XDQ26" s="47"/>
      <c r="XDR26" s="47"/>
      <c r="XDS26" s="47"/>
      <c r="XDT26" s="47"/>
    </row>
    <row r="27" spans="1:14">
      <c r="A27" s="43">
        <v>25</v>
      </c>
      <c r="B27" s="43" t="s">
        <v>567</v>
      </c>
      <c r="C27" s="43">
        <v>56.12</v>
      </c>
      <c r="D27" s="43">
        <v>54.54</v>
      </c>
      <c r="E27" s="43">
        <v>54.03</v>
      </c>
      <c r="F27" s="43">
        <v>55.3</v>
      </c>
      <c r="G27" s="43">
        <v>54.79</v>
      </c>
      <c r="H27" s="43">
        <v>52.6</v>
      </c>
      <c r="I27" s="43">
        <v>49.79</v>
      </c>
      <c r="J27" s="43">
        <v>55.62</v>
      </c>
      <c r="K27" s="43">
        <v>54.94</v>
      </c>
      <c r="L27" s="43">
        <v>56.87</v>
      </c>
      <c r="M27" s="43">
        <v>56.53</v>
      </c>
      <c r="N27" s="43">
        <v>53.26</v>
      </c>
    </row>
    <row r="28" spans="1:14">
      <c r="A28" s="43">
        <v>26</v>
      </c>
      <c r="B28" s="43" t="s">
        <v>568</v>
      </c>
      <c r="C28" s="43">
        <v>57.08</v>
      </c>
      <c r="D28" s="43">
        <v>52.08</v>
      </c>
      <c r="E28" s="43">
        <v>56.27</v>
      </c>
      <c r="F28" s="43">
        <v>54.35</v>
      </c>
      <c r="G28" s="43">
        <v>53.45</v>
      </c>
      <c r="H28" s="43">
        <v>52.62</v>
      </c>
      <c r="I28" s="43">
        <v>50.24</v>
      </c>
      <c r="J28" s="43">
        <v>51.38</v>
      </c>
      <c r="K28" s="43">
        <v>50.48</v>
      </c>
      <c r="L28" s="43">
        <v>53.55</v>
      </c>
      <c r="M28" s="43">
        <v>52.28</v>
      </c>
      <c r="N28" s="43">
        <v>54.92</v>
      </c>
    </row>
    <row r="29" spans="1:14">
      <c r="A29" s="43">
        <v>27</v>
      </c>
      <c r="B29" s="43" t="s">
        <v>569</v>
      </c>
      <c r="C29" s="43">
        <v>52.92</v>
      </c>
      <c r="D29" s="43">
        <v>52.39</v>
      </c>
      <c r="E29" s="43">
        <v>51.88</v>
      </c>
      <c r="F29" s="43">
        <v>50.35</v>
      </c>
      <c r="G29" s="43">
        <v>50.15</v>
      </c>
      <c r="H29" s="43">
        <v>51.87</v>
      </c>
      <c r="I29" s="43">
        <v>50.4</v>
      </c>
      <c r="J29" s="43">
        <v>50.95</v>
      </c>
      <c r="K29" s="43">
        <v>53.05</v>
      </c>
      <c r="L29" s="43">
        <v>52.55</v>
      </c>
      <c r="M29" s="43">
        <v>50.17</v>
      </c>
      <c r="N29" s="43">
        <v>52.58</v>
      </c>
    </row>
    <row r="30" spans="1:14">
      <c r="A30" s="43">
        <v>28</v>
      </c>
      <c r="B30" s="43" t="s">
        <v>570</v>
      </c>
      <c r="C30" s="43" t="s">
        <v>543</v>
      </c>
      <c r="D30" s="43" t="s">
        <v>543</v>
      </c>
      <c r="E30" s="43" t="s">
        <v>543</v>
      </c>
      <c r="F30" s="43">
        <v>50.89</v>
      </c>
      <c r="G30" s="43">
        <v>53.93</v>
      </c>
      <c r="H30" s="43">
        <v>53.73</v>
      </c>
      <c r="I30" s="43">
        <v>50.42</v>
      </c>
      <c r="J30" s="43">
        <v>47.29</v>
      </c>
      <c r="K30" s="43">
        <v>50.5</v>
      </c>
      <c r="L30" s="43">
        <v>53.54</v>
      </c>
      <c r="M30" s="43">
        <v>51.42</v>
      </c>
      <c r="N30" s="43">
        <v>51.84</v>
      </c>
    </row>
    <row r="31" s="41" customFormat="1" spans="1:16348">
      <c r="A31" s="46">
        <v>29</v>
      </c>
      <c r="B31" s="46" t="s">
        <v>571</v>
      </c>
      <c r="C31" s="46" t="s">
        <v>543</v>
      </c>
      <c r="D31" s="46" t="s">
        <v>543</v>
      </c>
      <c r="E31" s="46">
        <v>53.55</v>
      </c>
      <c r="F31" s="46">
        <v>50.57</v>
      </c>
      <c r="G31" s="46">
        <v>49.68</v>
      </c>
      <c r="H31" s="46">
        <v>50.03</v>
      </c>
      <c r="I31" s="46">
        <v>50.55</v>
      </c>
      <c r="J31" s="46">
        <v>51.95</v>
      </c>
      <c r="K31" s="46">
        <v>49.81</v>
      </c>
      <c r="L31" s="46">
        <v>50</v>
      </c>
      <c r="M31" s="46">
        <v>54.94</v>
      </c>
      <c r="N31" s="46">
        <v>57.27</v>
      </c>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c r="IW31" s="46"/>
      <c r="IX31" s="46"/>
      <c r="IY31" s="46"/>
      <c r="IZ31" s="46"/>
      <c r="JA31" s="46"/>
      <c r="JB31" s="46"/>
      <c r="JC31" s="46"/>
      <c r="JD31" s="46"/>
      <c r="JE31" s="46"/>
      <c r="JF31" s="46"/>
      <c r="JG31" s="46"/>
      <c r="JH31" s="46"/>
      <c r="JI31" s="46"/>
      <c r="JJ31" s="46"/>
      <c r="JK31" s="46"/>
      <c r="JL31" s="46"/>
      <c r="JM31" s="46"/>
      <c r="JN31" s="46"/>
      <c r="JO31" s="46"/>
      <c r="JP31" s="46"/>
      <c r="JQ31" s="46"/>
      <c r="JR31" s="46"/>
      <c r="JS31" s="46"/>
      <c r="JT31" s="46"/>
      <c r="JU31" s="46"/>
      <c r="JV31" s="46"/>
      <c r="JW31" s="46"/>
      <c r="JX31" s="46"/>
      <c r="JY31" s="46"/>
      <c r="JZ31" s="46"/>
      <c r="KA31" s="46"/>
      <c r="KB31" s="46"/>
      <c r="KC31" s="46"/>
      <c r="KD31" s="46"/>
      <c r="KE31" s="46"/>
      <c r="KF31" s="46"/>
      <c r="KG31" s="46"/>
      <c r="KH31" s="46"/>
      <c r="KI31" s="46"/>
      <c r="KJ31" s="46"/>
      <c r="KK31" s="46"/>
      <c r="KL31" s="46"/>
      <c r="KM31" s="46"/>
      <c r="KN31" s="46"/>
      <c r="KO31" s="46"/>
      <c r="KP31" s="46"/>
      <c r="KQ31" s="46"/>
      <c r="KR31" s="46"/>
      <c r="KS31" s="46"/>
      <c r="KT31" s="46"/>
      <c r="KU31" s="46"/>
      <c r="KV31" s="46"/>
      <c r="KW31" s="46"/>
      <c r="KX31" s="46"/>
      <c r="KY31" s="46"/>
      <c r="KZ31" s="46"/>
      <c r="LA31" s="46"/>
      <c r="LB31" s="46"/>
      <c r="LC31" s="46"/>
      <c r="LD31" s="46"/>
      <c r="LE31" s="46"/>
      <c r="LF31" s="46"/>
      <c r="LG31" s="46"/>
      <c r="LH31" s="46"/>
      <c r="LI31" s="46"/>
      <c r="LJ31" s="46"/>
      <c r="LK31" s="46"/>
      <c r="LL31" s="46"/>
      <c r="LM31" s="46"/>
      <c r="LN31" s="46"/>
      <c r="LO31" s="46"/>
      <c r="LP31" s="46"/>
      <c r="LQ31" s="46"/>
      <c r="LR31" s="46"/>
      <c r="LS31" s="46"/>
      <c r="LT31" s="46"/>
      <c r="LU31" s="46"/>
      <c r="LV31" s="46"/>
      <c r="LW31" s="46"/>
      <c r="LX31" s="46"/>
      <c r="LY31" s="46"/>
      <c r="LZ31" s="46"/>
      <c r="MA31" s="46"/>
      <c r="MB31" s="46"/>
      <c r="MC31" s="46"/>
      <c r="MD31" s="46"/>
      <c r="ME31" s="46"/>
      <c r="MF31" s="46"/>
      <c r="MG31" s="46"/>
      <c r="MH31" s="46"/>
      <c r="MI31" s="46"/>
      <c r="MJ31" s="46"/>
      <c r="MK31" s="46"/>
      <c r="ML31" s="46"/>
      <c r="MM31" s="46"/>
      <c r="MN31" s="46"/>
      <c r="MO31" s="46"/>
      <c r="MP31" s="46"/>
      <c r="MQ31" s="46"/>
      <c r="MR31" s="46"/>
      <c r="MS31" s="46"/>
      <c r="MT31" s="46"/>
      <c r="MU31" s="46"/>
      <c r="MV31" s="46"/>
      <c r="MW31" s="46"/>
      <c r="MX31" s="46"/>
      <c r="MY31" s="46"/>
      <c r="MZ31" s="46"/>
      <c r="NA31" s="46"/>
      <c r="NB31" s="46"/>
      <c r="NC31" s="46"/>
      <c r="ND31" s="46"/>
      <c r="NE31" s="46"/>
      <c r="NF31" s="46"/>
      <c r="NG31" s="46"/>
      <c r="NH31" s="46"/>
      <c r="NI31" s="46"/>
      <c r="NJ31" s="46"/>
      <c r="NK31" s="46"/>
      <c r="NL31" s="46"/>
      <c r="NM31" s="46"/>
      <c r="NN31" s="46"/>
      <c r="NO31" s="46"/>
      <c r="NP31" s="46"/>
      <c r="NQ31" s="46"/>
      <c r="NR31" s="46"/>
      <c r="NS31" s="46"/>
      <c r="NT31" s="46"/>
      <c r="NU31" s="46"/>
      <c r="NV31" s="46"/>
      <c r="NW31" s="46"/>
      <c r="NX31" s="46"/>
      <c r="NY31" s="46"/>
      <c r="NZ31" s="46"/>
      <c r="OA31" s="46"/>
      <c r="OB31" s="46"/>
      <c r="OC31" s="46"/>
      <c r="OD31" s="46"/>
      <c r="OE31" s="46"/>
      <c r="OF31" s="46"/>
      <c r="OG31" s="46"/>
      <c r="OH31" s="46"/>
      <c r="OI31" s="46"/>
      <c r="OJ31" s="46"/>
      <c r="OK31" s="46"/>
      <c r="OL31" s="46"/>
      <c r="OM31" s="46"/>
      <c r="ON31" s="46"/>
      <c r="OO31" s="46"/>
      <c r="OP31" s="46"/>
      <c r="OQ31" s="46"/>
      <c r="OR31" s="46"/>
      <c r="OS31" s="46"/>
      <c r="OT31" s="46"/>
      <c r="OU31" s="46"/>
      <c r="OV31" s="46"/>
      <c r="OW31" s="46"/>
      <c r="OX31" s="46"/>
      <c r="OY31" s="46"/>
      <c r="OZ31" s="46"/>
      <c r="PA31" s="46"/>
      <c r="PB31" s="46"/>
      <c r="PC31" s="46"/>
      <c r="PD31" s="46"/>
      <c r="PE31" s="46"/>
      <c r="PF31" s="46"/>
      <c r="PG31" s="46"/>
      <c r="PH31" s="46"/>
      <c r="PI31" s="46"/>
      <c r="PJ31" s="46"/>
      <c r="PK31" s="46"/>
      <c r="PL31" s="46"/>
      <c r="PM31" s="46"/>
      <c r="PN31" s="46"/>
      <c r="PO31" s="46"/>
      <c r="PP31" s="46"/>
      <c r="PQ31" s="46"/>
      <c r="PR31" s="46"/>
      <c r="PS31" s="46"/>
      <c r="PT31" s="46"/>
      <c r="PU31" s="46"/>
      <c r="PV31" s="46"/>
      <c r="PW31" s="46"/>
      <c r="PX31" s="46"/>
      <c r="PY31" s="46"/>
      <c r="PZ31" s="46"/>
      <c r="QA31" s="46"/>
      <c r="QB31" s="46"/>
      <c r="QC31" s="46"/>
      <c r="QD31" s="46"/>
      <c r="QE31" s="46"/>
      <c r="QF31" s="46"/>
      <c r="QG31" s="46"/>
      <c r="QH31" s="46"/>
      <c r="QI31" s="46"/>
      <c r="QJ31" s="46"/>
      <c r="QK31" s="46"/>
      <c r="QL31" s="46"/>
      <c r="QM31" s="46"/>
      <c r="QN31" s="46"/>
      <c r="QO31" s="46"/>
      <c r="QP31" s="46"/>
      <c r="QQ31" s="46"/>
      <c r="QR31" s="46"/>
      <c r="QS31" s="46"/>
      <c r="QT31" s="46"/>
      <c r="QU31" s="46"/>
      <c r="QV31" s="46"/>
      <c r="QW31" s="46"/>
      <c r="QX31" s="46"/>
      <c r="QY31" s="46"/>
      <c r="QZ31" s="46"/>
      <c r="RA31" s="46"/>
      <c r="RB31" s="46"/>
      <c r="RC31" s="46"/>
      <c r="RD31" s="46"/>
      <c r="RE31" s="46"/>
      <c r="RF31" s="46"/>
      <c r="RG31" s="46"/>
      <c r="RH31" s="46"/>
      <c r="RI31" s="46"/>
      <c r="RJ31" s="46"/>
      <c r="RK31" s="46"/>
      <c r="RL31" s="46"/>
      <c r="RM31" s="46"/>
      <c r="RN31" s="46"/>
      <c r="RO31" s="46"/>
      <c r="RP31" s="46"/>
      <c r="RQ31" s="46"/>
      <c r="RR31" s="46"/>
      <c r="RS31" s="46"/>
      <c r="RT31" s="46"/>
      <c r="RU31" s="46"/>
      <c r="RV31" s="46"/>
      <c r="RW31" s="46"/>
      <c r="RX31" s="46"/>
      <c r="RY31" s="46"/>
      <c r="RZ31" s="46"/>
      <c r="SA31" s="46"/>
      <c r="SB31" s="46"/>
      <c r="SC31" s="46"/>
      <c r="SD31" s="46"/>
      <c r="SE31" s="46"/>
      <c r="SF31" s="46"/>
      <c r="SG31" s="46"/>
      <c r="SH31" s="46"/>
      <c r="SI31" s="46"/>
      <c r="SJ31" s="46"/>
      <c r="SK31" s="46"/>
      <c r="SL31" s="46"/>
      <c r="SM31" s="46"/>
      <c r="SN31" s="46"/>
      <c r="SO31" s="46"/>
      <c r="SP31" s="46"/>
      <c r="SQ31" s="46"/>
      <c r="SR31" s="46"/>
      <c r="SS31" s="46"/>
      <c r="ST31" s="46"/>
      <c r="SU31" s="46"/>
      <c r="SV31" s="46"/>
      <c r="SW31" s="46"/>
      <c r="SX31" s="46"/>
      <c r="SY31" s="46"/>
      <c r="SZ31" s="46"/>
      <c r="TA31" s="46"/>
      <c r="TB31" s="46"/>
      <c r="TC31" s="46"/>
      <c r="TD31" s="46"/>
      <c r="TE31" s="46"/>
      <c r="TF31" s="46"/>
      <c r="TG31" s="46"/>
      <c r="TH31" s="46"/>
      <c r="TI31" s="46"/>
      <c r="TJ31" s="46"/>
      <c r="TK31" s="46"/>
      <c r="TL31" s="46"/>
      <c r="TM31" s="46"/>
      <c r="TN31" s="46"/>
      <c r="TO31" s="46"/>
      <c r="TP31" s="46"/>
      <c r="TQ31" s="46"/>
      <c r="TR31" s="46"/>
      <c r="TS31" s="46"/>
      <c r="TT31" s="46"/>
      <c r="TU31" s="46"/>
      <c r="TV31" s="46"/>
      <c r="TW31" s="46"/>
      <c r="TX31" s="46"/>
      <c r="TY31" s="46"/>
      <c r="TZ31" s="46"/>
      <c r="UA31" s="46"/>
      <c r="UB31" s="46"/>
      <c r="UC31" s="46"/>
      <c r="UD31" s="46"/>
      <c r="UE31" s="46"/>
      <c r="UF31" s="46"/>
      <c r="UG31" s="46"/>
      <c r="UH31" s="46"/>
      <c r="UI31" s="46"/>
      <c r="UJ31" s="46"/>
      <c r="UK31" s="46"/>
      <c r="UL31" s="46"/>
      <c r="UM31" s="46"/>
      <c r="UN31" s="46"/>
      <c r="UO31" s="46"/>
      <c r="UP31" s="46"/>
      <c r="UQ31" s="46"/>
      <c r="UR31" s="46"/>
      <c r="US31" s="46"/>
      <c r="UT31" s="46"/>
      <c r="UU31" s="46"/>
      <c r="UV31" s="46"/>
      <c r="UW31" s="46"/>
      <c r="UX31" s="46"/>
      <c r="UY31" s="46"/>
      <c r="UZ31" s="46"/>
      <c r="VA31" s="46"/>
      <c r="VB31" s="46"/>
      <c r="VC31" s="46"/>
      <c r="VD31" s="46"/>
      <c r="VE31" s="46"/>
      <c r="VF31" s="46"/>
      <c r="VG31" s="46"/>
      <c r="VH31" s="46"/>
      <c r="VI31" s="46"/>
      <c r="VJ31" s="46"/>
      <c r="VK31" s="46"/>
      <c r="VL31" s="46"/>
      <c r="VM31" s="46"/>
      <c r="VN31" s="46"/>
      <c r="VO31" s="46"/>
      <c r="VP31" s="46"/>
      <c r="VQ31" s="46"/>
      <c r="VR31" s="46"/>
      <c r="VS31" s="46"/>
      <c r="VT31" s="46"/>
      <c r="VU31" s="46"/>
      <c r="VV31" s="46"/>
      <c r="VW31" s="46"/>
      <c r="VX31" s="46"/>
      <c r="VY31" s="46"/>
      <c r="VZ31" s="46"/>
      <c r="WA31" s="46"/>
      <c r="WB31" s="46"/>
      <c r="WC31" s="46"/>
      <c r="WD31" s="46"/>
      <c r="WE31" s="46"/>
      <c r="WF31" s="46"/>
      <c r="WG31" s="46"/>
      <c r="WH31" s="46"/>
      <c r="WI31" s="46"/>
      <c r="WJ31" s="46"/>
      <c r="WK31" s="46"/>
      <c r="WL31" s="46"/>
      <c r="WM31" s="46"/>
      <c r="WN31" s="46"/>
      <c r="WO31" s="46"/>
      <c r="WP31" s="46"/>
      <c r="WQ31" s="46"/>
      <c r="WR31" s="46"/>
      <c r="WS31" s="46"/>
      <c r="WT31" s="46"/>
      <c r="WU31" s="46"/>
      <c r="WV31" s="46"/>
      <c r="WW31" s="46"/>
      <c r="WX31" s="46"/>
      <c r="WY31" s="46"/>
      <c r="WZ31" s="46"/>
      <c r="XA31" s="46"/>
      <c r="XB31" s="46"/>
      <c r="XC31" s="46"/>
      <c r="XD31" s="46"/>
      <c r="XE31" s="46"/>
      <c r="XF31" s="46"/>
      <c r="XG31" s="46"/>
      <c r="XH31" s="46"/>
      <c r="XI31" s="46"/>
      <c r="XJ31" s="46"/>
      <c r="XK31" s="46"/>
      <c r="XL31" s="46"/>
      <c r="XM31" s="46"/>
      <c r="XN31" s="46"/>
      <c r="XO31" s="46"/>
      <c r="XP31" s="46"/>
      <c r="XQ31" s="46"/>
      <c r="XR31" s="46"/>
      <c r="XS31" s="46"/>
      <c r="XT31" s="46"/>
      <c r="XU31" s="46"/>
      <c r="XV31" s="46"/>
      <c r="XW31" s="46"/>
      <c r="XX31" s="46"/>
      <c r="XY31" s="46"/>
      <c r="XZ31" s="46"/>
      <c r="YA31" s="46"/>
      <c r="YB31" s="46"/>
      <c r="YC31" s="46"/>
      <c r="YD31" s="46"/>
      <c r="YE31" s="46"/>
      <c r="YF31" s="46"/>
      <c r="YG31" s="46"/>
      <c r="YH31" s="46"/>
      <c r="YI31" s="46"/>
      <c r="YJ31" s="46"/>
      <c r="YK31" s="46"/>
      <c r="YL31" s="46"/>
      <c r="YM31" s="46"/>
      <c r="YN31" s="46"/>
      <c r="YO31" s="46"/>
      <c r="YP31" s="46"/>
      <c r="YQ31" s="46"/>
      <c r="YR31" s="46"/>
      <c r="YS31" s="46"/>
      <c r="YT31" s="46"/>
      <c r="YU31" s="46"/>
      <c r="YV31" s="46"/>
      <c r="YW31" s="46"/>
      <c r="YX31" s="46"/>
      <c r="YY31" s="46"/>
      <c r="YZ31" s="46"/>
      <c r="ZA31" s="46"/>
      <c r="ZB31" s="46"/>
      <c r="ZC31" s="46"/>
      <c r="ZD31" s="46"/>
      <c r="ZE31" s="46"/>
      <c r="ZF31" s="46"/>
      <c r="ZG31" s="46"/>
      <c r="ZH31" s="46"/>
      <c r="ZI31" s="46"/>
      <c r="ZJ31" s="46"/>
      <c r="ZK31" s="46"/>
      <c r="ZL31" s="46"/>
      <c r="ZM31" s="46"/>
      <c r="ZN31" s="46"/>
      <c r="ZO31" s="46"/>
      <c r="ZP31" s="46"/>
      <c r="ZQ31" s="46"/>
      <c r="ZR31" s="46"/>
      <c r="ZS31" s="46"/>
      <c r="ZT31" s="46"/>
      <c r="ZU31" s="46"/>
      <c r="ZV31" s="46"/>
      <c r="ZW31" s="46"/>
      <c r="ZX31" s="46"/>
      <c r="ZY31" s="46"/>
      <c r="ZZ31" s="46"/>
      <c r="AAA31" s="46"/>
      <c r="AAB31" s="46"/>
      <c r="AAC31" s="46"/>
      <c r="AAD31" s="46"/>
      <c r="AAE31" s="46"/>
      <c r="AAF31" s="46"/>
      <c r="AAG31" s="46"/>
      <c r="AAH31" s="46"/>
      <c r="AAI31" s="46"/>
      <c r="AAJ31" s="46"/>
      <c r="AAK31" s="46"/>
      <c r="AAL31" s="46"/>
      <c r="AAM31" s="46"/>
      <c r="AAN31" s="46"/>
      <c r="AAO31" s="46"/>
      <c r="AAP31" s="46"/>
      <c r="AAQ31" s="46"/>
      <c r="AAR31" s="46"/>
      <c r="AAS31" s="46"/>
      <c r="AAT31" s="46"/>
      <c r="AAU31" s="46"/>
      <c r="AAV31" s="46"/>
      <c r="AAW31" s="46"/>
      <c r="AAX31" s="46"/>
      <c r="AAY31" s="46"/>
      <c r="AAZ31" s="46"/>
      <c r="ABA31" s="46"/>
      <c r="ABB31" s="46"/>
      <c r="ABC31" s="46"/>
      <c r="ABD31" s="46"/>
      <c r="ABE31" s="46"/>
      <c r="ABF31" s="46"/>
      <c r="ABG31" s="46"/>
      <c r="ABH31" s="46"/>
      <c r="ABI31" s="46"/>
      <c r="ABJ31" s="46"/>
      <c r="ABK31" s="46"/>
      <c r="ABL31" s="46"/>
      <c r="ABM31" s="46"/>
      <c r="ABN31" s="46"/>
      <c r="ABO31" s="46"/>
      <c r="ABP31" s="46"/>
      <c r="ABQ31" s="46"/>
      <c r="ABR31" s="46"/>
      <c r="ABS31" s="46"/>
      <c r="ABT31" s="46"/>
      <c r="ABU31" s="46"/>
      <c r="ABV31" s="46"/>
      <c r="ABW31" s="46"/>
      <c r="ABX31" s="46"/>
      <c r="ABY31" s="46"/>
      <c r="ABZ31" s="46"/>
      <c r="ACA31" s="46"/>
      <c r="ACB31" s="46"/>
      <c r="ACC31" s="46"/>
      <c r="ACD31" s="46"/>
      <c r="ACE31" s="46"/>
      <c r="ACF31" s="46"/>
      <c r="ACG31" s="46"/>
      <c r="ACH31" s="46"/>
      <c r="ACI31" s="46"/>
      <c r="ACJ31" s="46"/>
      <c r="ACK31" s="46"/>
      <c r="ACL31" s="46"/>
      <c r="ACM31" s="46"/>
      <c r="ACN31" s="46"/>
      <c r="ACO31" s="46"/>
      <c r="ACP31" s="46"/>
      <c r="ACQ31" s="46"/>
      <c r="ACR31" s="46"/>
      <c r="ACS31" s="46"/>
      <c r="ACT31" s="46"/>
      <c r="ACU31" s="46"/>
      <c r="ACV31" s="46"/>
      <c r="ACW31" s="46"/>
      <c r="ACX31" s="46"/>
      <c r="ACY31" s="46"/>
      <c r="ACZ31" s="46"/>
      <c r="ADA31" s="46"/>
      <c r="ADB31" s="46"/>
      <c r="ADC31" s="46"/>
      <c r="ADD31" s="46"/>
      <c r="ADE31" s="46"/>
      <c r="ADF31" s="46"/>
      <c r="ADG31" s="46"/>
      <c r="ADH31" s="46"/>
      <c r="ADI31" s="46"/>
      <c r="ADJ31" s="46"/>
      <c r="ADK31" s="46"/>
      <c r="ADL31" s="46"/>
      <c r="ADM31" s="46"/>
      <c r="ADN31" s="46"/>
      <c r="ADO31" s="46"/>
      <c r="ADP31" s="46"/>
      <c r="ADQ31" s="46"/>
      <c r="ADR31" s="46"/>
      <c r="ADS31" s="46"/>
      <c r="ADT31" s="46"/>
      <c r="ADU31" s="46"/>
      <c r="ADV31" s="46"/>
      <c r="ADW31" s="46"/>
      <c r="ADX31" s="46"/>
      <c r="ADY31" s="46"/>
      <c r="ADZ31" s="46"/>
      <c r="AEA31" s="46"/>
      <c r="AEB31" s="46"/>
      <c r="AEC31" s="46"/>
      <c r="AED31" s="46"/>
      <c r="AEE31" s="46"/>
      <c r="AEF31" s="46"/>
      <c r="AEG31" s="46"/>
      <c r="AEH31" s="46"/>
      <c r="AEI31" s="46"/>
      <c r="AEJ31" s="46"/>
      <c r="AEK31" s="46"/>
      <c r="AEL31" s="46"/>
      <c r="AEM31" s="46"/>
      <c r="AEN31" s="46"/>
      <c r="AEO31" s="46"/>
      <c r="AEP31" s="46"/>
      <c r="AEQ31" s="46"/>
      <c r="AER31" s="46"/>
      <c r="AES31" s="46"/>
      <c r="AET31" s="46"/>
      <c r="AEU31" s="46"/>
      <c r="AEV31" s="46"/>
      <c r="AEW31" s="46"/>
      <c r="AEX31" s="46"/>
      <c r="AEY31" s="46"/>
      <c r="AEZ31" s="46"/>
      <c r="AFA31" s="46"/>
      <c r="AFB31" s="46"/>
      <c r="AFC31" s="46"/>
      <c r="AFD31" s="46"/>
      <c r="AFE31" s="46"/>
      <c r="AFF31" s="46"/>
      <c r="AFG31" s="46"/>
      <c r="AFH31" s="46"/>
      <c r="AFI31" s="46"/>
      <c r="AFJ31" s="46"/>
      <c r="AFK31" s="46"/>
      <c r="AFL31" s="46"/>
      <c r="AFM31" s="46"/>
      <c r="AFN31" s="46"/>
      <c r="AFO31" s="46"/>
      <c r="AFP31" s="46"/>
      <c r="AFQ31" s="46"/>
      <c r="AFR31" s="46"/>
      <c r="AFS31" s="46"/>
      <c r="AFT31" s="46"/>
      <c r="AFU31" s="46"/>
      <c r="AFV31" s="46"/>
      <c r="AFW31" s="46"/>
      <c r="AFX31" s="46"/>
      <c r="AFY31" s="46"/>
      <c r="AFZ31" s="46"/>
      <c r="AGA31" s="46"/>
      <c r="AGB31" s="46"/>
      <c r="AGC31" s="46"/>
      <c r="AGD31" s="46"/>
      <c r="AGE31" s="46"/>
      <c r="AGF31" s="46"/>
      <c r="AGG31" s="46"/>
      <c r="AGH31" s="46"/>
      <c r="AGI31" s="46"/>
      <c r="AGJ31" s="46"/>
      <c r="AGK31" s="46"/>
      <c r="AGL31" s="46"/>
      <c r="AGM31" s="46"/>
      <c r="AGN31" s="46"/>
      <c r="AGO31" s="46"/>
      <c r="AGP31" s="46"/>
      <c r="AGQ31" s="46"/>
      <c r="AGR31" s="46"/>
      <c r="AGS31" s="46"/>
      <c r="AGT31" s="46"/>
      <c r="AGU31" s="46"/>
      <c r="AGV31" s="46"/>
      <c r="AGW31" s="46"/>
      <c r="AGX31" s="46"/>
      <c r="AGY31" s="46"/>
      <c r="AGZ31" s="46"/>
      <c r="AHA31" s="46"/>
      <c r="AHB31" s="46"/>
      <c r="AHC31" s="46"/>
      <c r="AHD31" s="46"/>
      <c r="AHE31" s="46"/>
      <c r="AHF31" s="46"/>
      <c r="AHG31" s="46"/>
      <c r="AHH31" s="46"/>
      <c r="AHI31" s="46"/>
      <c r="AHJ31" s="46"/>
      <c r="AHK31" s="46"/>
      <c r="AHL31" s="46"/>
      <c r="AHM31" s="46"/>
      <c r="AHN31" s="46"/>
      <c r="AHO31" s="46"/>
      <c r="AHP31" s="46"/>
      <c r="AHQ31" s="46"/>
      <c r="AHR31" s="46"/>
      <c r="AHS31" s="46"/>
      <c r="AHT31" s="46"/>
      <c r="AHU31" s="46"/>
      <c r="AHV31" s="46"/>
      <c r="AHW31" s="46"/>
      <c r="AHX31" s="46"/>
      <c r="AHY31" s="46"/>
      <c r="AHZ31" s="46"/>
      <c r="AIA31" s="46"/>
      <c r="AIB31" s="46"/>
      <c r="AIC31" s="46"/>
      <c r="AID31" s="46"/>
      <c r="AIE31" s="46"/>
      <c r="AIF31" s="46"/>
      <c r="AIG31" s="46"/>
      <c r="AIH31" s="46"/>
      <c r="AII31" s="46"/>
      <c r="AIJ31" s="46"/>
      <c r="AIK31" s="46"/>
      <c r="AIL31" s="46"/>
      <c r="AIM31" s="46"/>
      <c r="AIN31" s="46"/>
      <c r="AIO31" s="46"/>
      <c r="AIP31" s="46"/>
      <c r="AIQ31" s="46"/>
      <c r="AIR31" s="46"/>
      <c r="AIS31" s="46"/>
      <c r="AIT31" s="46"/>
      <c r="AIU31" s="46"/>
      <c r="AIV31" s="46"/>
      <c r="AIW31" s="46"/>
      <c r="AIX31" s="46"/>
      <c r="AIY31" s="46"/>
      <c r="AIZ31" s="46"/>
      <c r="AJA31" s="46"/>
      <c r="AJB31" s="46"/>
      <c r="AJC31" s="46"/>
      <c r="AJD31" s="46"/>
      <c r="AJE31" s="46"/>
      <c r="AJF31" s="46"/>
      <c r="AJG31" s="46"/>
      <c r="AJH31" s="46"/>
      <c r="AJI31" s="46"/>
      <c r="AJJ31" s="46"/>
      <c r="AJK31" s="46"/>
      <c r="AJL31" s="46"/>
      <c r="AJM31" s="46"/>
      <c r="AJN31" s="46"/>
      <c r="AJO31" s="46"/>
      <c r="AJP31" s="46"/>
      <c r="AJQ31" s="46"/>
      <c r="AJR31" s="46"/>
      <c r="AJS31" s="46"/>
      <c r="AJT31" s="46"/>
      <c r="AJU31" s="46"/>
      <c r="AJV31" s="46"/>
      <c r="AJW31" s="46"/>
      <c r="AJX31" s="46"/>
      <c r="AJY31" s="46"/>
      <c r="AJZ31" s="46"/>
      <c r="AKA31" s="46"/>
      <c r="AKB31" s="46"/>
      <c r="AKC31" s="46"/>
      <c r="AKD31" s="46"/>
      <c r="AKE31" s="46"/>
      <c r="AKF31" s="46"/>
      <c r="AKG31" s="46"/>
      <c r="AKH31" s="46"/>
      <c r="AKI31" s="46"/>
      <c r="AKJ31" s="46"/>
      <c r="AKK31" s="46"/>
      <c r="AKL31" s="46"/>
      <c r="AKM31" s="46"/>
      <c r="AKN31" s="46"/>
      <c r="AKO31" s="46"/>
      <c r="AKP31" s="46"/>
      <c r="AKQ31" s="46"/>
      <c r="AKR31" s="46"/>
      <c r="AKS31" s="46"/>
      <c r="AKT31" s="46"/>
      <c r="AKU31" s="46"/>
      <c r="AKV31" s="46"/>
      <c r="AKW31" s="46"/>
      <c r="AKX31" s="46"/>
      <c r="AKY31" s="46"/>
      <c r="AKZ31" s="46"/>
      <c r="ALA31" s="46"/>
      <c r="ALB31" s="46"/>
      <c r="ALC31" s="46"/>
      <c r="ALD31" s="46"/>
      <c r="ALE31" s="46"/>
      <c r="ALF31" s="46"/>
      <c r="ALG31" s="46"/>
      <c r="ALH31" s="46"/>
      <c r="ALI31" s="46"/>
      <c r="ALJ31" s="46"/>
      <c r="ALK31" s="46"/>
      <c r="ALL31" s="46"/>
      <c r="ALM31" s="46"/>
      <c r="ALN31" s="46"/>
      <c r="ALO31" s="46"/>
      <c r="ALP31" s="46"/>
      <c r="ALQ31" s="46"/>
      <c r="ALR31" s="46"/>
      <c r="ALS31" s="46"/>
      <c r="ALT31" s="46"/>
      <c r="ALU31" s="46"/>
      <c r="ALV31" s="46"/>
      <c r="ALW31" s="46"/>
      <c r="ALX31" s="46"/>
      <c r="ALY31" s="46"/>
      <c r="ALZ31" s="46"/>
      <c r="AMA31" s="46"/>
      <c r="AMB31" s="46"/>
      <c r="AMC31" s="46"/>
      <c r="AMD31" s="46"/>
      <c r="AME31" s="46"/>
      <c r="AMF31" s="46"/>
      <c r="AMG31" s="46"/>
      <c r="AMH31" s="46"/>
      <c r="AMI31" s="46"/>
      <c r="AMJ31" s="46"/>
      <c r="AMK31" s="46"/>
      <c r="AML31" s="46"/>
      <c r="AMM31" s="46"/>
      <c r="AMN31" s="46"/>
      <c r="AMO31" s="46"/>
      <c r="AMP31" s="46"/>
      <c r="AMQ31" s="46"/>
      <c r="AMR31" s="46"/>
      <c r="AMS31" s="46"/>
      <c r="AMT31" s="46"/>
      <c r="AMU31" s="46"/>
      <c r="AMV31" s="46"/>
      <c r="AMW31" s="46"/>
      <c r="AMX31" s="46"/>
      <c r="AMY31" s="46"/>
      <c r="AMZ31" s="46"/>
      <c r="ANA31" s="46"/>
      <c r="ANB31" s="46"/>
      <c r="ANC31" s="46"/>
      <c r="AND31" s="46"/>
      <c r="ANE31" s="46"/>
      <c r="ANF31" s="46"/>
      <c r="ANG31" s="46"/>
      <c r="ANH31" s="46"/>
      <c r="ANI31" s="46"/>
      <c r="ANJ31" s="46"/>
      <c r="ANK31" s="46"/>
      <c r="ANL31" s="46"/>
      <c r="ANM31" s="46"/>
      <c r="ANN31" s="46"/>
      <c r="ANO31" s="46"/>
      <c r="ANP31" s="46"/>
      <c r="ANQ31" s="46"/>
      <c r="ANR31" s="46"/>
      <c r="ANS31" s="46"/>
      <c r="ANT31" s="46"/>
      <c r="ANU31" s="46"/>
      <c r="ANV31" s="46"/>
      <c r="ANW31" s="46"/>
      <c r="ANX31" s="46"/>
      <c r="ANY31" s="46"/>
      <c r="ANZ31" s="46"/>
      <c r="AOA31" s="46"/>
      <c r="AOB31" s="46"/>
      <c r="AOC31" s="46"/>
      <c r="AOD31" s="46"/>
      <c r="AOE31" s="46"/>
      <c r="AOF31" s="46"/>
      <c r="AOG31" s="46"/>
      <c r="AOH31" s="46"/>
      <c r="AOI31" s="46"/>
      <c r="AOJ31" s="46"/>
      <c r="AOK31" s="46"/>
      <c r="AOL31" s="46"/>
      <c r="AOM31" s="46"/>
      <c r="AON31" s="46"/>
      <c r="AOO31" s="46"/>
      <c r="AOP31" s="46"/>
      <c r="AOQ31" s="46"/>
      <c r="AOR31" s="46"/>
      <c r="AOS31" s="46"/>
      <c r="AOT31" s="46"/>
      <c r="AOU31" s="46"/>
      <c r="AOV31" s="46"/>
      <c r="AOW31" s="46"/>
      <c r="AOX31" s="46"/>
      <c r="AOY31" s="46"/>
      <c r="AOZ31" s="46"/>
      <c r="APA31" s="46"/>
      <c r="APB31" s="46"/>
      <c r="APC31" s="46"/>
      <c r="APD31" s="46"/>
      <c r="APE31" s="46"/>
      <c r="APF31" s="46"/>
      <c r="APG31" s="46"/>
      <c r="APH31" s="46"/>
      <c r="API31" s="46"/>
      <c r="APJ31" s="46"/>
      <c r="APK31" s="46"/>
      <c r="APL31" s="46"/>
      <c r="APM31" s="46"/>
      <c r="APN31" s="46"/>
      <c r="APO31" s="46"/>
      <c r="APP31" s="46"/>
      <c r="APQ31" s="46"/>
      <c r="APR31" s="46"/>
      <c r="APS31" s="46"/>
      <c r="APT31" s="46"/>
      <c r="APU31" s="46"/>
      <c r="APV31" s="46"/>
      <c r="APW31" s="46"/>
      <c r="APX31" s="46"/>
      <c r="APY31" s="46"/>
      <c r="APZ31" s="46"/>
      <c r="AQA31" s="46"/>
      <c r="AQB31" s="46"/>
      <c r="AQC31" s="46"/>
      <c r="AQD31" s="46"/>
      <c r="AQE31" s="46"/>
      <c r="AQF31" s="46"/>
      <c r="AQG31" s="46"/>
      <c r="AQH31" s="46"/>
      <c r="AQI31" s="46"/>
      <c r="AQJ31" s="46"/>
      <c r="AQK31" s="46"/>
      <c r="AQL31" s="46"/>
      <c r="AQM31" s="46"/>
      <c r="AQN31" s="46"/>
      <c r="AQO31" s="46"/>
      <c r="AQP31" s="46"/>
      <c r="AQQ31" s="46"/>
      <c r="AQR31" s="46"/>
      <c r="AQS31" s="46"/>
      <c r="AQT31" s="46"/>
      <c r="AQU31" s="46"/>
      <c r="AQV31" s="46"/>
      <c r="AQW31" s="46"/>
      <c r="AQX31" s="46"/>
      <c r="AQY31" s="46"/>
      <c r="AQZ31" s="46"/>
      <c r="ARA31" s="46"/>
      <c r="ARB31" s="46"/>
      <c r="ARC31" s="46"/>
      <c r="ARD31" s="46"/>
      <c r="ARE31" s="46"/>
      <c r="ARF31" s="46"/>
      <c r="ARG31" s="46"/>
      <c r="ARH31" s="46"/>
      <c r="ARI31" s="46"/>
      <c r="ARJ31" s="46"/>
      <c r="ARK31" s="46"/>
      <c r="ARL31" s="46"/>
      <c r="ARM31" s="46"/>
      <c r="ARN31" s="46"/>
      <c r="ARO31" s="46"/>
      <c r="ARP31" s="46"/>
      <c r="ARQ31" s="46"/>
      <c r="ARR31" s="46"/>
      <c r="ARS31" s="46"/>
      <c r="ART31" s="46"/>
      <c r="ARU31" s="46"/>
      <c r="ARV31" s="46"/>
      <c r="ARW31" s="46"/>
      <c r="ARX31" s="46"/>
      <c r="ARY31" s="46"/>
      <c r="ARZ31" s="46"/>
      <c r="ASA31" s="46"/>
      <c r="ASB31" s="46"/>
      <c r="ASC31" s="46"/>
      <c r="ASD31" s="46"/>
      <c r="ASE31" s="46"/>
      <c r="ASF31" s="46"/>
      <c r="ASG31" s="46"/>
      <c r="ASH31" s="46"/>
      <c r="ASI31" s="46"/>
      <c r="ASJ31" s="46"/>
      <c r="ASK31" s="46"/>
      <c r="ASL31" s="46"/>
      <c r="ASM31" s="46"/>
      <c r="ASN31" s="46"/>
      <c r="ASO31" s="46"/>
      <c r="ASP31" s="46"/>
      <c r="ASQ31" s="46"/>
      <c r="ASR31" s="46"/>
      <c r="ASS31" s="46"/>
      <c r="AST31" s="46"/>
      <c r="ASU31" s="46"/>
      <c r="ASV31" s="46"/>
      <c r="ASW31" s="46"/>
      <c r="ASX31" s="46"/>
      <c r="ASY31" s="46"/>
      <c r="ASZ31" s="46"/>
      <c r="ATA31" s="46"/>
      <c r="ATB31" s="46"/>
      <c r="ATC31" s="46"/>
      <c r="ATD31" s="46"/>
      <c r="ATE31" s="46"/>
      <c r="ATF31" s="46"/>
      <c r="ATG31" s="46"/>
      <c r="ATH31" s="46"/>
      <c r="ATI31" s="46"/>
      <c r="ATJ31" s="46"/>
      <c r="ATK31" s="46"/>
      <c r="ATL31" s="46"/>
      <c r="ATM31" s="46"/>
      <c r="ATN31" s="46"/>
      <c r="ATO31" s="46"/>
      <c r="ATP31" s="46"/>
      <c r="ATQ31" s="46"/>
      <c r="ATR31" s="46"/>
      <c r="ATS31" s="46"/>
      <c r="ATT31" s="46"/>
      <c r="ATU31" s="46"/>
      <c r="ATV31" s="46"/>
      <c r="ATW31" s="46"/>
      <c r="ATX31" s="46"/>
      <c r="ATY31" s="46"/>
      <c r="ATZ31" s="46"/>
      <c r="AUA31" s="46"/>
      <c r="AUB31" s="46"/>
      <c r="AUC31" s="46"/>
      <c r="AUD31" s="46"/>
      <c r="AUE31" s="46"/>
      <c r="AUF31" s="46"/>
      <c r="AUG31" s="46"/>
      <c r="AUH31" s="46"/>
      <c r="AUI31" s="46"/>
      <c r="AUJ31" s="46"/>
      <c r="AUK31" s="46"/>
      <c r="AUL31" s="46"/>
      <c r="AUM31" s="46"/>
      <c r="AUN31" s="46"/>
      <c r="AUO31" s="46"/>
      <c r="AUP31" s="46"/>
      <c r="AUQ31" s="46"/>
      <c r="AUR31" s="46"/>
      <c r="AUS31" s="46"/>
      <c r="AUT31" s="46"/>
      <c r="AUU31" s="46"/>
      <c r="AUV31" s="46"/>
      <c r="AUW31" s="46"/>
      <c r="AUX31" s="46"/>
      <c r="AUY31" s="46"/>
      <c r="AUZ31" s="46"/>
      <c r="AVA31" s="46"/>
      <c r="AVB31" s="46"/>
      <c r="AVC31" s="46"/>
      <c r="AVD31" s="46"/>
      <c r="AVE31" s="46"/>
      <c r="AVF31" s="46"/>
      <c r="AVG31" s="46"/>
      <c r="AVH31" s="46"/>
      <c r="AVI31" s="46"/>
      <c r="AVJ31" s="46"/>
      <c r="AVK31" s="46"/>
      <c r="AVL31" s="46"/>
      <c r="AVM31" s="46"/>
      <c r="AVN31" s="46"/>
      <c r="AVO31" s="46"/>
      <c r="AVP31" s="46"/>
      <c r="AVQ31" s="46"/>
      <c r="AVR31" s="46"/>
      <c r="AVS31" s="46"/>
      <c r="AVT31" s="46"/>
      <c r="AVU31" s="46"/>
      <c r="AVV31" s="46"/>
      <c r="AVW31" s="46"/>
      <c r="AVX31" s="46"/>
      <c r="AVY31" s="46"/>
      <c r="AVZ31" s="46"/>
      <c r="AWA31" s="46"/>
      <c r="AWB31" s="46"/>
      <c r="AWC31" s="46"/>
      <c r="AWD31" s="46"/>
      <c r="AWE31" s="46"/>
      <c r="AWF31" s="46"/>
      <c r="AWG31" s="46"/>
      <c r="AWH31" s="46"/>
      <c r="AWI31" s="46"/>
      <c r="AWJ31" s="46"/>
      <c r="AWK31" s="46"/>
      <c r="AWL31" s="46"/>
      <c r="AWM31" s="46"/>
      <c r="AWN31" s="46"/>
      <c r="AWO31" s="46"/>
      <c r="AWP31" s="46"/>
      <c r="AWQ31" s="46"/>
      <c r="AWR31" s="46"/>
      <c r="AWS31" s="46"/>
      <c r="AWT31" s="46"/>
      <c r="AWU31" s="46"/>
      <c r="AWV31" s="46"/>
      <c r="AWW31" s="46"/>
      <c r="AWX31" s="46"/>
      <c r="AWY31" s="46"/>
      <c r="AWZ31" s="46"/>
      <c r="AXA31" s="46"/>
      <c r="AXB31" s="46"/>
      <c r="AXC31" s="46"/>
      <c r="AXD31" s="46"/>
      <c r="AXE31" s="46"/>
      <c r="AXF31" s="46"/>
      <c r="AXG31" s="46"/>
      <c r="AXH31" s="46"/>
      <c r="AXI31" s="46"/>
      <c r="AXJ31" s="46"/>
      <c r="AXK31" s="46"/>
      <c r="AXL31" s="46"/>
      <c r="AXM31" s="46"/>
      <c r="AXN31" s="46"/>
      <c r="AXO31" s="46"/>
      <c r="AXP31" s="46"/>
      <c r="AXQ31" s="46"/>
      <c r="AXR31" s="46"/>
      <c r="AXS31" s="46"/>
      <c r="AXT31" s="46"/>
      <c r="AXU31" s="46"/>
      <c r="AXV31" s="46"/>
      <c r="AXW31" s="46"/>
      <c r="AXX31" s="46"/>
      <c r="AXY31" s="46"/>
      <c r="AXZ31" s="46"/>
      <c r="AYA31" s="46"/>
      <c r="AYB31" s="46"/>
      <c r="AYC31" s="46"/>
      <c r="AYD31" s="46"/>
      <c r="AYE31" s="46"/>
      <c r="AYF31" s="46"/>
      <c r="AYG31" s="46"/>
      <c r="AYH31" s="46"/>
      <c r="AYI31" s="46"/>
      <c r="AYJ31" s="46"/>
      <c r="AYK31" s="46"/>
      <c r="AYL31" s="46"/>
      <c r="AYM31" s="46"/>
      <c r="AYN31" s="46"/>
      <c r="AYO31" s="46"/>
      <c r="AYP31" s="46"/>
      <c r="AYQ31" s="46"/>
      <c r="AYR31" s="46"/>
      <c r="AYS31" s="46"/>
      <c r="AYT31" s="46"/>
      <c r="AYU31" s="46"/>
      <c r="AYV31" s="46"/>
      <c r="AYW31" s="46"/>
      <c r="AYX31" s="46"/>
      <c r="AYY31" s="46"/>
      <c r="AYZ31" s="46"/>
      <c r="AZA31" s="46"/>
      <c r="AZB31" s="46"/>
      <c r="AZC31" s="46"/>
      <c r="AZD31" s="46"/>
      <c r="AZE31" s="46"/>
      <c r="AZF31" s="46"/>
      <c r="AZG31" s="46"/>
      <c r="AZH31" s="46"/>
      <c r="AZI31" s="46"/>
      <c r="AZJ31" s="46"/>
      <c r="AZK31" s="46"/>
      <c r="AZL31" s="46"/>
      <c r="AZM31" s="46"/>
      <c r="AZN31" s="46"/>
      <c r="AZO31" s="46"/>
      <c r="AZP31" s="46"/>
      <c r="AZQ31" s="46"/>
      <c r="AZR31" s="46"/>
      <c r="AZS31" s="46"/>
      <c r="AZT31" s="46"/>
      <c r="AZU31" s="46"/>
      <c r="AZV31" s="46"/>
      <c r="AZW31" s="46"/>
      <c r="AZX31" s="46"/>
      <c r="AZY31" s="46"/>
      <c r="AZZ31" s="46"/>
      <c r="BAA31" s="46"/>
      <c r="BAB31" s="46"/>
      <c r="BAC31" s="46"/>
      <c r="BAD31" s="46"/>
      <c r="BAE31" s="46"/>
      <c r="BAF31" s="46"/>
      <c r="BAG31" s="46"/>
      <c r="BAH31" s="46"/>
      <c r="BAI31" s="46"/>
      <c r="BAJ31" s="46"/>
      <c r="BAK31" s="46"/>
      <c r="BAL31" s="46"/>
      <c r="BAM31" s="46"/>
      <c r="BAN31" s="46"/>
      <c r="BAO31" s="46"/>
      <c r="BAP31" s="46"/>
      <c r="BAQ31" s="46"/>
      <c r="BAR31" s="46"/>
      <c r="BAS31" s="46"/>
      <c r="BAT31" s="46"/>
      <c r="BAU31" s="46"/>
      <c r="BAV31" s="46"/>
      <c r="BAW31" s="46"/>
      <c r="BAX31" s="46"/>
      <c r="BAY31" s="46"/>
      <c r="BAZ31" s="46"/>
      <c r="BBA31" s="46"/>
      <c r="BBB31" s="46"/>
      <c r="BBC31" s="46"/>
      <c r="BBD31" s="46"/>
      <c r="BBE31" s="46"/>
      <c r="BBF31" s="46"/>
      <c r="BBG31" s="46"/>
      <c r="BBH31" s="46"/>
      <c r="BBI31" s="46"/>
      <c r="BBJ31" s="46"/>
      <c r="BBK31" s="46"/>
      <c r="BBL31" s="46"/>
      <c r="BBM31" s="46"/>
      <c r="BBN31" s="46"/>
      <c r="BBO31" s="46"/>
      <c r="BBP31" s="46"/>
      <c r="BBQ31" s="46"/>
      <c r="BBR31" s="46"/>
      <c r="BBS31" s="46"/>
      <c r="BBT31" s="46"/>
      <c r="BBU31" s="46"/>
      <c r="BBV31" s="46"/>
      <c r="BBW31" s="46"/>
      <c r="BBX31" s="46"/>
      <c r="BBY31" s="46"/>
      <c r="BBZ31" s="46"/>
      <c r="BCA31" s="46"/>
      <c r="BCB31" s="46"/>
      <c r="BCC31" s="46"/>
      <c r="BCD31" s="46"/>
      <c r="BCE31" s="46"/>
      <c r="BCF31" s="46"/>
      <c r="BCG31" s="46"/>
      <c r="BCH31" s="46"/>
      <c r="BCI31" s="46"/>
      <c r="BCJ31" s="46"/>
      <c r="BCK31" s="46"/>
      <c r="BCL31" s="46"/>
      <c r="BCM31" s="46"/>
      <c r="BCN31" s="46"/>
      <c r="BCO31" s="46"/>
      <c r="BCP31" s="46"/>
      <c r="BCQ31" s="46"/>
      <c r="BCR31" s="46"/>
      <c r="BCS31" s="46"/>
      <c r="BCT31" s="46"/>
      <c r="BCU31" s="46"/>
      <c r="BCV31" s="46"/>
      <c r="BCW31" s="46"/>
      <c r="BCX31" s="46"/>
      <c r="BCY31" s="46"/>
      <c r="BCZ31" s="46"/>
      <c r="BDA31" s="46"/>
      <c r="BDB31" s="46"/>
      <c r="BDC31" s="46"/>
      <c r="BDD31" s="46"/>
      <c r="BDE31" s="46"/>
      <c r="BDF31" s="46"/>
      <c r="BDG31" s="46"/>
      <c r="BDH31" s="46"/>
      <c r="BDI31" s="46"/>
      <c r="BDJ31" s="46"/>
      <c r="BDK31" s="46"/>
      <c r="BDL31" s="46"/>
      <c r="BDM31" s="46"/>
      <c r="BDN31" s="46"/>
      <c r="BDO31" s="46"/>
      <c r="BDP31" s="46"/>
      <c r="BDQ31" s="46"/>
      <c r="BDR31" s="46"/>
      <c r="BDS31" s="46"/>
      <c r="BDT31" s="46"/>
      <c r="BDU31" s="46"/>
      <c r="BDV31" s="46"/>
      <c r="BDW31" s="46"/>
      <c r="BDX31" s="46"/>
      <c r="BDY31" s="46"/>
      <c r="BDZ31" s="46"/>
      <c r="BEA31" s="46"/>
      <c r="BEB31" s="46"/>
      <c r="BEC31" s="46"/>
      <c r="BED31" s="46"/>
      <c r="BEE31" s="46"/>
      <c r="BEF31" s="46"/>
      <c r="BEG31" s="46"/>
      <c r="BEH31" s="46"/>
      <c r="BEI31" s="46"/>
      <c r="BEJ31" s="46"/>
      <c r="BEK31" s="46"/>
      <c r="BEL31" s="46"/>
      <c r="BEM31" s="46"/>
      <c r="BEN31" s="46"/>
      <c r="BEO31" s="46"/>
      <c r="BEP31" s="46"/>
      <c r="BEQ31" s="46"/>
      <c r="BER31" s="46"/>
      <c r="BES31" s="46"/>
      <c r="BET31" s="46"/>
      <c r="BEU31" s="46"/>
      <c r="BEV31" s="46"/>
      <c r="BEW31" s="46"/>
      <c r="BEX31" s="46"/>
      <c r="BEY31" s="46"/>
      <c r="BEZ31" s="46"/>
      <c r="BFA31" s="46"/>
      <c r="BFB31" s="46"/>
      <c r="BFC31" s="46"/>
      <c r="BFD31" s="46"/>
      <c r="BFE31" s="46"/>
      <c r="BFF31" s="46"/>
      <c r="BFG31" s="46"/>
      <c r="BFH31" s="46"/>
      <c r="BFI31" s="46"/>
      <c r="BFJ31" s="46"/>
      <c r="BFK31" s="46"/>
      <c r="BFL31" s="46"/>
      <c r="BFM31" s="46"/>
      <c r="BFN31" s="46"/>
      <c r="BFO31" s="46"/>
      <c r="BFP31" s="46"/>
      <c r="BFQ31" s="46"/>
      <c r="BFR31" s="46"/>
      <c r="BFS31" s="46"/>
      <c r="BFT31" s="46"/>
      <c r="BFU31" s="46"/>
      <c r="BFV31" s="46"/>
      <c r="BFW31" s="46"/>
      <c r="BFX31" s="46"/>
      <c r="BFY31" s="46"/>
      <c r="BFZ31" s="46"/>
      <c r="BGA31" s="46"/>
      <c r="BGB31" s="46"/>
      <c r="BGC31" s="46"/>
      <c r="BGD31" s="46"/>
      <c r="BGE31" s="46"/>
      <c r="BGF31" s="46"/>
      <c r="BGG31" s="46"/>
      <c r="BGH31" s="46"/>
      <c r="BGI31" s="46"/>
      <c r="BGJ31" s="46"/>
      <c r="BGK31" s="46"/>
      <c r="BGL31" s="46"/>
      <c r="BGM31" s="46"/>
      <c r="BGN31" s="46"/>
      <c r="BGO31" s="46"/>
      <c r="BGP31" s="46"/>
      <c r="BGQ31" s="46"/>
      <c r="BGR31" s="46"/>
      <c r="BGS31" s="46"/>
      <c r="BGT31" s="46"/>
      <c r="BGU31" s="46"/>
      <c r="BGV31" s="46"/>
      <c r="BGW31" s="46"/>
      <c r="BGX31" s="46"/>
      <c r="BGY31" s="46"/>
      <c r="BGZ31" s="46"/>
      <c r="BHA31" s="46"/>
      <c r="BHB31" s="46"/>
      <c r="BHC31" s="46"/>
      <c r="BHD31" s="46"/>
      <c r="BHE31" s="46"/>
      <c r="BHF31" s="46"/>
      <c r="BHG31" s="46"/>
      <c r="BHH31" s="46"/>
      <c r="BHI31" s="46"/>
      <c r="BHJ31" s="46"/>
      <c r="BHK31" s="46"/>
      <c r="BHL31" s="46"/>
      <c r="BHM31" s="46"/>
      <c r="BHN31" s="46"/>
      <c r="BHO31" s="46"/>
      <c r="BHP31" s="46"/>
      <c r="BHQ31" s="46"/>
      <c r="BHR31" s="46"/>
      <c r="BHS31" s="46"/>
      <c r="BHT31" s="46"/>
      <c r="BHU31" s="46"/>
      <c r="BHV31" s="46"/>
      <c r="BHW31" s="46"/>
      <c r="BHX31" s="46"/>
      <c r="BHY31" s="46"/>
      <c r="BHZ31" s="46"/>
      <c r="BIA31" s="46"/>
      <c r="BIB31" s="46"/>
      <c r="BIC31" s="46"/>
      <c r="BID31" s="46"/>
      <c r="BIE31" s="46"/>
      <c r="BIF31" s="46"/>
      <c r="BIG31" s="46"/>
      <c r="BIH31" s="46"/>
      <c r="BII31" s="46"/>
      <c r="BIJ31" s="46"/>
      <c r="BIK31" s="46"/>
      <c r="BIL31" s="46"/>
      <c r="BIM31" s="46"/>
      <c r="BIN31" s="46"/>
      <c r="BIO31" s="46"/>
      <c r="BIP31" s="46"/>
      <c r="BIQ31" s="46"/>
      <c r="BIR31" s="46"/>
      <c r="BIS31" s="46"/>
      <c r="BIT31" s="46"/>
      <c r="BIU31" s="46"/>
      <c r="BIV31" s="46"/>
      <c r="BIW31" s="46"/>
      <c r="BIX31" s="46"/>
      <c r="BIY31" s="46"/>
      <c r="BIZ31" s="46"/>
      <c r="BJA31" s="46"/>
      <c r="BJB31" s="46"/>
      <c r="BJC31" s="46"/>
      <c r="BJD31" s="46"/>
      <c r="BJE31" s="46"/>
      <c r="BJF31" s="46"/>
      <c r="BJG31" s="46"/>
      <c r="BJH31" s="46"/>
      <c r="BJI31" s="46"/>
      <c r="BJJ31" s="46"/>
      <c r="BJK31" s="46"/>
      <c r="BJL31" s="46"/>
      <c r="BJM31" s="46"/>
      <c r="BJN31" s="46"/>
      <c r="BJO31" s="46"/>
      <c r="BJP31" s="46"/>
      <c r="BJQ31" s="46"/>
      <c r="BJR31" s="46"/>
      <c r="BJS31" s="46"/>
      <c r="BJT31" s="46"/>
      <c r="BJU31" s="46"/>
      <c r="BJV31" s="46"/>
      <c r="BJW31" s="46"/>
      <c r="BJX31" s="46"/>
      <c r="BJY31" s="46"/>
      <c r="BJZ31" s="46"/>
      <c r="BKA31" s="46"/>
      <c r="BKB31" s="46"/>
      <c r="BKC31" s="46"/>
      <c r="BKD31" s="46"/>
      <c r="BKE31" s="46"/>
      <c r="BKF31" s="46"/>
      <c r="BKG31" s="46"/>
      <c r="BKH31" s="46"/>
      <c r="BKI31" s="46"/>
      <c r="BKJ31" s="46"/>
      <c r="BKK31" s="46"/>
      <c r="BKL31" s="46"/>
      <c r="BKM31" s="46"/>
      <c r="BKN31" s="46"/>
      <c r="BKO31" s="46"/>
      <c r="BKP31" s="46"/>
      <c r="BKQ31" s="46"/>
      <c r="BKR31" s="46"/>
      <c r="BKS31" s="46"/>
      <c r="BKT31" s="46"/>
      <c r="BKU31" s="46"/>
      <c r="BKV31" s="46"/>
      <c r="BKW31" s="46"/>
      <c r="BKX31" s="46"/>
      <c r="BKY31" s="46"/>
      <c r="BKZ31" s="46"/>
      <c r="BLA31" s="46"/>
      <c r="BLB31" s="46"/>
      <c r="BLC31" s="46"/>
      <c r="BLD31" s="46"/>
      <c r="BLE31" s="46"/>
      <c r="BLF31" s="46"/>
      <c r="BLG31" s="46"/>
      <c r="BLH31" s="46"/>
      <c r="BLI31" s="46"/>
      <c r="BLJ31" s="46"/>
      <c r="BLK31" s="46"/>
      <c r="BLL31" s="46"/>
      <c r="BLM31" s="46"/>
      <c r="BLN31" s="46"/>
      <c r="BLO31" s="46"/>
      <c r="BLP31" s="46"/>
      <c r="BLQ31" s="46"/>
      <c r="BLR31" s="46"/>
      <c r="BLS31" s="46"/>
      <c r="BLT31" s="46"/>
      <c r="BLU31" s="46"/>
      <c r="BLV31" s="46"/>
      <c r="BLW31" s="46"/>
      <c r="BLX31" s="46"/>
      <c r="BLY31" s="46"/>
      <c r="BLZ31" s="46"/>
      <c r="BMA31" s="46"/>
      <c r="BMB31" s="46"/>
      <c r="BMC31" s="46"/>
      <c r="BMD31" s="46"/>
      <c r="BME31" s="46"/>
      <c r="BMF31" s="46"/>
      <c r="BMG31" s="46"/>
      <c r="BMH31" s="46"/>
      <c r="BMI31" s="46"/>
      <c r="BMJ31" s="46"/>
      <c r="BMK31" s="46"/>
      <c r="BML31" s="46"/>
      <c r="BMM31" s="46"/>
      <c r="BMN31" s="46"/>
      <c r="BMO31" s="46"/>
      <c r="BMP31" s="46"/>
      <c r="BMQ31" s="46"/>
      <c r="BMR31" s="46"/>
      <c r="BMS31" s="46"/>
      <c r="BMT31" s="46"/>
      <c r="BMU31" s="46"/>
      <c r="BMV31" s="46"/>
      <c r="BMW31" s="46"/>
      <c r="BMX31" s="46"/>
      <c r="BMY31" s="46"/>
      <c r="BMZ31" s="46"/>
      <c r="BNA31" s="46"/>
      <c r="BNB31" s="46"/>
      <c r="BNC31" s="46"/>
      <c r="BND31" s="46"/>
      <c r="BNE31" s="46"/>
      <c r="BNF31" s="46"/>
      <c r="BNG31" s="46"/>
      <c r="BNH31" s="46"/>
      <c r="BNI31" s="46"/>
      <c r="BNJ31" s="46"/>
      <c r="BNK31" s="46"/>
      <c r="BNL31" s="46"/>
      <c r="BNM31" s="46"/>
      <c r="BNN31" s="46"/>
      <c r="BNO31" s="46"/>
      <c r="BNP31" s="46"/>
      <c r="BNQ31" s="46"/>
      <c r="BNR31" s="46"/>
      <c r="BNS31" s="46"/>
      <c r="BNT31" s="46"/>
      <c r="BNU31" s="46"/>
      <c r="BNV31" s="46"/>
      <c r="BNW31" s="46"/>
      <c r="BNX31" s="46"/>
      <c r="BNY31" s="46"/>
      <c r="BNZ31" s="46"/>
      <c r="BOA31" s="46"/>
      <c r="BOB31" s="46"/>
      <c r="BOC31" s="46"/>
      <c r="BOD31" s="46"/>
      <c r="BOE31" s="46"/>
      <c r="BOF31" s="46"/>
      <c r="BOG31" s="46"/>
      <c r="BOH31" s="46"/>
      <c r="BOI31" s="46"/>
      <c r="BOJ31" s="46"/>
      <c r="BOK31" s="46"/>
      <c r="BOL31" s="46"/>
      <c r="BOM31" s="46"/>
      <c r="BON31" s="46"/>
      <c r="BOO31" s="46"/>
      <c r="BOP31" s="46"/>
      <c r="BOQ31" s="46"/>
      <c r="BOR31" s="46"/>
      <c r="BOS31" s="46"/>
      <c r="BOT31" s="46"/>
      <c r="BOU31" s="46"/>
      <c r="BOV31" s="46"/>
      <c r="BOW31" s="46"/>
      <c r="BOX31" s="46"/>
      <c r="BOY31" s="46"/>
      <c r="BOZ31" s="46"/>
      <c r="BPA31" s="46"/>
      <c r="BPB31" s="46"/>
      <c r="BPC31" s="46"/>
      <c r="BPD31" s="46"/>
      <c r="BPE31" s="46"/>
      <c r="BPF31" s="46"/>
      <c r="BPG31" s="46"/>
      <c r="BPH31" s="46"/>
      <c r="BPI31" s="46"/>
      <c r="BPJ31" s="46"/>
      <c r="BPK31" s="46"/>
      <c r="BPL31" s="46"/>
      <c r="BPM31" s="46"/>
      <c r="BPN31" s="46"/>
      <c r="BPO31" s="46"/>
      <c r="BPP31" s="46"/>
      <c r="BPQ31" s="46"/>
      <c r="BPR31" s="46"/>
      <c r="BPS31" s="46"/>
      <c r="BPT31" s="46"/>
      <c r="BPU31" s="46"/>
      <c r="BPV31" s="46"/>
      <c r="BPW31" s="46"/>
      <c r="BPX31" s="46"/>
      <c r="BPY31" s="46"/>
      <c r="BPZ31" s="46"/>
      <c r="BQA31" s="46"/>
      <c r="BQB31" s="46"/>
      <c r="BQC31" s="46"/>
      <c r="BQD31" s="46"/>
      <c r="BQE31" s="46"/>
      <c r="BQF31" s="46"/>
      <c r="BQG31" s="46"/>
      <c r="BQH31" s="46"/>
      <c r="BQI31" s="46"/>
      <c r="BQJ31" s="46"/>
      <c r="BQK31" s="46"/>
      <c r="BQL31" s="46"/>
      <c r="BQM31" s="46"/>
      <c r="BQN31" s="46"/>
      <c r="BQO31" s="46"/>
      <c r="BQP31" s="46"/>
      <c r="BQQ31" s="46"/>
      <c r="BQR31" s="46"/>
      <c r="BQS31" s="46"/>
      <c r="BQT31" s="46"/>
      <c r="BQU31" s="46"/>
      <c r="BQV31" s="46"/>
      <c r="BQW31" s="46"/>
      <c r="BQX31" s="46"/>
      <c r="BQY31" s="46"/>
      <c r="BQZ31" s="46"/>
      <c r="BRA31" s="46"/>
      <c r="BRB31" s="46"/>
      <c r="BRC31" s="46"/>
      <c r="BRD31" s="46"/>
      <c r="BRE31" s="46"/>
      <c r="BRF31" s="46"/>
      <c r="BRG31" s="46"/>
      <c r="BRH31" s="46"/>
      <c r="BRI31" s="46"/>
      <c r="BRJ31" s="46"/>
      <c r="BRK31" s="46"/>
      <c r="BRL31" s="46"/>
      <c r="BRM31" s="46"/>
      <c r="BRN31" s="46"/>
      <c r="BRO31" s="46"/>
      <c r="BRP31" s="46"/>
      <c r="BRQ31" s="46"/>
      <c r="BRR31" s="46"/>
      <c r="BRS31" s="46"/>
      <c r="BRT31" s="46"/>
      <c r="BRU31" s="46"/>
      <c r="BRV31" s="46"/>
      <c r="BRW31" s="46"/>
      <c r="BRX31" s="46"/>
      <c r="BRY31" s="46"/>
      <c r="BRZ31" s="46"/>
      <c r="BSA31" s="46"/>
      <c r="BSB31" s="46"/>
      <c r="BSC31" s="46"/>
      <c r="BSD31" s="46"/>
      <c r="BSE31" s="46"/>
      <c r="BSF31" s="46"/>
      <c r="BSG31" s="46"/>
      <c r="BSH31" s="46"/>
      <c r="BSI31" s="46"/>
      <c r="BSJ31" s="46"/>
      <c r="BSK31" s="46"/>
      <c r="BSL31" s="46"/>
      <c r="BSM31" s="46"/>
      <c r="BSN31" s="46"/>
      <c r="BSO31" s="46"/>
      <c r="BSP31" s="46"/>
      <c r="BSQ31" s="46"/>
      <c r="BSR31" s="46"/>
      <c r="BSS31" s="46"/>
      <c r="BST31" s="46"/>
      <c r="BSU31" s="46"/>
      <c r="BSV31" s="46"/>
      <c r="BSW31" s="46"/>
      <c r="BSX31" s="46"/>
      <c r="BSY31" s="46"/>
      <c r="BSZ31" s="46"/>
      <c r="BTA31" s="46"/>
      <c r="BTB31" s="46"/>
      <c r="BTC31" s="46"/>
      <c r="BTD31" s="46"/>
      <c r="BTE31" s="46"/>
      <c r="BTF31" s="46"/>
      <c r="BTG31" s="46"/>
      <c r="BTH31" s="46"/>
      <c r="BTI31" s="46"/>
      <c r="BTJ31" s="46"/>
      <c r="BTK31" s="46"/>
      <c r="BTL31" s="46"/>
      <c r="BTM31" s="46"/>
      <c r="BTN31" s="46"/>
      <c r="BTO31" s="46"/>
      <c r="BTP31" s="46"/>
      <c r="BTQ31" s="46"/>
      <c r="BTR31" s="46"/>
      <c r="BTS31" s="46"/>
      <c r="BTT31" s="46"/>
      <c r="BTU31" s="46"/>
      <c r="BTV31" s="46"/>
      <c r="BTW31" s="46"/>
      <c r="BTX31" s="46"/>
      <c r="BTY31" s="46"/>
      <c r="BTZ31" s="46"/>
      <c r="BUA31" s="46"/>
      <c r="BUB31" s="46"/>
      <c r="BUC31" s="46"/>
      <c r="BUD31" s="46"/>
      <c r="BUE31" s="46"/>
      <c r="BUF31" s="46"/>
      <c r="BUG31" s="46"/>
      <c r="BUH31" s="46"/>
      <c r="BUI31" s="46"/>
      <c r="BUJ31" s="46"/>
      <c r="BUK31" s="46"/>
      <c r="BUL31" s="46"/>
      <c r="BUM31" s="46"/>
      <c r="BUN31" s="46"/>
      <c r="BUO31" s="46"/>
      <c r="BUP31" s="46"/>
      <c r="BUQ31" s="46"/>
      <c r="BUR31" s="46"/>
      <c r="BUS31" s="46"/>
      <c r="BUT31" s="46"/>
      <c r="BUU31" s="46"/>
      <c r="BUV31" s="46"/>
      <c r="BUW31" s="46"/>
      <c r="BUX31" s="46"/>
      <c r="BUY31" s="46"/>
      <c r="BUZ31" s="46"/>
      <c r="BVA31" s="46"/>
      <c r="BVB31" s="46"/>
      <c r="BVC31" s="46"/>
      <c r="BVD31" s="46"/>
      <c r="BVE31" s="46"/>
      <c r="BVF31" s="46"/>
      <c r="BVG31" s="46"/>
      <c r="BVH31" s="46"/>
      <c r="BVI31" s="46"/>
      <c r="BVJ31" s="46"/>
      <c r="BVK31" s="46"/>
      <c r="BVL31" s="46"/>
      <c r="BVM31" s="46"/>
      <c r="BVN31" s="46"/>
      <c r="BVO31" s="46"/>
      <c r="BVP31" s="46"/>
      <c r="BVQ31" s="46"/>
      <c r="BVR31" s="46"/>
      <c r="BVS31" s="46"/>
      <c r="BVT31" s="46"/>
      <c r="BVU31" s="46"/>
      <c r="BVV31" s="46"/>
      <c r="BVW31" s="46"/>
      <c r="BVX31" s="46"/>
      <c r="BVY31" s="46"/>
      <c r="BVZ31" s="46"/>
      <c r="BWA31" s="46"/>
      <c r="BWB31" s="46"/>
      <c r="BWC31" s="46"/>
      <c r="BWD31" s="46"/>
      <c r="BWE31" s="46"/>
      <c r="BWF31" s="46"/>
      <c r="BWG31" s="46"/>
      <c r="BWH31" s="46"/>
      <c r="BWI31" s="46"/>
      <c r="BWJ31" s="46"/>
      <c r="BWK31" s="46"/>
      <c r="BWL31" s="46"/>
      <c r="BWM31" s="46"/>
      <c r="BWN31" s="46"/>
      <c r="BWO31" s="46"/>
      <c r="BWP31" s="46"/>
      <c r="BWQ31" s="46"/>
      <c r="BWR31" s="46"/>
      <c r="BWS31" s="46"/>
      <c r="BWT31" s="46"/>
      <c r="BWU31" s="46"/>
      <c r="BWV31" s="46"/>
      <c r="BWW31" s="46"/>
      <c r="BWX31" s="46"/>
      <c r="BWY31" s="46"/>
      <c r="BWZ31" s="46"/>
      <c r="BXA31" s="46"/>
      <c r="BXB31" s="46"/>
      <c r="BXC31" s="46"/>
      <c r="BXD31" s="46"/>
      <c r="BXE31" s="46"/>
      <c r="BXF31" s="46"/>
      <c r="BXG31" s="46"/>
      <c r="BXH31" s="46"/>
      <c r="BXI31" s="46"/>
      <c r="BXJ31" s="46"/>
      <c r="BXK31" s="46"/>
      <c r="BXL31" s="46"/>
      <c r="BXM31" s="46"/>
      <c r="BXN31" s="46"/>
      <c r="BXO31" s="46"/>
      <c r="BXP31" s="46"/>
      <c r="BXQ31" s="46"/>
      <c r="BXR31" s="46"/>
      <c r="BXS31" s="46"/>
      <c r="BXT31" s="46"/>
      <c r="BXU31" s="46"/>
      <c r="BXV31" s="46"/>
      <c r="BXW31" s="46"/>
      <c r="BXX31" s="46"/>
      <c r="BXY31" s="46"/>
      <c r="BXZ31" s="46"/>
      <c r="BYA31" s="46"/>
      <c r="BYB31" s="46"/>
      <c r="BYC31" s="46"/>
      <c r="BYD31" s="46"/>
      <c r="BYE31" s="46"/>
      <c r="BYF31" s="46"/>
      <c r="BYG31" s="46"/>
      <c r="BYH31" s="46"/>
      <c r="BYI31" s="46"/>
      <c r="BYJ31" s="46"/>
      <c r="BYK31" s="46"/>
      <c r="BYL31" s="46"/>
      <c r="BYM31" s="46"/>
      <c r="BYN31" s="46"/>
      <c r="BYO31" s="46"/>
      <c r="BYP31" s="46"/>
      <c r="BYQ31" s="46"/>
      <c r="BYR31" s="46"/>
      <c r="BYS31" s="46"/>
      <c r="BYT31" s="46"/>
      <c r="BYU31" s="46"/>
      <c r="BYV31" s="46"/>
      <c r="BYW31" s="46"/>
      <c r="BYX31" s="46"/>
      <c r="BYY31" s="46"/>
      <c r="BYZ31" s="46"/>
      <c r="BZA31" s="46"/>
      <c r="BZB31" s="46"/>
      <c r="BZC31" s="46"/>
      <c r="BZD31" s="46"/>
      <c r="BZE31" s="46"/>
      <c r="BZF31" s="46"/>
      <c r="BZG31" s="46"/>
      <c r="BZH31" s="46"/>
      <c r="BZI31" s="46"/>
      <c r="BZJ31" s="46"/>
      <c r="BZK31" s="46"/>
      <c r="BZL31" s="46"/>
      <c r="BZM31" s="46"/>
      <c r="BZN31" s="46"/>
      <c r="BZO31" s="46"/>
      <c r="BZP31" s="46"/>
      <c r="BZQ31" s="46"/>
      <c r="BZR31" s="46"/>
      <c r="BZS31" s="46"/>
      <c r="BZT31" s="46"/>
      <c r="BZU31" s="46"/>
      <c r="BZV31" s="46"/>
      <c r="BZW31" s="46"/>
      <c r="BZX31" s="46"/>
      <c r="BZY31" s="46"/>
      <c r="BZZ31" s="46"/>
      <c r="CAA31" s="46"/>
      <c r="CAB31" s="46"/>
      <c r="CAC31" s="46"/>
      <c r="CAD31" s="46"/>
      <c r="CAE31" s="46"/>
      <c r="CAF31" s="46"/>
      <c r="CAG31" s="46"/>
      <c r="CAH31" s="46"/>
      <c r="CAI31" s="46"/>
      <c r="CAJ31" s="46"/>
      <c r="CAK31" s="46"/>
      <c r="CAL31" s="46"/>
      <c r="CAM31" s="46"/>
      <c r="CAN31" s="46"/>
      <c r="CAO31" s="46"/>
      <c r="CAP31" s="46"/>
      <c r="CAQ31" s="46"/>
      <c r="CAR31" s="46"/>
      <c r="CAS31" s="46"/>
      <c r="CAT31" s="46"/>
      <c r="CAU31" s="46"/>
      <c r="CAV31" s="46"/>
      <c r="CAW31" s="46"/>
      <c r="CAX31" s="46"/>
      <c r="CAY31" s="46"/>
      <c r="CAZ31" s="46"/>
      <c r="CBA31" s="46"/>
      <c r="CBB31" s="46"/>
      <c r="CBC31" s="46"/>
      <c r="CBD31" s="46"/>
      <c r="CBE31" s="46"/>
      <c r="CBF31" s="46"/>
      <c r="CBG31" s="46"/>
      <c r="CBH31" s="46"/>
      <c r="CBI31" s="46"/>
      <c r="CBJ31" s="46"/>
      <c r="CBK31" s="46"/>
      <c r="CBL31" s="46"/>
      <c r="CBM31" s="46"/>
      <c r="CBN31" s="46"/>
      <c r="CBO31" s="46"/>
      <c r="CBP31" s="46"/>
      <c r="CBQ31" s="46"/>
      <c r="CBR31" s="46"/>
      <c r="CBS31" s="46"/>
      <c r="CBT31" s="46"/>
      <c r="CBU31" s="46"/>
      <c r="CBV31" s="46"/>
      <c r="CBW31" s="46"/>
      <c r="CBX31" s="46"/>
      <c r="CBY31" s="46"/>
      <c r="CBZ31" s="46"/>
      <c r="CCA31" s="46"/>
      <c r="CCB31" s="46"/>
      <c r="CCC31" s="46"/>
      <c r="CCD31" s="46"/>
      <c r="CCE31" s="46"/>
      <c r="CCF31" s="46"/>
      <c r="CCG31" s="46"/>
      <c r="CCH31" s="46"/>
      <c r="CCI31" s="46"/>
      <c r="CCJ31" s="46"/>
      <c r="CCK31" s="46"/>
      <c r="CCL31" s="46"/>
      <c r="CCM31" s="46"/>
      <c r="CCN31" s="46"/>
      <c r="CCO31" s="46"/>
      <c r="CCP31" s="46"/>
      <c r="CCQ31" s="46"/>
      <c r="CCR31" s="46"/>
      <c r="CCS31" s="46"/>
      <c r="CCT31" s="46"/>
      <c r="CCU31" s="46"/>
      <c r="CCV31" s="46"/>
      <c r="CCW31" s="46"/>
      <c r="CCX31" s="46"/>
      <c r="CCY31" s="46"/>
      <c r="CCZ31" s="46"/>
      <c r="CDA31" s="46"/>
      <c r="CDB31" s="46"/>
      <c r="CDC31" s="46"/>
      <c r="CDD31" s="46"/>
      <c r="CDE31" s="46"/>
      <c r="CDF31" s="46"/>
      <c r="CDG31" s="46"/>
      <c r="CDH31" s="46"/>
      <c r="CDI31" s="46"/>
      <c r="CDJ31" s="46"/>
      <c r="CDK31" s="46"/>
      <c r="CDL31" s="46"/>
      <c r="CDM31" s="46"/>
      <c r="CDN31" s="46"/>
      <c r="CDO31" s="46"/>
      <c r="CDP31" s="46"/>
      <c r="CDQ31" s="46"/>
      <c r="CDR31" s="46"/>
      <c r="CDS31" s="46"/>
      <c r="CDT31" s="46"/>
      <c r="CDU31" s="46"/>
      <c r="CDV31" s="46"/>
      <c r="CDW31" s="46"/>
      <c r="CDX31" s="46"/>
      <c r="CDY31" s="46"/>
      <c r="CDZ31" s="46"/>
      <c r="CEA31" s="46"/>
      <c r="CEB31" s="46"/>
      <c r="CEC31" s="46"/>
      <c r="CED31" s="46"/>
      <c r="CEE31" s="46"/>
      <c r="CEF31" s="46"/>
      <c r="CEG31" s="46"/>
      <c r="CEH31" s="46"/>
      <c r="CEI31" s="46"/>
      <c r="CEJ31" s="46"/>
      <c r="CEK31" s="46"/>
      <c r="CEL31" s="46"/>
      <c r="CEM31" s="46"/>
      <c r="CEN31" s="46"/>
      <c r="CEO31" s="46"/>
      <c r="CEP31" s="46"/>
      <c r="CEQ31" s="46"/>
      <c r="CER31" s="46"/>
      <c r="CES31" s="46"/>
      <c r="CET31" s="46"/>
      <c r="CEU31" s="46"/>
      <c r="CEV31" s="46"/>
      <c r="CEW31" s="46"/>
      <c r="CEX31" s="46"/>
      <c r="CEY31" s="46"/>
      <c r="CEZ31" s="46"/>
      <c r="CFA31" s="46"/>
      <c r="CFB31" s="46"/>
      <c r="CFC31" s="46"/>
      <c r="CFD31" s="46"/>
      <c r="CFE31" s="46"/>
      <c r="CFF31" s="46"/>
      <c r="CFG31" s="46"/>
      <c r="CFH31" s="46"/>
      <c r="CFI31" s="46"/>
      <c r="CFJ31" s="46"/>
      <c r="CFK31" s="46"/>
      <c r="CFL31" s="46"/>
      <c r="CFM31" s="46"/>
      <c r="CFN31" s="46"/>
      <c r="CFO31" s="46"/>
      <c r="CFP31" s="46"/>
      <c r="CFQ31" s="46"/>
      <c r="CFR31" s="46"/>
      <c r="CFS31" s="46"/>
      <c r="CFT31" s="46"/>
      <c r="CFU31" s="46"/>
      <c r="CFV31" s="46"/>
      <c r="CFW31" s="46"/>
      <c r="CFX31" s="46"/>
      <c r="CFY31" s="46"/>
      <c r="CFZ31" s="46"/>
      <c r="CGA31" s="46"/>
      <c r="CGB31" s="46"/>
      <c r="CGC31" s="46"/>
      <c r="CGD31" s="46"/>
      <c r="CGE31" s="46"/>
      <c r="CGF31" s="46"/>
      <c r="CGG31" s="46"/>
      <c r="CGH31" s="46"/>
      <c r="CGI31" s="46"/>
      <c r="CGJ31" s="46"/>
      <c r="CGK31" s="46"/>
      <c r="CGL31" s="46"/>
      <c r="CGM31" s="46"/>
      <c r="CGN31" s="46"/>
      <c r="CGO31" s="46"/>
      <c r="CGP31" s="46"/>
      <c r="CGQ31" s="46"/>
      <c r="CGR31" s="46"/>
      <c r="CGS31" s="46"/>
      <c r="CGT31" s="46"/>
      <c r="CGU31" s="46"/>
      <c r="CGV31" s="46"/>
      <c r="CGW31" s="46"/>
      <c r="CGX31" s="46"/>
      <c r="CGY31" s="46"/>
      <c r="CGZ31" s="46"/>
      <c r="CHA31" s="46"/>
      <c r="CHB31" s="46"/>
      <c r="CHC31" s="46"/>
      <c r="CHD31" s="46"/>
      <c r="CHE31" s="46"/>
      <c r="CHF31" s="46"/>
      <c r="CHG31" s="46"/>
      <c r="CHH31" s="46"/>
      <c r="CHI31" s="46"/>
      <c r="CHJ31" s="46"/>
      <c r="CHK31" s="46"/>
      <c r="CHL31" s="46"/>
      <c r="CHM31" s="46"/>
      <c r="CHN31" s="46"/>
      <c r="CHO31" s="46"/>
      <c r="CHP31" s="46"/>
      <c r="CHQ31" s="46"/>
      <c r="CHR31" s="46"/>
      <c r="CHS31" s="46"/>
      <c r="CHT31" s="46"/>
      <c r="CHU31" s="46"/>
      <c r="CHV31" s="46"/>
      <c r="CHW31" s="46"/>
      <c r="CHX31" s="46"/>
      <c r="CHY31" s="46"/>
      <c r="CHZ31" s="46"/>
      <c r="CIA31" s="46"/>
      <c r="CIB31" s="46"/>
      <c r="CIC31" s="46"/>
      <c r="CID31" s="46"/>
      <c r="CIE31" s="46"/>
      <c r="CIF31" s="46"/>
      <c r="CIG31" s="46"/>
      <c r="CIH31" s="46"/>
      <c r="CII31" s="46"/>
      <c r="CIJ31" s="46"/>
      <c r="CIK31" s="46"/>
      <c r="CIL31" s="46"/>
      <c r="CIM31" s="46"/>
      <c r="CIN31" s="46"/>
      <c r="CIO31" s="46"/>
      <c r="CIP31" s="46"/>
      <c r="CIQ31" s="46"/>
      <c r="CIR31" s="46"/>
      <c r="CIS31" s="46"/>
      <c r="CIT31" s="46"/>
      <c r="CIU31" s="46"/>
      <c r="CIV31" s="46"/>
      <c r="CIW31" s="46"/>
      <c r="CIX31" s="46"/>
      <c r="CIY31" s="46"/>
      <c r="CIZ31" s="46"/>
      <c r="CJA31" s="46"/>
      <c r="CJB31" s="46"/>
      <c r="CJC31" s="46"/>
      <c r="CJD31" s="46"/>
      <c r="CJE31" s="46"/>
      <c r="CJF31" s="46"/>
      <c r="CJG31" s="46"/>
      <c r="CJH31" s="46"/>
      <c r="CJI31" s="46"/>
      <c r="CJJ31" s="46"/>
      <c r="CJK31" s="46"/>
      <c r="CJL31" s="46"/>
      <c r="CJM31" s="46"/>
      <c r="CJN31" s="46"/>
      <c r="CJO31" s="46"/>
      <c r="CJP31" s="46"/>
      <c r="CJQ31" s="46"/>
      <c r="CJR31" s="46"/>
      <c r="CJS31" s="46"/>
      <c r="CJT31" s="46"/>
      <c r="CJU31" s="46"/>
      <c r="CJV31" s="46"/>
      <c r="CJW31" s="46"/>
      <c r="CJX31" s="46"/>
      <c r="CJY31" s="46"/>
      <c r="CJZ31" s="46"/>
      <c r="CKA31" s="46"/>
      <c r="CKB31" s="46"/>
      <c r="CKC31" s="46"/>
      <c r="CKD31" s="46"/>
      <c r="CKE31" s="46"/>
      <c r="CKF31" s="46"/>
      <c r="CKG31" s="46"/>
      <c r="CKH31" s="46"/>
      <c r="CKI31" s="46"/>
      <c r="CKJ31" s="46"/>
      <c r="CKK31" s="46"/>
      <c r="CKL31" s="46"/>
      <c r="CKM31" s="46"/>
      <c r="CKN31" s="46"/>
      <c r="CKO31" s="46"/>
      <c r="CKP31" s="46"/>
      <c r="CKQ31" s="46"/>
      <c r="CKR31" s="46"/>
      <c r="CKS31" s="46"/>
      <c r="CKT31" s="46"/>
      <c r="CKU31" s="46"/>
      <c r="CKV31" s="46"/>
      <c r="CKW31" s="46"/>
      <c r="CKX31" s="46"/>
      <c r="CKY31" s="46"/>
      <c r="CKZ31" s="46"/>
      <c r="CLA31" s="46"/>
      <c r="CLB31" s="46"/>
      <c r="CLC31" s="46"/>
      <c r="CLD31" s="46"/>
      <c r="CLE31" s="46"/>
      <c r="CLF31" s="46"/>
      <c r="CLG31" s="46"/>
      <c r="CLH31" s="46"/>
      <c r="CLI31" s="46"/>
      <c r="CLJ31" s="46"/>
      <c r="CLK31" s="46"/>
      <c r="CLL31" s="46"/>
      <c r="CLM31" s="46"/>
      <c r="CLN31" s="46"/>
      <c r="CLO31" s="46"/>
      <c r="CLP31" s="46"/>
      <c r="CLQ31" s="46"/>
      <c r="CLR31" s="46"/>
      <c r="CLS31" s="46"/>
      <c r="CLT31" s="46"/>
      <c r="CLU31" s="46"/>
      <c r="CLV31" s="46"/>
      <c r="CLW31" s="46"/>
      <c r="CLX31" s="46"/>
      <c r="CLY31" s="46"/>
      <c r="CLZ31" s="46"/>
      <c r="CMA31" s="46"/>
      <c r="CMB31" s="46"/>
      <c r="CMC31" s="46"/>
      <c r="CMD31" s="46"/>
      <c r="CME31" s="46"/>
      <c r="CMF31" s="46"/>
      <c r="CMG31" s="46"/>
      <c r="CMH31" s="46"/>
      <c r="CMI31" s="46"/>
      <c r="CMJ31" s="46"/>
      <c r="CMK31" s="46"/>
      <c r="CML31" s="46"/>
      <c r="CMM31" s="46"/>
      <c r="CMN31" s="46"/>
      <c r="CMO31" s="46"/>
      <c r="CMP31" s="46"/>
      <c r="CMQ31" s="46"/>
      <c r="CMR31" s="46"/>
      <c r="CMS31" s="46"/>
      <c r="CMT31" s="46"/>
      <c r="CMU31" s="46"/>
      <c r="CMV31" s="46"/>
      <c r="CMW31" s="46"/>
      <c r="CMX31" s="46"/>
      <c r="CMY31" s="46"/>
      <c r="CMZ31" s="46"/>
      <c r="CNA31" s="46"/>
      <c r="CNB31" s="46"/>
      <c r="CNC31" s="46"/>
      <c r="CND31" s="46"/>
      <c r="CNE31" s="46"/>
      <c r="CNF31" s="46"/>
      <c r="CNG31" s="46"/>
      <c r="CNH31" s="46"/>
      <c r="CNI31" s="46"/>
      <c r="CNJ31" s="46"/>
      <c r="CNK31" s="46"/>
      <c r="CNL31" s="46"/>
      <c r="CNM31" s="46"/>
      <c r="CNN31" s="46"/>
      <c r="CNO31" s="46"/>
      <c r="CNP31" s="46"/>
      <c r="CNQ31" s="46"/>
      <c r="CNR31" s="46"/>
      <c r="CNS31" s="46"/>
      <c r="CNT31" s="46"/>
      <c r="CNU31" s="46"/>
      <c r="CNV31" s="46"/>
      <c r="CNW31" s="46"/>
      <c r="CNX31" s="46"/>
      <c r="CNY31" s="46"/>
      <c r="CNZ31" s="46"/>
      <c r="COA31" s="46"/>
      <c r="COB31" s="46"/>
      <c r="COC31" s="46"/>
      <c r="COD31" s="46"/>
      <c r="COE31" s="46"/>
      <c r="COF31" s="46"/>
      <c r="COG31" s="46"/>
      <c r="COH31" s="46"/>
      <c r="COI31" s="46"/>
      <c r="COJ31" s="46"/>
      <c r="COK31" s="46"/>
      <c r="COL31" s="46"/>
      <c r="COM31" s="46"/>
      <c r="CON31" s="46"/>
      <c r="COO31" s="46"/>
      <c r="COP31" s="46"/>
      <c r="COQ31" s="46"/>
      <c r="COR31" s="46"/>
      <c r="COS31" s="46"/>
      <c r="COT31" s="46"/>
      <c r="COU31" s="46"/>
      <c r="COV31" s="46"/>
      <c r="COW31" s="46"/>
      <c r="COX31" s="46"/>
      <c r="COY31" s="46"/>
      <c r="COZ31" s="46"/>
      <c r="CPA31" s="46"/>
      <c r="CPB31" s="46"/>
      <c r="CPC31" s="46"/>
      <c r="CPD31" s="46"/>
      <c r="CPE31" s="46"/>
      <c r="CPF31" s="46"/>
      <c r="CPG31" s="46"/>
      <c r="CPH31" s="46"/>
      <c r="CPI31" s="46"/>
      <c r="CPJ31" s="46"/>
      <c r="CPK31" s="46"/>
      <c r="CPL31" s="46"/>
      <c r="CPM31" s="46"/>
      <c r="CPN31" s="46"/>
      <c r="CPO31" s="46"/>
      <c r="CPP31" s="46"/>
      <c r="CPQ31" s="46"/>
      <c r="CPR31" s="46"/>
      <c r="CPS31" s="46"/>
      <c r="CPT31" s="46"/>
      <c r="CPU31" s="46"/>
      <c r="CPV31" s="46"/>
      <c r="CPW31" s="46"/>
      <c r="CPX31" s="46"/>
      <c r="CPY31" s="46"/>
      <c r="CPZ31" s="46"/>
      <c r="CQA31" s="46"/>
      <c r="CQB31" s="46"/>
      <c r="CQC31" s="46"/>
      <c r="CQD31" s="46"/>
      <c r="CQE31" s="46"/>
      <c r="CQF31" s="46"/>
      <c r="CQG31" s="46"/>
      <c r="CQH31" s="46"/>
      <c r="CQI31" s="46"/>
      <c r="CQJ31" s="46"/>
      <c r="CQK31" s="46"/>
      <c r="CQL31" s="46"/>
      <c r="CQM31" s="46"/>
      <c r="CQN31" s="46"/>
      <c r="CQO31" s="46"/>
      <c r="CQP31" s="46"/>
      <c r="CQQ31" s="46"/>
      <c r="CQR31" s="46"/>
      <c r="CQS31" s="46"/>
      <c r="CQT31" s="46"/>
      <c r="CQU31" s="46"/>
      <c r="CQV31" s="46"/>
      <c r="CQW31" s="46"/>
      <c r="CQX31" s="46"/>
      <c r="CQY31" s="46"/>
      <c r="CQZ31" s="46"/>
      <c r="CRA31" s="46"/>
      <c r="CRB31" s="46"/>
      <c r="CRC31" s="46"/>
      <c r="CRD31" s="46"/>
      <c r="CRE31" s="46"/>
      <c r="CRF31" s="46"/>
      <c r="CRG31" s="46"/>
      <c r="CRH31" s="46"/>
      <c r="CRI31" s="46"/>
      <c r="CRJ31" s="46"/>
      <c r="CRK31" s="46"/>
      <c r="CRL31" s="46"/>
      <c r="CRM31" s="46"/>
      <c r="CRN31" s="46"/>
      <c r="CRO31" s="46"/>
      <c r="CRP31" s="46"/>
      <c r="CRQ31" s="46"/>
      <c r="CRR31" s="46"/>
      <c r="CRS31" s="46"/>
      <c r="CRT31" s="46"/>
      <c r="CRU31" s="46"/>
      <c r="CRV31" s="46"/>
      <c r="CRW31" s="46"/>
      <c r="CRX31" s="46"/>
      <c r="CRY31" s="46"/>
      <c r="CRZ31" s="46"/>
      <c r="CSA31" s="46"/>
      <c r="CSB31" s="46"/>
      <c r="CSC31" s="46"/>
      <c r="CSD31" s="46"/>
      <c r="CSE31" s="46"/>
      <c r="CSF31" s="46"/>
      <c r="CSG31" s="46"/>
      <c r="CSH31" s="46"/>
      <c r="CSI31" s="46"/>
      <c r="CSJ31" s="46"/>
      <c r="CSK31" s="46"/>
      <c r="CSL31" s="46"/>
      <c r="CSM31" s="46"/>
      <c r="CSN31" s="46"/>
      <c r="CSO31" s="46"/>
      <c r="CSP31" s="46"/>
      <c r="CSQ31" s="46"/>
      <c r="CSR31" s="46"/>
      <c r="CSS31" s="46"/>
      <c r="CST31" s="46"/>
      <c r="CSU31" s="46"/>
      <c r="CSV31" s="46"/>
      <c r="CSW31" s="46"/>
      <c r="CSX31" s="46"/>
      <c r="CSY31" s="46"/>
      <c r="CSZ31" s="46"/>
      <c r="CTA31" s="46"/>
      <c r="CTB31" s="46"/>
      <c r="CTC31" s="46"/>
      <c r="CTD31" s="46"/>
      <c r="CTE31" s="46"/>
      <c r="CTF31" s="46"/>
      <c r="CTG31" s="46"/>
      <c r="CTH31" s="46"/>
      <c r="CTI31" s="46"/>
      <c r="CTJ31" s="46"/>
      <c r="CTK31" s="46"/>
      <c r="CTL31" s="46"/>
      <c r="CTM31" s="46"/>
      <c r="CTN31" s="46"/>
      <c r="CTO31" s="46"/>
      <c r="CTP31" s="46"/>
      <c r="CTQ31" s="46"/>
      <c r="CTR31" s="46"/>
      <c r="CTS31" s="46"/>
      <c r="CTT31" s="46"/>
      <c r="CTU31" s="46"/>
      <c r="CTV31" s="46"/>
      <c r="CTW31" s="46"/>
      <c r="CTX31" s="46"/>
      <c r="CTY31" s="46"/>
      <c r="CTZ31" s="46"/>
      <c r="CUA31" s="46"/>
      <c r="CUB31" s="46"/>
      <c r="CUC31" s="46"/>
      <c r="CUD31" s="46"/>
      <c r="CUE31" s="46"/>
      <c r="CUF31" s="46"/>
      <c r="CUG31" s="46"/>
      <c r="CUH31" s="46"/>
      <c r="CUI31" s="46"/>
      <c r="CUJ31" s="46"/>
      <c r="CUK31" s="46"/>
      <c r="CUL31" s="46"/>
      <c r="CUM31" s="46"/>
      <c r="CUN31" s="46"/>
      <c r="CUO31" s="46"/>
      <c r="CUP31" s="46"/>
      <c r="CUQ31" s="46"/>
      <c r="CUR31" s="46"/>
      <c r="CUS31" s="46"/>
      <c r="CUT31" s="46"/>
      <c r="CUU31" s="46"/>
      <c r="CUV31" s="46"/>
      <c r="CUW31" s="46"/>
      <c r="CUX31" s="46"/>
      <c r="CUY31" s="46"/>
      <c r="CUZ31" s="46"/>
      <c r="CVA31" s="46"/>
      <c r="CVB31" s="46"/>
      <c r="CVC31" s="46"/>
      <c r="CVD31" s="46"/>
      <c r="CVE31" s="46"/>
      <c r="CVF31" s="46"/>
      <c r="CVG31" s="46"/>
      <c r="CVH31" s="46"/>
      <c r="CVI31" s="46"/>
      <c r="CVJ31" s="46"/>
      <c r="CVK31" s="46"/>
      <c r="CVL31" s="46"/>
      <c r="CVM31" s="46"/>
      <c r="CVN31" s="46"/>
      <c r="CVO31" s="46"/>
      <c r="CVP31" s="46"/>
      <c r="CVQ31" s="46"/>
      <c r="CVR31" s="46"/>
      <c r="CVS31" s="46"/>
      <c r="CVT31" s="46"/>
      <c r="CVU31" s="46"/>
      <c r="CVV31" s="46"/>
      <c r="CVW31" s="46"/>
      <c r="CVX31" s="46"/>
      <c r="CVY31" s="46"/>
      <c r="CVZ31" s="46"/>
      <c r="CWA31" s="46"/>
      <c r="CWB31" s="46"/>
      <c r="CWC31" s="46"/>
      <c r="CWD31" s="46"/>
      <c r="CWE31" s="46"/>
      <c r="CWF31" s="46"/>
      <c r="CWG31" s="46"/>
      <c r="CWH31" s="46"/>
      <c r="CWI31" s="46"/>
      <c r="CWJ31" s="46"/>
      <c r="CWK31" s="46"/>
      <c r="CWL31" s="46"/>
      <c r="CWM31" s="46"/>
      <c r="CWN31" s="46"/>
      <c r="CWO31" s="46"/>
      <c r="CWP31" s="46"/>
      <c r="CWQ31" s="46"/>
      <c r="CWR31" s="46"/>
      <c r="CWS31" s="46"/>
      <c r="CWT31" s="46"/>
      <c r="CWU31" s="46"/>
      <c r="CWV31" s="46"/>
      <c r="CWW31" s="46"/>
      <c r="CWX31" s="46"/>
      <c r="CWY31" s="46"/>
      <c r="CWZ31" s="46"/>
      <c r="CXA31" s="46"/>
      <c r="CXB31" s="46"/>
      <c r="CXC31" s="46"/>
      <c r="CXD31" s="46"/>
      <c r="CXE31" s="46"/>
      <c r="CXF31" s="46"/>
      <c r="CXG31" s="46"/>
      <c r="CXH31" s="46"/>
      <c r="CXI31" s="46"/>
      <c r="CXJ31" s="46"/>
      <c r="CXK31" s="46"/>
      <c r="CXL31" s="46"/>
      <c r="CXM31" s="46"/>
      <c r="CXN31" s="46"/>
      <c r="CXO31" s="46"/>
      <c r="CXP31" s="46"/>
      <c r="CXQ31" s="46"/>
      <c r="CXR31" s="46"/>
      <c r="CXS31" s="46"/>
      <c r="CXT31" s="46"/>
      <c r="CXU31" s="46"/>
      <c r="CXV31" s="46"/>
      <c r="CXW31" s="46"/>
      <c r="CXX31" s="46"/>
      <c r="CXY31" s="46"/>
      <c r="CXZ31" s="46"/>
      <c r="CYA31" s="46"/>
      <c r="CYB31" s="46"/>
      <c r="CYC31" s="46"/>
      <c r="CYD31" s="46"/>
      <c r="CYE31" s="46"/>
      <c r="CYF31" s="46"/>
      <c r="CYG31" s="46"/>
      <c r="CYH31" s="46"/>
      <c r="CYI31" s="46"/>
      <c r="CYJ31" s="46"/>
      <c r="CYK31" s="46"/>
      <c r="CYL31" s="46"/>
      <c r="CYM31" s="46"/>
      <c r="CYN31" s="46"/>
      <c r="CYO31" s="46"/>
      <c r="CYP31" s="46"/>
      <c r="CYQ31" s="46"/>
      <c r="CYR31" s="46"/>
      <c r="CYS31" s="46"/>
      <c r="CYT31" s="46"/>
      <c r="CYU31" s="46"/>
      <c r="CYV31" s="46"/>
      <c r="CYW31" s="46"/>
      <c r="CYX31" s="46"/>
      <c r="CYY31" s="46"/>
      <c r="CYZ31" s="46"/>
      <c r="CZA31" s="46"/>
      <c r="CZB31" s="46"/>
      <c r="CZC31" s="46"/>
      <c r="CZD31" s="46"/>
      <c r="CZE31" s="46"/>
      <c r="CZF31" s="46"/>
      <c r="CZG31" s="46"/>
      <c r="CZH31" s="46"/>
      <c r="CZI31" s="46"/>
      <c r="CZJ31" s="46"/>
      <c r="CZK31" s="46"/>
      <c r="CZL31" s="46"/>
      <c r="CZM31" s="46"/>
      <c r="CZN31" s="46"/>
      <c r="CZO31" s="46"/>
      <c r="CZP31" s="46"/>
      <c r="CZQ31" s="46"/>
      <c r="CZR31" s="46"/>
      <c r="CZS31" s="46"/>
      <c r="CZT31" s="46"/>
      <c r="CZU31" s="46"/>
      <c r="CZV31" s="46"/>
      <c r="CZW31" s="46"/>
      <c r="CZX31" s="46"/>
      <c r="CZY31" s="46"/>
      <c r="CZZ31" s="46"/>
      <c r="DAA31" s="46"/>
      <c r="DAB31" s="46"/>
      <c r="DAC31" s="46"/>
      <c r="DAD31" s="46"/>
      <c r="DAE31" s="46"/>
      <c r="DAF31" s="46"/>
      <c r="DAG31" s="46"/>
      <c r="DAH31" s="46"/>
      <c r="DAI31" s="46"/>
      <c r="DAJ31" s="46"/>
      <c r="DAK31" s="46"/>
      <c r="DAL31" s="46"/>
      <c r="DAM31" s="46"/>
      <c r="DAN31" s="46"/>
      <c r="DAO31" s="46"/>
      <c r="DAP31" s="46"/>
      <c r="DAQ31" s="46"/>
      <c r="DAR31" s="46"/>
      <c r="DAS31" s="46"/>
      <c r="DAT31" s="46"/>
      <c r="DAU31" s="46"/>
      <c r="DAV31" s="46"/>
      <c r="DAW31" s="46"/>
      <c r="DAX31" s="46"/>
      <c r="DAY31" s="46"/>
      <c r="DAZ31" s="46"/>
      <c r="DBA31" s="46"/>
      <c r="DBB31" s="46"/>
      <c r="DBC31" s="46"/>
      <c r="DBD31" s="46"/>
      <c r="DBE31" s="46"/>
      <c r="DBF31" s="46"/>
      <c r="DBG31" s="46"/>
      <c r="DBH31" s="46"/>
      <c r="DBI31" s="46"/>
      <c r="DBJ31" s="46"/>
      <c r="DBK31" s="46"/>
      <c r="DBL31" s="46"/>
      <c r="DBM31" s="46"/>
      <c r="DBN31" s="46"/>
      <c r="DBO31" s="46"/>
      <c r="DBP31" s="46"/>
      <c r="DBQ31" s="46"/>
      <c r="DBR31" s="46"/>
      <c r="DBS31" s="46"/>
      <c r="DBT31" s="46"/>
      <c r="DBU31" s="46"/>
      <c r="DBV31" s="46"/>
      <c r="DBW31" s="46"/>
      <c r="DBX31" s="46"/>
      <c r="DBY31" s="46"/>
      <c r="DBZ31" s="46"/>
      <c r="DCA31" s="46"/>
      <c r="DCB31" s="46"/>
      <c r="DCC31" s="46"/>
      <c r="DCD31" s="46"/>
      <c r="DCE31" s="46"/>
      <c r="DCF31" s="46"/>
      <c r="DCG31" s="46"/>
      <c r="DCH31" s="46"/>
      <c r="DCI31" s="46"/>
      <c r="DCJ31" s="46"/>
      <c r="DCK31" s="46"/>
      <c r="DCL31" s="46"/>
      <c r="DCM31" s="46"/>
      <c r="DCN31" s="46"/>
      <c r="DCO31" s="46"/>
      <c r="DCP31" s="46"/>
      <c r="DCQ31" s="46"/>
      <c r="DCR31" s="46"/>
      <c r="DCS31" s="46"/>
      <c r="DCT31" s="46"/>
      <c r="DCU31" s="46"/>
      <c r="DCV31" s="46"/>
      <c r="DCW31" s="46"/>
      <c r="DCX31" s="46"/>
      <c r="DCY31" s="46"/>
      <c r="DCZ31" s="46"/>
      <c r="DDA31" s="46"/>
      <c r="DDB31" s="46"/>
      <c r="DDC31" s="46"/>
      <c r="DDD31" s="46"/>
      <c r="DDE31" s="46"/>
      <c r="DDF31" s="46"/>
      <c r="DDG31" s="46"/>
      <c r="DDH31" s="46"/>
      <c r="DDI31" s="46"/>
      <c r="DDJ31" s="46"/>
      <c r="DDK31" s="46"/>
      <c r="DDL31" s="46"/>
      <c r="DDM31" s="46"/>
      <c r="DDN31" s="46"/>
      <c r="DDO31" s="46"/>
      <c r="DDP31" s="46"/>
      <c r="DDQ31" s="46"/>
      <c r="DDR31" s="46"/>
      <c r="DDS31" s="46"/>
      <c r="DDT31" s="46"/>
      <c r="DDU31" s="46"/>
      <c r="DDV31" s="46"/>
      <c r="DDW31" s="46"/>
      <c r="DDX31" s="46"/>
      <c r="DDY31" s="46"/>
      <c r="DDZ31" s="46"/>
      <c r="DEA31" s="46"/>
      <c r="DEB31" s="46"/>
      <c r="DEC31" s="46"/>
      <c r="DED31" s="46"/>
      <c r="DEE31" s="46"/>
      <c r="DEF31" s="46"/>
      <c r="DEG31" s="46"/>
      <c r="DEH31" s="46"/>
      <c r="DEI31" s="46"/>
      <c r="DEJ31" s="46"/>
      <c r="DEK31" s="46"/>
      <c r="DEL31" s="46"/>
      <c r="DEM31" s="46"/>
      <c r="DEN31" s="46"/>
      <c r="DEO31" s="46"/>
      <c r="DEP31" s="46"/>
      <c r="DEQ31" s="46"/>
      <c r="DER31" s="46"/>
      <c r="DES31" s="46"/>
      <c r="DET31" s="46"/>
      <c r="DEU31" s="46"/>
      <c r="DEV31" s="46"/>
      <c r="DEW31" s="46"/>
      <c r="DEX31" s="46"/>
      <c r="DEY31" s="46"/>
      <c r="DEZ31" s="46"/>
      <c r="DFA31" s="46"/>
      <c r="DFB31" s="46"/>
      <c r="DFC31" s="46"/>
      <c r="DFD31" s="46"/>
      <c r="DFE31" s="46"/>
      <c r="DFF31" s="46"/>
      <c r="DFG31" s="46"/>
      <c r="DFH31" s="46"/>
      <c r="DFI31" s="46"/>
      <c r="DFJ31" s="46"/>
      <c r="DFK31" s="46"/>
      <c r="DFL31" s="46"/>
      <c r="DFM31" s="46"/>
      <c r="DFN31" s="46"/>
      <c r="DFO31" s="46"/>
      <c r="DFP31" s="46"/>
      <c r="DFQ31" s="46"/>
      <c r="DFR31" s="46"/>
      <c r="DFS31" s="46"/>
      <c r="DFT31" s="46"/>
      <c r="DFU31" s="46"/>
      <c r="DFV31" s="46"/>
      <c r="DFW31" s="46"/>
      <c r="DFX31" s="46"/>
      <c r="DFY31" s="46"/>
      <c r="DFZ31" s="46"/>
      <c r="DGA31" s="46"/>
      <c r="DGB31" s="46"/>
      <c r="DGC31" s="46"/>
      <c r="DGD31" s="46"/>
      <c r="DGE31" s="46"/>
      <c r="DGF31" s="46"/>
      <c r="DGG31" s="46"/>
      <c r="DGH31" s="46"/>
      <c r="DGI31" s="46"/>
      <c r="DGJ31" s="46"/>
      <c r="DGK31" s="46"/>
      <c r="DGL31" s="46"/>
      <c r="DGM31" s="46"/>
      <c r="DGN31" s="46"/>
      <c r="DGO31" s="46"/>
      <c r="DGP31" s="46"/>
      <c r="DGQ31" s="46"/>
      <c r="DGR31" s="46"/>
      <c r="DGS31" s="46"/>
      <c r="DGT31" s="46"/>
      <c r="DGU31" s="46"/>
      <c r="DGV31" s="46"/>
      <c r="DGW31" s="46"/>
      <c r="DGX31" s="46"/>
      <c r="DGY31" s="46"/>
      <c r="DGZ31" s="46"/>
      <c r="DHA31" s="46"/>
      <c r="DHB31" s="46"/>
      <c r="DHC31" s="46"/>
      <c r="DHD31" s="46"/>
      <c r="DHE31" s="46"/>
      <c r="DHF31" s="46"/>
      <c r="DHG31" s="46"/>
      <c r="DHH31" s="46"/>
      <c r="DHI31" s="46"/>
      <c r="DHJ31" s="46"/>
      <c r="DHK31" s="46"/>
      <c r="DHL31" s="46"/>
      <c r="DHM31" s="46"/>
      <c r="DHN31" s="46"/>
      <c r="DHO31" s="46"/>
      <c r="DHP31" s="46"/>
      <c r="DHQ31" s="46"/>
      <c r="DHR31" s="46"/>
      <c r="DHS31" s="46"/>
      <c r="DHT31" s="46"/>
      <c r="DHU31" s="46"/>
      <c r="DHV31" s="46"/>
      <c r="DHW31" s="46"/>
      <c r="DHX31" s="46"/>
      <c r="DHY31" s="46"/>
      <c r="DHZ31" s="46"/>
      <c r="DIA31" s="46"/>
      <c r="DIB31" s="46"/>
      <c r="DIC31" s="46"/>
      <c r="DID31" s="46"/>
      <c r="DIE31" s="46"/>
      <c r="DIF31" s="46"/>
      <c r="DIG31" s="46"/>
      <c r="DIH31" s="46"/>
      <c r="DII31" s="46"/>
      <c r="DIJ31" s="46"/>
      <c r="DIK31" s="46"/>
      <c r="DIL31" s="46"/>
      <c r="DIM31" s="46"/>
      <c r="DIN31" s="46"/>
      <c r="DIO31" s="46"/>
      <c r="DIP31" s="46"/>
      <c r="DIQ31" s="46"/>
      <c r="DIR31" s="46"/>
      <c r="DIS31" s="46"/>
      <c r="DIT31" s="46"/>
      <c r="DIU31" s="46"/>
      <c r="DIV31" s="46"/>
      <c r="DIW31" s="46"/>
      <c r="DIX31" s="46"/>
      <c r="DIY31" s="46"/>
      <c r="DIZ31" s="46"/>
      <c r="DJA31" s="46"/>
      <c r="DJB31" s="46"/>
      <c r="DJC31" s="46"/>
      <c r="DJD31" s="46"/>
      <c r="DJE31" s="46"/>
      <c r="DJF31" s="46"/>
      <c r="DJG31" s="46"/>
      <c r="DJH31" s="46"/>
      <c r="DJI31" s="46"/>
      <c r="DJJ31" s="46"/>
      <c r="DJK31" s="46"/>
      <c r="DJL31" s="46"/>
      <c r="DJM31" s="46"/>
      <c r="DJN31" s="46"/>
      <c r="DJO31" s="46"/>
      <c r="DJP31" s="46"/>
      <c r="DJQ31" s="46"/>
      <c r="DJR31" s="46"/>
      <c r="DJS31" s="46"/>
      <c r="DJT31" s="46"/>
      <c r="DJU31" s="46"/>
      <c r="DJV31" s="46"/>
      <c r="DJW31" s="46"/>
      <c r="DJX31" s="46"/>
      <c r="DJY31" s="46"/>
      <c r="DJZ31" s="46"/>
      <c r="DKA31" s="46"/>
      <c r="DKB31" s="46"/>
      <c r="DKC31" s="46"/>
      <c r="DKD31" s="46"/>
      <c r="DKE31" s="46"/>
      <c r="DKF31" s="46"/>
      <c r="DKG31" s="46"/>
      <c r="DKH31" s="46"/>
      <c r="DKI31" s="46"/>
      <c r="DKJ31" s="46"/>
      <c r="DKK31" s="46"/>
      <c r="DKL31" s="46"/>
      <c r="DKM31" s="46"/>
      <c r="DKN31" s="46"/>
      <c r="DKO31" s="46"/>
      <c r="DKP31" s="46"/>
      <c r="DKQ31" s="46"/>
      <c r="DKR31" s="46"/>
      <c r="DKS31" s="46"/>
      <c r="DKT31" s="46"/>
      <c r="DKU31" s="46"/>
      <c r="DKV31" s="46"/>
      <c r="DKW31" s="46"/>
      <c r="DKX31" s="46"/>
      <c r="DKY31" s="46"/>
      <c r="DKZ31" s="46"/>
      <c r="DLA31" s="46"/>
      <c r="DLB31" s="46"/>
      <c r="DLC31" s="46"/>
      <c r="DLD31" s="46"/>
      <c r="DLE31" s="46"/>
      <c r="DLF31" s="46"/>
      <c r="DLG31" s="46"/>
      <c r="DLH31" s="46"/>
      <c r="DLI31" s="46"/>
      <c r="DLJ31" s="46"/>
      <c r="DLK31" s="46"/>
      <c r="DLL31" s="46"/>
      <c r="DLM31" s="46"/>
      <c r="DLN31" s="46"/>
      <c r="DLO31" s="46"/>
      <c r="DLP31" s="46"/>
      <c r="DLQ31" s="46"/>
      <c r="DLR31" s="46"/>
      <c r="DLS31" s="46"/>
      <c r="DLT31" s="46"/>
      <c r="DLU31" s="46"/>
      <c r="DLV31" s="46"/>
      <c r="DLW31" s="46"/>
      <c r="DLX31" s="46"/>
      <c r="DLY31" s="46"/>
      <c r="DLZ31" s="46"/>
      <c r="DMA31" s="46"/>
      <c r="DMB31" s="46"/>
      <c r="DMC31" s="46"/>
      <c r="DMD31" s="46"/>
      <c r="DME31" s="46"/>
      <c r="DMF31" s="46"/>
      <c r="DMG31" s="46"/>
      <c r="DMH31" s="46"/>
      <c r="DMI31" s="46"/>
      <c r="DMJ31" s="46"/>
      <c r="DMK31" s="46"/>
      <c r="DML31" s="46"/>
      <c r="DMM31" s="46"/>
      <c r="DMN31" s="46"/>
      <c r="DMO31" s="46"/>
      <c r="DMP31" s="46"/>
      <c r="DMQ31" s="46"/>
      <c r="DMR31" s="46"/>
      <c r="DMS31" s="46"/>
      <c r="DMT31" s="46"/>
      <c r="DMU31" s="46"/>
      <c r="DMV31" s="46"/>
      <c r="DMW31" s="46"/>
      <c r="DMX31" s="46"/>
      <c r="DMY31" s="46"/>
      <c r="DMZ31" s="46"/>
      <c r="DNA31" s="46"/>
      <c r="DNB31" s="46"/>
      <c r="DNC31" s="46"/>
      <c r="DND31" s="46"/>
      <c r="DNE31" s="46"/>
      <c r="DNF31" s="46"/>
      <c r="DNG31" s="46"/>
      <c r="DNH31" s="46"/>
      <c r="DNI31" s="46"/>
      <c r="DNJ31" s="46"/>
      <c r="DNK31" s="46"/>
      <c r="DNL31" s="46"/>
      <c r="DNM31" s="46"/>
      <c r="DNN31" s="46"/>
      <c r="DNO31" s="46"/>
      <c r="DNP31" s="46"/>
      <c r="DNQ31" s="46"/>
      <c r="DNR31" s="46"/>
      <c r="DNS31" s="46"/>
      <c r="DNT31" s="46"/>
      <c r="DNU31" s="46"/>
      <c r="DNV31" s="46"/>
      <c r="DNW31" s="46"/>
      <c r="DNX31" s="46"/>
      <c r="DNY31" s="46"/>
      <c r="DNZ31" s="46"/>
      <c r="DOA31" s="46"/>
      <c r="DOB31" s="46"/>
      <c r="DOC31" s="46"/>
      <c r="DOD31" s="46"/>
      <c r="DOE31" s="46"/>
      <c r="DOF31" s="46"/>
      <c r="DOG31" s="46"/>
      <c r="DOH31" s="46"/>
      <c r="DOI31" s="46"/>
      <c r="DOJ31" s="46"/>
      <c r="DOK31" s="46"/>
      <c r="DOL31" s="46"/>
      <c r="DOM31" s="46"/>
      <c r="DON31" s="46"/>
      <c r="DOO31" s="46"/>
      <c r="DOP31" s="46"/>
      <c r="DOQ31" s="46"/>
      <c r="DOR31" s="46"/>
      <c r="DOS31" s="46"/>
      <c r="DOT31" s="46"/>
      <c r="DOU31" s="46"/>
      <c r="DOV31" s="46"/>
      <c r="DOW31" s="46"/>
      <c r="DOX31" s="46"/>
      <c r="DOY31" s="46"/>
      <c r="DOZ31" s="46"/>
      <c r="DPA31" s="46"/>
      <c r="DPB31" s="46"/>
      <c r="DPC31" s="46"/>
      <c r="DPD31" s="46"/>
      <c r="DPE31" s="46"/>
      <c r="DPF31" s="46"/>
      <c r="DPG31" s="46"/>
      <c r="DPH31" s="46"/>
      <c r="DPI31" s="46"/>
      <c r="DPJ31" s="46"/>
      <c r="DPK31" s="46"/>
      <c r="DPL31" s="46"/>
      <c r="DPM31" s="46"/>
      <c r="DPN31" s="46"/>
      <c r="DPO31" s="46"/>
      <c r="DPP31" s="46"/>
      <c r="DPQ31" s="46"/>
      <c r="DPR31" s="46"/>
      <c r="DPS31" s="46"/>
      <c r="DPT31" s="46"/>
      <c r="DPU31" s="46"/>
      <c r="DPV31" s="46"/>
      <c r="DPW31" s="46"/>
      <c r="DPX31" s="46"/>
      <c r="DPY31" s="46"/>
      <c r="DPZ31" s="46"/>
      <c r="DQA31" s="46"/>
      <c r="DQB31" s="46"/>
      <c r="DQC31" s="46"/>
      <c r="DQD31" s="46"/>
      <c r="DQE31" s="46"/>
      <c r="DQF31" s="46"/>
      <c r="DQG31" s="46"/>
      <c r="DQH31" s="46"/>
      <c r="DQI31" s="46"/>
      <c r="DQJ31" s="46"/>
      <c r="DQK31" s="46"/>
      <c r="DQL31" s="46"/>
      <c r="DQM31" s="46"/>
      <c r="DQN31" s="46"/>
      <c r="DQO31" s="46"/>
      <c r="DQP31" s="46"/>
      <c r="DQQ31" s="46"/>
      <c r="DQR31" s="46"/>
      <c r="DQS31" s="46"/>
      <c r="DQT31" s="46"/>
      <c r="DQU31" s="46"/>
      <c r="DQV31" s="46"/>
      <c r="DQW31" s="46"/>
      <c r="DQX31" s="46"/>
      <c r="DQY31" s="46"/>
      <c r="DQZ31" s="46"/>
      <c r="DRA31" s="46"/>
      <c r="DRB31" s="46"/>
      <c r="DRC31" s="46"/>
      <c r="DRD31" s="46"/>
      <c r="DRE31" s="46"/>
      <c r="DRF31" s="46"/>
      <c r="DRG31" s="46"/>
      <c r="DRH31" s="46"/>
      <c r="DRI31" s="46"/>
      <c r="DRJ31" s="46"/>
      <c r="DRK31" s="46"/>
      <c r="DRL31" s="46"/>
      <c r="DRM31" s="46"/>
      <c r="DRN31" s="46"/>
      <c r="DRO31" s="46"/>
      <c r="DRP31" s="46"/>
      <c r="DRQ31" s="46"/>
      <c r="DRR31" s="46"/>
      <c r="DRS31" s="46"/>
      <c r="DRT31" s="46"/>
      <c r="DRU31" s="46"/>
      <c r="DRV31" s="46"/>
      <c r="DRW31" s="46"/>
      <c r="DRX31" s="46"/>
      <c r="DRY31" s="46"/>
      <c r="DRZ31" s="46"/>
      <c r="DSA31" s="46"/>
      <c r="DSB31" s="46"/>
      <c r="DSC31" s="46"/>
      <c r="DSD31" s="46"/>
      <c r="DSE31" s="46"/>
      <c r="DSF31" s="46"/>
      <c r="DSG31" s="46"/>
      <c r="DSH31" s="46"/>
      <c r="DSI31" s="46"/>
      <c r="DSJ31" s="46"/>
      <c r="DSK31" s="46"/>
      <c r="DSL31" s="46"/>
      <c r="DSM31" s="46"/>
      <c r="DSN31" s="46"/>
      <c r="DSO31" s="46"/>
      <c r="DSP31" s="46"/>
      <c r="DSQ31" s="46"/>
      <c r="DSR31" s="46"/>
      <c r="DSS31" s="46"/>
      <c r="DST31" s="46"/>
      <c r="DSU31" s="46"/>
      <c r="DSV31" s="46"/>
      <c r="DSW31" s="46"/>
      <c r="DSX31" s="46"/>
      <c r="DSY31" s="46"/>
      <c r="DSZ31" s="46"/>
      <c r="DTA31" s="46"/>
      <c r="DTB31" s="46"/>
      <c r="DTC31" s="46"/>
      <c r="DTD31" s="46"/>
      <c r="DTE31" s="46"/>
      <c r="DTF31" s="46"/>
      <c r="DTG31" s="46"/>
      <c r="DTH31" s="46"/>
      <c r="DTI31" s="46"/>
      <c r="DTJ31" s="46"/>
      <c r="DTK31" s="46"/>
      <c r="DTL31" s="46"/>
      <c r="DTM31" s="46"/>
      <c r="DTN31" s="46"/>
      <c r="DTO31" s="46"/>
      <c r="DTP31" s="46"/>
      <c r="DTQ31" s="46"/>
      <c r="DTR31" s="46"/>
      <c r="DTS31" s="46"/>
      <c r="DTT31" s="46"/>
      <c r="DTU31" s="46"/>
      <c r="DTV31" s="46"/>
      <c r="DTW31" s="46"/>
      <c r="DTX31" s="46"/>
      <c r="DTY31" s="46"/>
      <c r="DTZ31" s="46"/>
      <c r="DUA31" s="46"/>
      <c r="DUB31" s="46"/>
      <c r="DUC31" s="46"/>
      <c r="DUD31" s="46"/>
      <c r="DUE31" s="46"/>
      <c r="DUF31" s="46"/>
      <c r="DUG31" s="46"/>
      <c r="DUH31" s="46"/>
      <c r="DUI31" s="46"/>
      <c r="DUJ31" s="46"/>
      <c r="DUK31" s="46"/>
      <c r="DUL31" s="46"/>
      <c r="DUM31" s="46"/>
      <c r="DUN31" s="46"/>
      <c r="DUO31" s="46"/>
      <c r="DUP31" s="46"/>
      <c r="DUQ31" s="46"/>
      <c r="DUR31" s="46"/>
      <c r="DUS31" s="46"/>
      <c r="DUT31" s="46"/>
      <c r="DUU31" s="46"/>
      <c r="DUV31" s="46"/>
      <c r="DUW31" s="46"/>
      <c r="DUX31" s="46"/>
      <c r="DUY31" s="46"/>
      <c r="DUZ31" s="46"/>
      <c r="DVA31" s="46"/>
      <c r="DVB31" s="46"/>
      <c r="DVC31" s="46"/>
      <c r="DVD31" s="46"/>
      <c r="DVE31" s="46"/>
      <c r="DVF31" s="46"/>
      <c r="DVG31" s="46"/>
      <c r="DVH31" s="46"/>
      <c r="DVI31" s="46"/>
      <c r="DVJ31" s="46"/>
      <c r="DVK31" s="46"/>
      <c r="DVL31" s="46"/>
      <c r="DVM31" s="46"/>
      <c r="DVN31" s="46"/>
      <c r="DVO31" s="46"/>
      <c r="DVP31" s="46"/>
      <c r="DVQ31" s="46"/>
      <c r="DVR31" s="46"/>
      <c r="DVS31" s="46"/>
      <c r="DVT31" s="46"/>
      <c r="DVU31" s="46"/>
      <c r="DVV31" s="46"/>
      <c r="DVW31" s="46"/>
      <c r="DVX31" s="46"/>
      <c r="DVY31" s="46"/>
      <c r="DVZ31" s="46"/>
      <c r="DWA31" s="46"/>
      <c r="DWB31" s="46"/>
      <c r="DWC31" s="46"/>
      <c r="DWD31" s="46"/>
      <c r="DWE31" s="46"/>
      <c r="DWF31" s="46"/>
      <c r="DWG31" s="46"/>
      <c r="DWH31" s="46"/>
      <c r="DWI31" s="46"/>
      <c r="DWJ31" s="46"/>
      <c r="DWK31" s="46"/>
      <c r="DWL31" s="46"/>
      <c r="DWM31" s="46"/>
      <c r="DWN31" s="46"/>
      <c r="DWO31" s="46"/>
      <c r="DWP31" s="46"/>
      <c r="DWQ31" s="46"/>
      <c r="DWR31" s="46"/>
      <c r="DWS31" s="46"/>
      <c r="DWT31" s="46"/>
      <c r="DWU31" s="46"/>
      <c r="DWV31" s="46"/>
      <c r="DWW31" s="46"/>
      <c r="DWX31" s="46"/>
      <c r="DWY31" s="46"/>
      <c r="DWZ31" s="46"/>
      <c r="DXA31" s="46"/>
      <c r="DXB31" s="46"/>
      <c r="DXC31" s="46"/>
      <c r="DXD31" s="46"/>
      <c r="DXE31" s="46"/>
      <c r="DXF31" s="46"/>
      <c r="DXG31" s="46"/>
      <c r="DXH31" s="46"/>
      <c r="DXI31" s="46"/>
      <c r="DXJ31" s="46"/>
      <c r="DXK31" s="46"/>
      <c r="DXL31" s="46"/>
      <c r="DXM31" s="46"/>
      <c r="DXN31" s="46"/>
      <c r="DXO31" s="46"/>
      <c r="DXP31" s="46"/>
      <c r="DXQ31" s="46"/>
      <c r="DXR31" s="46"/>
      <c r="DXS31" s="46"/>
      <c r="DXT31" s="46"/>
      <c r="DXU31" s="46"/>
      <c r="DXV31" s="46"/>
      <c r="DXW31" s="46"/>
      <c r="DXX31" s="46"/>
      <c r="DXY31" s="46"/>
      <c r="DXZ31" s="46"/>
      <c r="DYA31" s="46"/>
      <c r="DYB31" s="46"/>
      <c r="DYC31" s="46"/>
      <c r="DYD31" s="46"/>
      <c r="DYE31" s="46"/>
      <c r="DYF31" s="46"/>
      <c r="DYG31" s="46"/>
      <c r="DYH31" s="46"/>
      <c r="DYI31" s="46"/>
      <c r="DYJ31" s="46"/>
      <c r="DYK31" s="46"/>
      <c r="DYL31" s="46"/>
      <c r="DYM31" s="46"/>
      <c r="DYN31" s="46"/>
      <c r="DYO31" s="46"/>
      <c r="DYP31" s="46"/>
      <c r="DYQ31" s="46"/>
      <c r="DYR31" s="46"/>
      <c r="DYS31" s="46"/>
      <c r="DYT31" s="46"/>
      <c r="DYU31" s="46"/>
      <c r="DYV31" s="46"/>
      <c r="DYW31" s="46"/>
      <c r="DYX31" s="46"/>
      <c r="DYY31" s="46"/>
      <c r="DYZ31" s="46"/>
      <c r="DZA31" s="46"/>
      <c r="DZB31" s="46"/>
      <c r="DZC31" s="46"/>
      <c r="DZD31" s="46"/>
      <c r="DZE31" s="46"/>
      <c r="DZF31" s="46"/>
      <c r="DZG31" s="46"/>
      <c r="DZH31" s="46"/>
      <c r="DZI31" s="46"/>
      <c r="DZJ31" s="46"/>
      <c r="DZK31" s="46"/>
      <c r="DZL31" s="46"/>
      <c r="DZM31" s="46"/>
      <c r="DZN31" s="46"/>
      <c r="DZO31" s="46"/>
      <c r="DZP31" s="46"/>
      <c r="DZQ31" s="46"/>
      <c r="DZR31" s="46"/>
      <c r="DZS31" s="46"/>
      <c r="DZT31" s="46"/>
      <c r="DZU31" s="46"/>
      <c r="DZV31" s="46"/>
      <c r="DZW31" s="46"/>
      <c r="DZX31" s="46"/>
      <c r="DZY31" s="46"/>
      <c r="DZZ31" s="46"/>
      <c r="EAA31" s="46"/>
      <c r="EAB31" s="46"/>
      <c r="EAC31" s="46"/>
      <c r="EAD31" s="46"/>
      <c r="EAE31" s="46"/>
      <c r="EAF31" s="46"/>
      <c r="EAG31" s="46"/>
      <c r="EAH31" s="46"/>
      <c r="EAI31" s="46"/>
      <c r="EAJ31" s="46"/>
      <c r="EAK31" s="46"/>
      <c r="EAL31" s="46"/>
      <c r="EAM31" s="46"/>
      <c r="EAN31" s="46"/>
      <c r="EAO31" s="46"/>
      <c r="EAP31" s="46"/>
      <c r="EAQ31" s="46"/>
      <c r="EAR31" s="46"/>
      <c r="EAS31" s="46"/>
      <c r="EAT31" s="46"/>
      <c r="EAU31" s="46"/>
      <c r="EAV31" s="46"/>
      <c r="EAW31" s="46"/>
      <c r="EAX31" s="46"/>
      <c r="EAY31" s="46"/>
      <c r="EAZ31" s="46"/>
      <c r="EBA31" s="46"/>
      <c r="EBB31" s="46"/>
      <c r="EBC31" s="46"/>
      <c r="EBD31" s="46"/>
      <c r="EBE31" s="46"/>
      <c r="EBF31" s="46"/>
      <c r="EBG31" s="46"/>
      <c r="EBH31" s="46"/>
      <c r="EBI31" s="46"/>
      <c r="EBJ31" s="46"/>
      <c r="EBK31" s="46"/>
      <c r="EBL31" s="46"/>
      <c r="EBM31" s="46"/>
      <c r="EBN31" s="46"/>
      <c r="EBO31" s="46"/>
      <c r="EBP31" s="46"/>
      <c r="EBQ31" s="46"/>
      <c r="EBR31" s="46"/>
      <c r="EBS31" s="46"/>
      <c r="EBT31" s="46"/>
      <c r="EBU31" s="46"/>
      <c r="EBV31" s="46"/>
      <c r="EBW31" s="46"/>
      <c r="EBX31" s="46"/>
      <c r="EBY31" s="46"/>
      <c r="EBZ31" s="46"/>
      <c r="ECA31" s="46"/>
      <c r="ECB31" s="46"/>
      <c r="ECC31" s="46"/>
      <c r="ECD31" s="46"/>
      <c r="ECE31" s="46"/>
      <c r="ECF31" s="46"/>
      <c r="ECG31" s="46"/>
      <c r="ECH31" s="46"/>
      <c r="ECI31" s="46"/>
      <c r="ECJ31" s="46"/>
      <c r="ECK31" s="46"/>
      <c r="ECL31" s="46"/>
      <c r="ECM31" s="46"/>
      <c r="ECN31" s="46"/>
      <c r="ECO31" s="46"/>
      <c r="ECP31" s="46"/>
      <c r="ECQ31" s="46"/>
      <c r="ECR31" s="46"/>
      <c r="ECS31" s="46"/>
      <c r="ECT31" s="46"/>
      <c r="ECU31" s="46"/>
      <c r="ECV31" s="46"/>
      <c r="ECW31" s="46"/>
      <c r="ECX31" s="46"/>
      <c r="ECY31" s="46"/>
      <c r="ECZ31" s="46"/>
      <c r="EDA31" s="46"/>
      <c r="EDB31" s="46"/>
      <c r="EDC31" s="46"/>
      <c r="EDD31" s="46"/>
      <c r="EDE31" s="46"/>
      <c r="EDF31" s="46"/>
      <c r="EDG31" s="46"/>
      <c r="EDH31" s="46"/>
      <c r="EDI31" s="46"/>
      <c r="EDJ31" s="46"/>
      <c r="EDK31" s="46"/>
      <c r="EDL31" s="46"/>
      <c r="EDM31" s="46"/>
      <c r="EDN31" s="46"/>
      <c r="EDO31" s="46"/>
      <c r="EDP31" s="46"/>
      <c r="EDQ31" s="46"/>
      <c r="EDR31" s="46"/>
      <c r="EDS31" s="46"/>
      <c r="EDT31" s="46"/>
      <c r="EDU31" s="46"/>
      <c r="EDV31" s="46"/>
      <c r="EDW31" s="46"/>
      <c r="EDX31" s="46"/>
      <c r="EDY31" s="46"/>
      <c r="EDZ31" s="46"/>
      <c r="EEA31" s="46"/>
      <c r="EEB31" s="46"/>
      <c r="EEC31" s="46"/>
      <c r="EED31" s="46"/>
      <c r="EEE31" s="46"/>
      <c r="EEF31" s="46"/>
      <c r="EEG31" s="46"/>
      <c r="EEH31" s="46"/>
      <c r="EEI31" s="46"/>
      <c r="EEJ31" s="46"/>
      <c r="EEK31" s="46"/>
      <c r="EEL31" s="46"/>
      <c r="EEM31" s="46"/>
      <c r="EEN31" s="46"/>
      <c r="EEO31" s="46"/>
      <c r="EEP31" s="46"/>
      <c r="EEQ31" s="46"/>
      <c r="EER31" s="46"/>
      <c r="EES31" s="46"/>
      <c r="EET31" s="46"/>
      <c r="EEU31" s="46"/>
      <c r="EEV31" s="46"/>
      <c r="EEW31" s="46"/>
      <c r="EEX31" s="46"/>
      <c r="EEY31" s="46"/>
      <c r="EEZ31" s="46"/>
      <c r="EFA31" s="46"/>
      <c r="EFB31" s="46"/>
      <c r="EFC31" s="46"/>
      <c r="EFD31" s="46"/>
      <c r="EFE31" s="46"/>
      <c r="EFF31" s="46"/>
      <c r="EFG31" s="46"/>
      <c r="EFH31" s="46"/>
      <c r="EFI31" s="46"/>
      <c r="EFJ31" s="46"/>
      <c r="EFK31" s="46"/>
      <c r="EFL31" s="46"/>
      <c r="EFM31" s="46"/>
      <c r="EFN31" s="46"/>
      <c r="EFO31" s="46"/>
      <c r="EFP31" s="46"/>
      <c r="EFQ31" s="46"/>
      <c r="EFR31" s="46"/>
      <c r="EFS31" s="46"/>
      <c r="EFT31" s="46"/>
      <c r="EFU31" s="46"/>
      <c r="EFV31" s="46"/>
      <c r="EFW31" s="46"/>
      <c r="EFX31" s="46"/>
      <c r="EFY31" s="46"/>
      <c r="EFZ31" s="46"/>
      <c r="EGA31" s="46"/>
      <c r="EGB31" s="46"/>
      <c r="EGC31" s="46"/>
      <c r="EGD31" s="46"/>
      <c r="EGE31" s="46"/>
      <c r="EGF31" s="46"/>
      <c r="EGG31" s="46"/>
      <c r="EGH31" s="46"/>
      <c r="EGI31" s="46"/>
      <c r="EGJ31" s="46"/>
      <c r="EGK31" s="46"/>
      <c r="EGL31" s="46"/>
      <c r="EGM31" s="46"/>
      <c r="EGN31" s="46"/>
      <c r="EGO31" s="46"/>
      <c r="EGP31" s="46"/>
      <c r="EGQ31" s="46"/>
      <c r="EGR31" s="46"/>
      <c r="EGS31" s="46"/>
      <c r="EGT31" s="46"/>
      <c r="EGU31" s="46"/>
      <c r="EGV31" s="46"/>
      <c r="EGW31" s="46"/>
      <c r="EGX31" s="46"/>
      <c r="EGY31" s="46"/>
      <c r="EGZ31" s="46"/>
      <c r="EHA31" s="46"/>
      <c r="EHB31" s="46"/>
      <c r="EHC31" s="46"/>
      <c r="EHD31" s="46"/>
      <c r="EHE31" s="46"/>
      <c r="EHF31" s="46"/>
      <c r="EHG31" s="46"/>
      <c r="EHH31" s="46"/>
      <c r="EHI31" s="46"/>
      <c r="EHJ31" s="46"/>
      <c r="EHK31" s="46"/>
      <c r="EHL31" s="46"/>
      <c r="EHM31" s="46"/>
      <c r="EHN31" s="46"/>
      <c r="EHO31" s="46"/>
      <c r="EHP31" s="46"/>
      <c r="EHQ31" s="46"/>
      <c r="EHR31" s="46"/>
      <c r="EHS31" s="46"/>
      <c r="EHT31" s="46"/>
      <c r="EHU31" s="46"/>
      <c r="EHV31" s="46"/>
      <c r="EHW31" s="46"/>
      <c r="EHX31" s="46"/>
      <c r="EHY31" s="46"/>
      <c r="EHZ31" s="46"/>
      <c r="EIA31" s="46"/>
      <c r="EIB31" s="46"/>
      <c r="EIC31" s="46"/>
      <c r="EID31" s="46"/>
      <c r="EIE31" s="46"/>
      <c r="EIF31" s="46"/>
      <c r="EIG31" s="46"/>
      <c r="EIH31" s="46"/>
      <c r="EII31" s="46"/>
      <c r="EIJ31" s="46"/>
      <c r="EIK31" s="46"/>
      <c r="EIL31" s="46"/>
      <c r="EIM31" s="46"/>
      <c r="EIN31" s="46"/>
      <c r="EIO31" s="46"/>
      <c r="EIP31" s="46"/>
      <c r="EIQ31" s="46"/>
      <c r="EIR31" s="46"/>
      <c r="EIS31" s="46"/>
      <c r="EIT31" s="46"/>
      <c r="EIU31" s="46"/>
      <c r="EIV31" s="46"/>
      <c r="EIW31" s="46"/>
      <c r="EIX31" s="46"/>
      <c r="EIY31" s="46"/>
      <c r="EIZ31" s="46"/>
      <c r="EJA31" s="46"/>
      <c r="EJB31" s="46"/>
      <c r="EJC31" s="46"/>
      <c r="EJD31" s="46"/>
      <c r="EJE31" s="46"/>
      <c r="EJF31" s="46"/>
      <c r="EJG31" s="46"/>
      <c r="EJH31" s="46"/>
      <c r="EJI31" s="46"/>
      <c r="EJJ31" s="46"/>
      <c r="EJK31" s="46"/>
      <c r="EJL31" s="46"/>
      <c r="EJM31" s="46"/>
      <c r="EJN31" s="46"/>
      <c r="EJO31" s="46"/>
      <c r="EJP31" s="46"/>
      <c r="EJQ31" s="46"/>
      <c r="EJR31" s="46"/>
      <c r="EJS31" s="46"/>
      <c r="EJT31" s="46"/>
      <c r="EJU31" s="46"/>
      <c r="EJV31" s="46"/>
      <c r="EJW31" s="46"/>
      <c r="EJX31" s="46"/>
      <c r="EJY31" s="46"/>
      <c r="EJZ31" s="46"/>
      <c r="EKA31" s="46"/>
      <c r="EKB31" s="46"/>
      <c r="EKC31" s="46"/>
      <c r="EKD31" s="46"/>
      <c r="EKE31" s="46"/>
      <c r="EKF31" s="46"/>
      <c r="EKG31" s="46"/>
      <c r="EKH31" s="46"/>
      <c r="EKI31" s="46"/>
      <c r="EKJ31" s="46"/>
      <c r="EKK31" s="46"/>
      <c r="EKL31" s="46"/>
      <c r="EKM31" s="46"/>
      <c r="EKN31" s="46"/>
      <c r="EKO31" s="46"/>
      <c r="EKP31" s="46"/>
      <c r="EKQ31" s="46"/>
      <c r="EKR31" s="46"/>
      <c r="EKS31" s="46"/>
      <c r="EKT31" s="46"/>
      <c r="EKU31" s="46"/>
      <c r="EKV31" s="46"/>
      <c r="EKW31" s="46"/>
      <c r="EKX31" s="46"/>
      <c r="EKY31" s="46"/>
      <c r="EKZ31" s="46"/>
      <c r="ELA31" s="46"/>
      <c r="ELB31" s="46"/>
      <c r="ELC31" s="46"/>
      <c r="ELD31" s="46"/>
      <c r="ELE31" s="46"/>
      <c r="ELF31" s="46"/>
      <c r="ELG31" s="46"/>
      <c r="ELH31" s="46"/>
      <c r="ELI31" s="46"/>
      <c r="ELJ31" s="46"/>
      <c r="ELK31" s="46"/>
      <c r="ELL31" s="46"/>
      <c r="ELM31" s="46"/>
      <c r="ELN31" s="46"/>
      <c r="ELO31" s="46"/>
      <c r="ELP31" s="46"/>
      <c r="ELQ31" s="46"/>
      <c r="ELR31" s="46"/>
      <c r="ELS31" s="46"/>
      <c r="ELT31" s="46"/>
      <c r="ELU31" s="46"/>
      <c r="ELV31" s="46"/>
      <c r="ELW31" s="46"/>
      <c r="ELX31" s="46"/>
      <c r="ELY31" s="46"/>
      <c r="ELZ31" s="46"/>
      <c r="EMA31" s="46"/>
      <c r="EMB31" s="46"/>
      <c r="EMC31" s="46"/>
      <c r="EMD31" s="46"/>
      <c r="EME31" s="46"/>
      <c r="EMF31" s="46"/>
      <c r="EMG31" s="46"/>
      <c r="EMH31" s="46"/>
      <c r="EMI31" s="46"/>
      <c r="EMJ31" s="46"/>
      <c r="EMK31" s="46"/>
      <c r="EML31" s="46"/>
      <c r="EMM31" s="46"/>
      <c r="EMN31" s="46"/>
      <c r="EMO31" s="46"/>
      <c r="EMP31" s="46"/>
      <c r="EMQ31" s="46"/>
      <c r="EMR31" s="46"/>
      <c r="EMS31" s="46"/>
      <c r="EMT31" s="46"/>
      <c r="EMU31" s="46"/>
      <c r="EMV31" s="46"/>
      <c r="EMW31" s="46"/>
      <c r="EMX31" s="46"/>
      <c r="EMY31" s="46"/>
      <c r="EMZ31" s="46"/>
      <c r="ENA31" s="46"/>
      <c r="ENB31" s="46"/>
      <c r="ENC31" s="46"/>
      <c r="END31" s="46"/>
      <c r="ENE31" s="46"/>
      <c r="ENF31" s="46"/>
      <c r="ENG31" s="46"/>
      <c r="ENH31" s="46"/>
      <c r="ENI31" s="46"/>
      <c r="ENJ31" s="46"/>
      <c r="ENK31" s="46"/>
      <c r="ENL31" s="46"/>
      <c r="ENM31" s="46"/>
      <c r="ENN31" s="46"/>
      <c r="ENO31" s="46"/>
      <c r="ENP31" s="46"/>
      <c r="ENQ31" s="46"/>
      <c r="ENR31" s="46"/>
      <c r="ENS31" s="46"/>
      <c r="ENT31" s="46"/>
      <c r="ENU31" s="46"/>
      <c r="ENV31" s="46"/>
      <c r="ENW31" s="46"/>
      <c r="ENX31" s="46"/>
      <c r="ENY31" s="46"/>
      <c r="ENZ31" s="46"/>
      <c r="EOA31" s="46"/>
      <c r="EOB31" s="46"/>
      <c r="EOC31" s="46"/>
      <c r="EOD31" s="46"/>
      <c r="EOE31" s="46"/>
      <c r="EOF31" s="46"/>
      <c r="EOG31" s="46"/>
      <c r="EOH31" s="46"/>
      <c r="EOI31" s="46"/>
      <c r="EOJ31" s="46"/>
      <c r="EOK31" s="46"/>
      <c r="EOL31" s="46"/>
      <c r="EOM31" s="46"/>
      <c r="EON31" s="46"/>
      <c r="EOO31" s="46"/>
      <c r="EOP31" s="46"/>
      <c r="EOQ31" s="46"/>
      <c r="EOR31" s="46"/>
      <c r="EOS31" s="46"/>
      <c r="EOT31" s="46"/>
      <c r="EOU31" s="46"/>
      <c r="EOV31" s="46"/>
      <c r="EOW31" s="46"/>
      <c r="EOX31" s="46"/>
      <c r="EOY31" s="46"/>
      <c r="EOZ31" s="46"/>
      <c r="EPA31" s="46"/>
      <c r="EPB31" s="46"/>
      <c r="EPC31" s="46"/>
      <c r="EPD31" s="46"/>
      <c r="EPE31" s="46"/>
      <c r="EPF31" s="46"/>
      <c r="EPG31" s="46"/>
      <c r="EPH31" s="46"/>
      <c r="EPI31" s="46"/>
      <c r="EPJ31" s="46"/>
      <c r="EPK31" s="46"/>
      <c r="EPL31" s="46"/>
      <c r="EPM31" s="46"/>
      <c r="EPN31" s="46"/>
      <c r="EPO31" s="46"/>
      <c r="EPP31" s="46"/>
      <c r="EPQ31" s="46"/>
      <c r="EPR31" s="46"/>
      <c r="EPS31" s="46"/>
      <c r="EPT31" s="46"/>
      <c r="EPU31" s="46"/>
      <c r="EPV31" s="46"/>
      <c r="EPW31" s="46"/>
      <c r="EPX31" s="46"/>
      <c r="EPY31" s="46"/>
      <c r="EPZ31" s="46"/>
      <c r="EQA31" s="46"/>
      <c r="EQB31" s="46"/>
      <c r="EQC31" s="46"/>
      <c r="EQD31" s="46"/>
      <c r="EQE31" s="46"/>
      <c r="EQF31" s="46"/>
      <c r="EQG31" s="46"/>
      <c r="EQH31" s="46"/>
      <c r="EQI31" s="46"/>
      <c r="EQJ31" s="46"/>
      <c r="EQK31" s="46"/>
      <c r="EQL31" s="46"/>
      <c r="EQM31" s="46"/>
      <c r="EQN31" s="46"/>
      <c r="EQO31" s="46"/>
      <c r="EQP31" s="46"/>
      <c r="EQQ31" s="46"/>
      <c r="EQR31" s="46"/>
      <c r="EQS31" s="46"/>
      <c r="EQT31" s="46"/>
      <c r="EQU31" s="46"/>
      <c r="EQV31" s="46"/>
      <c r="EQW31" s="46"/>
      <c r="EQX31" s="46"/>
      <c r="EQY31" s="46"/>
      <c r="EQZ31" s="46"/>
      <c r="ERA31" s="46"/>
      <c r="ERB31" s="46"/>
      <c r="ERC31" s="46"/>
      <c r="ERD31" s="46"/>
      <c r="ERE31" s="46"/>
      <c r="ERF31" s="46"/>
      <c r="ERG31" s="46"/>
      <c r="ERH31" s="46"/>
      <c r="ERI31" s="46"/>
      <c r="ERJ31" s="46"/>
      <c r="ERK31" s="46"/>
      <c r="ERL31" s="46"/>
      <c r="ERM31" s="46"/>
      <c r="ERN31" s="46"/>
      <c r="ERO31" s="46"/>
      <c r="ERP31" s="46"/>
      <c r="ERQ31" s="46"/>
      <c r="ERR31" s="46"/>
      <c r="ERS31" s="46"/>
      <c r="ERT31" s="46"/>
      <c r="ERU31" s="46"/>
      <c r="ERV31" s="46"/>
      <c r="ERW31" s="46"/>
      <c r="ERX31" s="46"/>
      <c r="ERY31" s="46"/>
      <c r="ERZ31" s="46"/>
      <c r="ESA31" s="46"/>
      <c r="ESB31" s="46"/>
      <c r="ESC31" s="46"/>
      <c r="ESD31" s="46"/>
      <c r="ESE31" s="46"/>
      <c r="ESF31" s="46"/>
      <c r="ESG31" s="46"/>
      <c r="ESH31" s="46"/>
      <c r="ESI31" s="46"/>
      <c r="ESJ31" s="46"/>
      <c r="ESK31" s="46"/>
      <c r="ESL31" s="46"/>
      <c r="ESM31" s="46"/>
      <c r="ESN31" s="46"/>
      <c r="ESO31" s="46"/>
      <c r="ESP31" s="46"/>
      <c r="ESQ31" s="46"/>
      <c r="ESR31" s="46"/>
      <c r="ESS31" s="46"/>
      <c r="EST31" s="46"/>
      <c r="ESU31" s="46"/>
      <c r="ESV31" s="46"/>
      <c r="ESW31" s="46"/>
      <c r="ESX31" s="46"/>
      <c r="ESY31" s="46"/>
      <c r="ESZ31" s="46"/>
      <c r="ETA31" s="46"/>
      <c r="ETB31" s="46"/>
      <c r="ETC31" s="46"/>
      <c r="ETD31" s="46"/>
      <c r="ETE31" s="46"/>
      <c r="ETF31" s="46"/>
      <c r="ETG31" s="46"/>
      <c r="ETH31" s="46"/>
      <c r="ETI31" s="46"/>
      <c r="ETJ31" s="46"/>
      <c r="ETK31" s="46"/>
      <c r="ETL31" s="46"/>
      <c r="ETM31" s="46"/>
      <c r="ETN31" s="46"/>
      <c r="ETO31" s="46"/>
      <c r="ETP31" s="46"/>
      <c r="ETQ31" s="46"/>
      <c r="ETR31" s="46"/>
      <c r="ETS31" s="46"/>
      <c r="ETT31" s="46"/>
      <c r="ETU31" s="46"/>
      <c r="ETV31" s="46"/>
      <c r="ETW31" s="46"/>
      <c r="ETX31" s="46"/>
      <c r="ETY31" s="46"/>
      <c r="ETZ31" s="46"/>
      <c r="EUA31" s="46"/>
      <c r="EUB31" s="46"/>
      <c r="EUC31" s="46"/>
      <c r="EUD31" s="46"/>
      <c r="EUE31" s="46"/>
      <c r="EUF31" s="46"/>
      <c r="EUG31" s="46"/>
      <c r="EUH31" s="46"/>
      <c r="EUI31" s="46"/>
      <c r="EUJ31" s="46"/>
      <c r="EUK31" s="46"/>
      <c r="EUL31" s="46"/>
      <c r="EUM31" s="46"/>
      <c r="EUN31" s="46"/>
      <c r="EUO31" s="46"/>
      <c r="EUP31" s="46"/>
      <c r="EUQ31" s="46"/>
      <c r="EUR31" s="46"/>
      <c r="EUS31" s="46"/>
      <c r="EUT31" s="46"/>
      <c r="EUU31" s="46"/>
      <c r="EUV31" s="46"/>
      <c r="EUW31" s="46"/>
      <c r="EUX31" s="46"/>
      <c r="EUY31" s="46"/>
      <c r="EUZ31" s="46"/>
      <c r="EVA31" s="46"/>
      <c r="EVB31" s="46"/>
      <c r="EVC31" s="46"/>
      <c r="EVD31" s="46"/>
      <c r="EVE31" s="46"/>
      <c r="EVF31" s="46"/>
      <c r="EVG31" s="46"/>
      <c r="EVH31" s="46"/>
      <c r="EVI31" s="46"/>
      <c r="EVJ31" s="46"/>
      <c r="EVK31" s="46"/>
      <c r="EVL31" s="46"/>
      <c r="EVM31" s="46"/>
      <c r="EVN31" s="46"/>
      <c r="EVO31" s="46"/>
      <c r="EVP31" s="46"/>
      <c r="EVQ31" s="46"/>
      <c r="EVR31" s="46"/>
      <c r="EVS31" s="46"/>
      <c r="EVT31" s="46"/>
      <c r="EVU31" s="46"/>
      <c r="EVV31" s="46"/>
      <c r="EVW31" s="46"/>
      <c r="EVX31" s="46"/>
      <c r="EVY31" s="46"/>
      <c r="EVZ31" s="46"/>
      <c r="EWA31" s="46"/>
      <c r="EWB31" s="46"/>
      <c r="EWC31" s="46"/>
      <c r="EWD31" s="46"/>
      <c r="EWE31" s="46"/>
      <c r="EWF31" s="46"/>
      <c r="EWG31" s="46"/>
      <c r="EWH31" s="46"/>
      <c r="EWI31" s="46"/>
      <c r="EWJ31" s="46"/>
      <c r="EWK31" s="46"/>
      <c r="EWL31" s="46"/>
      <c r="EWM31" s="46"/>
      <c r="EWN31" s="46"/>
      <c r="EWO31" s="46"/>
      <c r="EWP31" s="46"/>
      <c r="EWQ31" s="46"/>
      <c r="EWR31" s="46"/>
      <c r="EWS31" s="46"/>
      <c r="EWT31" s="46"/>
      <c r="EWU31" s="46"/>
      <c r="EWV31" s="46"/>
      <c r="EWW31" s="46"/>
      <c r="EWX31" s="46"/>
      <c r="EWY31" s="46"/>
      <c r="EWZ31" s="46"/>
      <c r="EXA31" s="46"/>
      <c r="EXB31" s="46"/>
      <c r="EXC31" s="46"/>
      <c r="EXD31" s="46"/>
      <c r="EXE31" s="46"/>
      <c r="EXF31" s="46"/>
      <c r="EXG31" s="46"/>
      <c r="EXH31" s="46"/>
      <c r="EXI31" s="46"/>
      <c r="EXJ31" s="46"/>
      <c r="EXK31" s="46"/>
      <c r="EXL31" s="46"/>
      <c r="EXM31" s="46"/>
      <c r="EXN31" s="46"/>
      <c r="EXO31" s="46"/>
      <c r="EXP31" s="46"/>
      <c r="EXQ31" s="46"/>
      <c r="EXR31" s="46"/>
      <c r="EXS31" s="46"/>
      <c r="EXT31" s="46"/>
      <c r="EXU31" s="46"/>
      <c r="EXV31" s="46"/>
      <c r="EXW31" s="46"/>
      <c r="EXX31" s="46"/>
      <c r="EXY31" s="46"/>
      <c r="EXZ31" s="46"/>
      <c r="EYA31" s="46"/>
      <c r="EYB31" s="46"/>
      <c r="EYC31" s="46"/>
      <c r="EYD31" s="46"/>
      <c r="EYE31" s="46"/>
      <c r="EYF31" s="46"/>
      <c r="EYG31" s="46"/>
      <c r="EYH31" s="46"/>
      <c r="EYI31" s="46"/>
      <c r="EYJ31" s="46"/>
      <c r="EYK31" s="46"/>
      <c r="EYL31" s="46"/>
      <c r="EYM31" s="46"/>
      <c r="EYN31" s="46"/>
      <c r="EYO31" s="46"/>
      <c r="EYP31" s="46"/>
      <c r="EYQ31" s="46"/>
      <c r="EYR31" s="46"/>
      <c r="EYS31" s="46"/>
      <c r="EYT31" s="46"/>
      <c r="EYU31" s="46"/>
      <c r="EYV31" s="46"/>
      <c r="EYW31" s="46"/>
      <c r="EYX31" s="46"/>
      <c r="EYY31" s="46"/>
      <c r="EYZ31" s="46"/>
      <c r="EZA31" s="46"/>
      <c r="EZB31" s="46"/>
      <c r="EZC31" s="46"/>
      <c r="EZD31" s="46"/>
      <c r="EZE31" s="46"/>
      <c r="EZF31" s="46"/>
      <c r="EZG31" s="46"/>
      <c r="EZH31" s="46"/>
      <c r="EZI31" s="46"/>
      <c r="EZJ31" s="46"/>
      <c r="EZK31" s="46"/>
      <c r="EZL31" s="46"/>
      <c r="EZM31" s="46"/>
      <c r="EZN31" s="46"/>
      <c r="EZO31" s="46"/>
      <c r="EZP31" s="46"/>
      <c r="EZQ31" s="46"/>
      <c r="EZR31" s="46"/>
      <c r="EZS31" s="46"/>
      <c r="EZT31" s="46"/>
      <c r="EZU31" s="46"/>
      <c r="EZV31" s="46"/>
      <c r="EZW31" s="46"/>
      <c r="EZX31" s="46"/>
      <c r="EZY31" s="46"/>
      <c r="EZZ31" s="46"/>
      <c r="FAA31" s="46"/>
      <c r="FAB31" s="46"/>
      <c r="FAC31" s="46"/>
      <c r="FAD31" s="46"/>
      <c r="FAE31" s="46"/>
      <c r="FAF31" s="46"/>
      <c r="FAG31" s="46"/>
      <c r="FAH31" s="46"/>
      <c r="FAI31" s="46"/>
      <c r="FAJ31" s="46"/>
      <c r="FAK31" s="46"/>
      <c r="FAL31" s="46"/>
      <c r="FAM31" s="46"/>
      <c r="FAN31" s="46"/>
      <c r="FAO31" s="46"/>
      <c r="FAP31" s="46"/>
      <c r="FAQ31" s="46"/>
      <c r="FAR31" s="46"/>
      <c r="FAS31" s="46"/>
      <c r="FAT31" s="46"/>
      <c r="FAU31" s="46"/>
      <c r="FAV31" s="46"/>
      <c r="FAW31" s="46"/>
      <c r="FAX31" s="46"/>
      <c r="FAY31" s="46"/>
      <c r="FAZ31" s="46"/>
      <c r="FBA31" s="46"/>
      <c r="FBB31" s="46"/>
      <c r="FBC31" s="46"/>
      <c r="FBD31" s="46"/>
      <c r="FBE31" s="46"/>
      <c r="FBF31" s="46"/>
      <c r="FBG31" s="46"/>
      <c r="FBH31" s="46"/>
      <c r="FBI31" s="46"/>
      <c r="FBJ31" s="46"/>
      <c r="FBK31" s="46"/>
      <c r="FBL31" s="46"/>
      <c r="FBM31" s="46"/>
      <c r="FBN31" s="46"/>
      <c r="FBO31" s="46"/>
      <c r="FBP31" s="46"/>
      <c r="FBQ31" s="46"/>
      <c r="FBR31" s="46"/>
      <c r="FBS31" s="46"/>
      <c r="FBT31" s="46"/>
      <c r="FBU31" s="46"/>
      <c r="FBV31" s="46"/>
      <c r="FBW31" s="46"/>
      <c r="FBX31" s="46"/>
      <c r="FBY31" s="46"/>
      <c r="FBZ31" s="46"/>
      <c r="FCA31" s="46"/>
      <c r="FCB31" s="46"/>
      <c r="FCC31" s="46"/>
      <c r="FCD31" s="46"/>
      <c r="FCE31" s="46"/>
      <c r="FCF31" s="46"/>
      <c r="FCG31" s="46"/>
      <c r="FCH31" s="46"/>
      <c r="FCI31" s="46"/>
      <c r="FCJ31" s="46"/>
      <c r="FCK31" s="46"/>
      <c r="FCL31" s="46"/>
      <c r="FCM31" s="46"/>
      <c r="FCN31" s="46"/>
      <c r="FCO31" s="46"/>
      <c r="FCP31" s="46"/>
      <c r="FCQ31" s="46"/>
      <c r="FCR31" s="46"/>
      <c r="FCS31" s="46"/>
      <c r="FCT31" s="46"/>
      <c r="FCU31" s="46"/>
      <c r="FCV31" s="46"/>
      <c r="FCW31" s="46"/>
      <c r="FCX31" s="46"/>
      <c r="FCY31" s="46"/>
      <c r="FCZ31" s="46"/>
      <c r="FDA31" s="46"/>
      <c r="FDB31" s="46"/>
      <c r="FDC31" s="46"/>
      <c r="FDD31" s="46"/>
      <c r="FDE31" s="46"/>
      <c r="FDF31" s="46"/>
      <c r="FDG31" s="46"/>
      <c r="FDH31" s="46"/>
      <c r="FDI31" s="46"/>
      <c r="FDJ31" s="46"/>
      <c r="FDK31" s="46"/>
      <c r="FDL31" s="46"/>
      <c r="FDM31" s="46"/>
      <c r="FDN31" s="46"/>
      <c r="FDO31" s="46"/>
      <c r="FDP31" s="46"/>
      <c r="FDQ31" s="46"/>
      <c r="FDR31" s="46"/>
      <c r="FDS31" s="46"/>
      <c r="FDT31" s="46"/>
      <c r="FDU31" s="46"/>
      <c r="FDV31" s="46"/>
      <c r="FDW31" s="46"/>
      <c r="FDX31" s="46"/>
      <c r="FDY31" s="46"/>
      <c r="FDZ31" s="46"/>
      <c r="FEA31" s="46"/>
      <c r="FEB31" s="46"/>
      <c r="FEC31" s="46"/>
      <c r="FED31" s="46"/>
      <c r="FEE31" s="46"/>
      <c r="FEF31" s="46"/>
      <c r="FEG31" s="46"/>
      <c r="FEH31" s="46"/>
      <c r="FEI31" s="46"/>
      <c r="FEJ31" s="46"/>
      <c r="FEK31" s="46"/>
      <c r="FEL31" s="46"/>
      <c r="FEM31" s="46"/>
      <c r="FEN31" s="46"/>
      <c r="FEO31" s="46"/>
      <c r="FEP31" s="46"/>
      <c r="FEQ31" s="46"/>
      <c r="FER31" s="46"/>
      <c r="FES31" s="46"/>
      <c r="FET31" s="46"/>
      <c r="FEU31" s="46"/>
      <c r="FEV31" s="46"/>
      <c r="FEW31" s="46"/>
      <c r="FEX31" s="46"/>
      <c r="FEY31" s="46"/>
      <c r="FEZ31" s="46"/>
      <c r="FFA31" s="46"/>
      <c r="FFB31" s="46"/>
      <c r="FFC31" s="46"/>
      <c r="FFD31" s="46"/>
      <c r="FFE31" s="46"/>
      <c r="FFF31" s="46"/>
      <c r="FFG31" s="46"/>
      <c r="FFH31" s="46"/>
      <c r="FFI31" s="46"/>
      <c r="FFJ31" s="46"/>
      <c r="FFK31" s="46"/>
      <c r="FFL31" s="46"/>
      <c r="FFM31" s="46"/>
      <c r="FFN31" s="46"/>
      <c r="FFO31" s="46"/>
      <c r="FFP31" s="46"/>
      <c r="FFQ31" s="46"/>
      <c r="FFR31" s="46"/>
      <c r="FFS31" s="46"/>
      <c r="FFT31" s="46"/>
      <c r="FFU31" s="46"/>
      <c r="FFV31" s="46"/>
      <c r="FFW31" s="46"/>
      <c r="FFX31" s="46"/>
      <c r="FFY31" s="46"/>
      <c r="FFZ31" s="46"/>
      <c r="FGA31" s="46"/>
      <c r="FGB31" s="46"/>
      <c r="FGC31" s="46"/>
      <c r="FGD31" s="46"/>
      <c r="FGE31" s="46"/>
      <c r="FGF31" s="46"/>
      <c r="FGG31" s="46"/>
      <c r="FGH31" s="46"/>
      <c r="FGI31" s="46"/>
      <c r="FGJ31" s="46"/>
      <c r="FGK31" s="46"/>
      <c r="FGL31" s="46"/>
      <c r="FGM31" s="46"/>
      <c r="FGN31" s="46"/>
      <c r="FGO31" s="46"/>
      <c r="FGP31" s="46"/>
      <c r="FGQ31" s="46"/>
      <c r="FGR31" s="46"/>
      <c r="FGS31" s="46"/>
      <c r="FGT31" s="46"/>
      <c r="FGU31" s="46"/>
      <c r="FGV31" s="46"/>
      <c r="FGW31" s="46"/>
      <c r="FGX31" s="46"/>
      <c r="FGY31" s="46"/>
      <c r="FGZ31" s="46"/>
      <c r="FHA31" s="46"/>
      <c r="FHB31" s="46"/>
      <c r="FHC31" s="46"/>
      <c r="FHD31" s="46"/>
      <c r="FHE31" s="46"/>
      <c r="FHF31" s="46"/>
      <c r="FHG31" s="46"/>
      <c r="FHH31" s="46"/>
      <c r="FHI31" s="46"/>
      <c r="FHJ31" s="46"/>
      <c r="FHK31" s="46"/>
      <c r="FHL31" s="46"/>
      <c r="FHM31" s="46"/>
      <c r="FHN31" s="46"/>
      <c r="FHO31" s="46"/>
      <c r="FHP31" s="46"/>
      <c r="FHQ31" s="46"/>
      <c r="FHR31" s="46"/>
      <c r="FHS31" s="46"/>
      <c r="FHT31" s="46"/>
      <c r="FHU31" s="46"/>
      <c r="FHV31" s="46"/>
      <c r="FHW31" s="46"/>
      <c r="FHX31" s="46"/>
      <c r="FHY31" s="46"/>
      <c r="FHZ31" s="46"/>
      <c r="FIA31" s="46"/>
      <c r="FIB31" s="46"/>
      <c r="FIC31" s="46"/>
      <c r="FID31" s="46"/>
      <c r="FIE31" s="46"/>
      <c r="FIF31" s="46"/>
      <c r="FIG31" s="46"/>
      <c r="FIH31" s="46"/>
      <c r="FII31" s="46"/>
      <c r="FIJ31" s="46"/>
      <c r="FIK31" s="46"/>
      <c r="FIL31" s="46"/>
      <c r="FIM31" s="46"/>
      <c r="FIN31" s="46"/>
      <c r="FIO31" s="46"/>
      <c r="FIP31" s="46"/>
      <c r="FIQ31" s="46"/>
      <c r="FIR31" s="46"/>
      <c r="FIS31" s="46"/>
      <c r="FIT31" s="46"/>
      <c r="FIU31" s="46"/>
      <c r="FIV31" s="46"/>
      <c r="FIW31" s="46"/>
      <c r="FIX31" s="46"/>
      <c r="FIY31" s="46"/>
      <c r="FIZ31" s="46"/>
      <c r="FJA31" s="46"/>
      <c r="FJB31" s="46"/>
      <c r="FJC31" s="46"/>
      <c r="FJD31" s="46"/>
      <c r="FJE31" s="46"/>
      <c r="FJF31" s="46"/>
      <c r="FJG31" s="46"/>
      <c r="FJH31" s="46"/>
      <c r="FJI31" s="46"/>
      <c r="FJJ31" s="46"/>
      <c r="FJK31" s="46"/>
      <c r="FJL31" s="46"/>
      <c r="FJM31" s="46"/>
      <c r="FJN31" s="46"/>
      <c r="FJO31" s="46"/>
      <c r="FJP31" s="46"/>
      <c r="FJQ31" s="46"/>
      <c r="FJR31" s="46"/>
      <c r="FJS31" s="46"/>
      <c r="FJT31" s="46"/>
      <c r="FJU31" s="46"/>
      <c r="FJV31" s="46"/>
      <c r="FJW31" s="46"/>
      <c r="FJX31" s="46"/>
      <c r="FJY31" s="46"/>
      <c r="FJZ31" s="46"/>
      <c r="FKA31" s="46"/>
      <c r="FKB31" s="46"/>
      <c r="FKC31" s="46"/>
      <c r="FKD31" s="46"/>
      <c r="FKE31" s="46"/>
      <c r="FKF31" s="46"/>
      <c r="FKG31" s="46"/>
      <c r="FKH31" s="46"/>
      <c r="FKI31" s="46"/>
      <c r="FKJ31" s="46"/>
      <c r="FKK31" s="46"/>
      <c r="FKL31" s="46"/>
      <c r="FKM31" s="46"/>
      <c r="FKN31" s="46"/>
      <c r="FKO31" s="46"/>
      <c r="FKP31" s="46"/>
      <c r="FKQ31" s="46"/>
      <c r="FKR31" s="46"/>
      <c r="FKS31" s="46"/>
      <c r="FKT31" s="46"/>
      <c r="FKU31" s="46"/>
      <c r="FKV31" s="46"/>
      <c r="FKW31" s="46"/>
      <c r="FKX31" s="46"/>
      <c r="FKY31" s="46"/>
      <c r="FKZ31" s="46"/>
      <c r="FLA31" s="46"/>
      <c r="FLB31" s="46"/>
      <c r="FLC31" s="46"/>
      <c r="FLD31" s="46"/>
      <c r="FLE31" s="46"/>
      <c r="FLF31" s="46"/>
      <c r="FLG31" s="46"/>
      <c r="FLH31" s="46"/>
      <c r="FLI31" s="46"/>
      <c r="FLJ31" s="46"/>
      <c r="FLK31" s="46"/>
      <c r="FLL31" s="46"/>
      <c r="FLM31" s="46"/>
      <c r="FLN31" s="46"/>
      <c r="FLO31" s="46"/>
      <c r="FLP31" s="46"/>
      <c r="FLQ31" s="46"/>
      <c r="FLR31" s="46"/>
      <c r="FLS31" s="46"/>
      <c r="FLT31" s="46"/>
      <c r="FLU31" s="46"/>
      <c r="FLV31" s="46"/>
      <c r="FLW31" s="46"/>
      <c r="FLX31" s="46"/>
      <c r="FLY31" s="46"/>
      <c r="FLZ31" s="46"/>
      <c r="FMA31" s="46"/>
      <c r="FMB31" s="46"/>
      <c r="FMC31" s="46"/>
      <c r="FMD31" s="46"/>
      <c r="FME31" s="46"/>
      <c r="FMF31" s="46"/>
      <c r="FMG31" s="46"/>
      <c r="FMH31" s="46"/>
      <c r="FMI31" s="46"/>
      <c r="FMJ31" s="46"/>
      <c r="FMK31" s="46"/>
      <c r="FML31" s="46"/>
      <c r="FMM31" s="46"/>
      <c r="FMN31" s="46"/>
      <c r="FMO31" s="46"/>
      <c r="FMP31" s="46"/>
      <c r="FMQ31" s="46"/>
      <c r="FMR31" s="46"/>
      <c r="FMS31" s="46"/>
      <c r="FMT31" s="46"/>
      <c r="FMU31" s="46"/>
      <c r="FMV31" s="46"/>
      <c r="FMW31" s="46"/>
      <c r="FMX31" s="46"/>
      <c r="FMY31" s="46"/>
      <c r="FMZ31" s="46"/>
      <c r="FNA31" s="46"/>
      <c r="FNB31" s="46"/>
      <c r="FNC31" s="46"/>
      <c r="FND31" s="46"/>
      <c r="FNE31" s="46"/>
      <c r="FNF31" s="46"/>
      <c r="FNG31" s="46"/>
      <c r="FNH31" s="46"/>
      <c r="FNI31" s="46"/>
      <c r="FNJ31" s="46"/>
      <c r="FNK31" s="46"/>
      <c r="FNL31" s="46"/>
      <c r="FNM31" s="46"/>
      <c r="FNN31" s="46"/>
      <c r="FNO31" s="46"/>
      <c r="FNP31" s="46"/>
      <c r="FNQ31" s="46"/>
      <c r="FNR31" s="46"/>
      <c r="FNS31" s="46"/>
      <c r="FNT31" s="46"/>
      <c r="FNU31" s="46"/>
      <c r="FNV31" s="46"/>
      <c r="FNW31" s="46"/>
      <c r="FNX31" s="46"/>
      <c r="FNY31" s="46"/>
      <c r="FNZ31" s="46"/>
      <c r="FOA31" s="46"/>
      <c r="FOB31" s="46"/>
      <c r="FOC31" s="46"/>
      <c r="FOD31" s="46"/>
      <c r="FOE31" s="46"/>
      <c r="FOF31" s="46"/>
      <c r="FOG31" s="46"/>
      <c r="FOH31" s="46"/>
      <c r="FOI31" s="46"/>
      <c r="FOJ31" s="46"/>
      <c r="FOK31" s="46"/>
      <c r="FOL31" s="46"/>
      <c r="FOM31" s="46"/>
      <c r="FON31" s="46"/>
      <c r="FOO31" s="46"/>
      <c r="FOP31" s="46"/>
      <c r="FOQ31" s="46"/>
      <c r="FOR31" s="46"/>
      <c r="FOS31" s="46"/>
      <c r="FOT31" s="46"/>
      <c r="FOU31" s="46"/>
      <c r="FOV31" s="46"/>
      <c r="FOW31" s="46"/>
      <c r="FOX31" s="46"/>
      <c r="FOY31" s="46"/>
      <c r="FOZ31" s="46"/>
      <c r="FPA31" s="46"/>
      <c r="FPB31" s="46"/>
      <c r="FPC31" s="46"/>
      <c r="FPD31" s="46"/>
      <c r="FPE31" s="46"/>
      <c r="FPF31" s="46"/>
      <c r="FPG31" s="46"/>
      <c r="FPH31" s="46"/>
      <c r="FPI31" s="46"/>
      <c r="FPJ31" s="46"/>
      <c r="FPK31" s="46"/>
      <c r="FPL31" s="46"/>
      <c r="FPM31" s="46"/>
      <c r="FPN31" s="46"/>
      <c r="FPO31" s="46"/>
      <c r="FPP31" s="46"/>
      <c r="FPQ31" s="46"/>
      <c r="FPR31" s="46"/>
      <c r="FPS31" s="46"/>
      <c r="FPT31" s="46"/>
      <c r="FPU31" s="46"/>
      <c r="FPV31" s="46"/>
      <c r="FPW31" s="46"/>
      <c r="FPX31" s="46"/>
      <c r="FPY31" s="46"/>
      <c r="FPZ31" s="46"/>
      <c r="FQA31" s="46"/>
      <c r="FQB31" s="46"/>
      <c r="FQC31" s="46"/>
      <c r="FQD31" s="46"/>
      <c r="FQE31" s="46"/>
      <c r="FQF31" s="46"/>
      <c r="FQG31" s="46"/>
      <c r="FQH31" s="46"/>
      <c r="FQI31" s="46"/>
      <c r="FQJ31" s="46"/>
      <c r="FQK31" s="46"/>
      <c r="FQL31" s="46"/>
      <c r="FQM31" s="46"/>
      <c r="FQN31" s="46"/>
      <c r="FQO31" s="46"/>
      <c r="FQP31" s="46"/>
      <c r="FQQ31" s="46"/>
      <c r="FQR31" s="46"/>
      <c r="FQS31" s="46"/>
      <c r="FQT31" s="46"/>
      <c r="FQU31" s="46"/>
      <c r="FQV31" s="46"/>
      <c r="FQW31" s="46"/>
      <c r="FQX31" s="46"/>
      <c r="FQY31" s="46"/>
      <c r="FQZ31" s="46"/>
      <c r="FRA31" s="46"/>
      <c r="FRB31" s="46"/>
      <c r="FRC31" s="46"/>
      <c r="FRD31" s="46"/>
      <c r="FRE31" s="46"/>
      <c r="FRF31" s="46"/>
      <c r="FRG31" s="46"/>
      <c r="FRH31" s="46"/>
      <c r="FRI31" s="46"/>
      <c r="FRJ31" s="46"/>
      <c r="FRK31" s="46"/>
      <c r="FRL31" s="46"/>
      <c r="FRM31" s="46"/>
      <c r="FRN31" s="46"/>
      <c r="FRO31" s="46"/>
      <c r="FRP31" s="46"/>
      <c r="FRQ31" s="46"/>
      <c r="FRR31" s="46"/>
      <c r="FRS31" s="46"/>
      <c r="FRT31" s="46"/>
      <c r="FRU31" s="46"/>
      <c r="FRV31" s="46"/>
      <c r="FRW31" s="46"/>
      <c r="FRX31" s="46"/>
      <c r="FRY31" s="46"/>
      <c r="FRZ31" s="46"/>
      <c r="FSA31" s="46"/>
      <c r="FSB31" s="46"/>
      <c r="FSC31" s="46"/>
      <c r="FSD31" s="46"/>
      <c r="FSE31" s="46"/>
      <c r="FSF31" s="46"/>
      <c r="FSG31" s="46"/>
      <c r="FSH31" s="46"/>
      <c r="FSI31" s="46"/>
      <c r="FSJ31" s="46"/>
      <c r="FSK31" s="46"/>
      <c r="FSL31" s="46"/>
      <c r="FSM31" s="46"/>
      <c r="FSN31" s="46"/>
      <c r="FSO31" s="46"/>
      <c r="FSP31" s="46"/>
      <c r="FSQ31" s="46"/>
      <c r="FSR31" s="46"/>
      <c r="FSS31" s="46"/>
      <c r="FST31" s="46"/>
      <c r="FSU31" s="46"/>
      <c r="FSV31" s="46"/>
      <c r="FSW31" s="46"/>
      <c r="FSX31" s="46"/>
      <c r="FSY31" s="46"/>
      <c r="FSZ31" s="46"/>
      <c r="FTA31" s="46"/>
      <c r="FTB31" s="46"/>
      <c r="FTC31" s="46"/>
      <c r="FTD31" s="46"/>
      <c r="FTE31" s="46"/>
      <c r="FTF31" s="46"/>
      <c r="FTG31" s="46"/>
      <c r="FTH31" s="46"/>
      <c r="FTI31" s="46"/>
      <c r="FTJ31" s="46"/>
      <c r="FTK31" s="46"/>
      <c r="FTL31" s="46"/>
      <c r="FTM31" s="46"/>
      <c r="FTN31" s="46"/>
      <c r="FTO31" s="46"/>
      <c r="FTP31" s="46"/>
      <c r="FTQ31" s="46"/>
      <c r="FTR31" s="46"/>
      <c r="FTS31" s="46"/>
      <c r="FTT31" s="46"/>
      <c r="FTU31" s="46"/>
      <c r="FTV31" s="46"/>
      <c r="FTW31" s="46"/>
      <c r="FTX31" s="46"/>
      <c r="FTY31" s="46"/>
      <c r="FTZ31" s="46"/>
      <c r="FUA31" s="46"/>
      <c r="FUB31" s="46"/>
      <c r="FUC31" s="46"/>
      <c r="FUD31" s="46"/>
      <c r="FUE31" s="46"/>
      <c r="FUF31" s="46"/>
      <c r="FUG31" s="46"/>
      <c r="FUH31" s="46"/>
      <c r="FUI31" s="46"/>
      <c r="FUJ31" s="46"/>
      <c r="FUK31" s="46"/>
      <c r="FUL31" s="46"/>
      <c r="FUM31" s="46"/>
      <c r="FUN31" s="46"/>
      <c r="FUO31" s="46"/>
      <c r="FUP31" s="46"/>
      <c r="FUQ31" s="46"/>
      <c r="FUR31" s="46"/>
      <c r="FUS31" s="46"/>
      <c r="FUT31" s="46"/>
      <c r="FUU31" s="46"/>
      <c r="FUV31" s="46"/>
      <c r="FUW31" s="46"/>
      <c r="FUX31" s="46"/>
      <c r="FUY31" s="46"/>
      <c r="FUZ31" s="46"/>
      <c r="FVA31" s="46"/>
      <c r="FVB31" s="46"/>
      <c r="FVC31" s="46"/>
      <c r="FVD31" s="46"/>
      <c r="FVE31" s="46"/>
      <c r="FVF31" s="46"/>
      <c r="FVG31" s="46"/>
      <c r="FVH31" s="46"/>
      <c r="FVI31" s="46"/>
      <c r="FVJ31" s="46"/>
      <c r="FVK31" s="46"/>
      <c r="FVL31" s="46"/>
      <c r="FVM31" s="46"/>
      <c r="FVN31" s="46"/>
      <c r="FVO31" s="46"/>
      <c r="FVP31" s="46"/>
      <c r="FVQ31" s="46"/>
      <c r="FVR31" s="46"/>
      <c r="FVS31" s="46"/>
      <c r="FVT31" s="46"/>
      <c r="FVU31" s="46"/>
      <c r="FVV31" s="46"/>
      <c r="FVW31" s="46"/>
      <c r="FVX31" s="46"/>
      <c r="FVY31" s="46"/>
      <c r="FVZ31" s="46"/>
      <c r="FWA31" s="46"/>
      <c r="FWB31" s="46"/>
      <c r="FWC31" s="46"/>
      <c r="FWD31" s="46"/>
      <c r="FWE31" s="46"/>
      <c r="FWF31" s="46"/>
      <c r="FWG31" s="46"/>
      <c r="FWH31" s="46"/>
      <c r="FWI31" s="46"/>
      <c r="FWJ31" s="46"/>
      <c r="FWK31" s="46"/>
      <c r="FWL31" s="46"/>
      <c r="FWM31" s="46"/>
      <c r="FWN31" s="46"/>
      <c r="FWO31" s="46"/>
      <c r="FWP31" s="46"/>
      <c r="FWQ31" s="46"/>
      <c r="FWR31" s="46"/>
      <c r="FWS31" s="46"/>
      <c r="FWT31" s="46"/>
      <c r="FWU31" s="46"/>
      <c r="FWV31" s="46"/>
      <c r="FWW31" s="46"/>
      <c r="FWX31" s="46"/>
      <c r="FWY31" s="46"/>
      <c r="FWZ31" s="46"/>
      <c r="FXA31" s="46"/>
      <c r="FXB31" s="46"/>
      <c r="FXC31" s="46"/>
      <c r="FXD31" s="46"/>
      <c r="FXE31" s="46"/>
      <c r="FXF31" s="46"/>
      <c r="FXG31" s="46"/>
      <c r="FXH31" s="46"/>
      <c r="FXI31" s="46"/>
      <c r="FXJ31" s="46"/>
      <c r="FXK31" s="46"/>
      <c r="FXL31" s="46"/>
      <c r="FXM31" s="46"/>
      <c r="FXN31" s="46"/>
      <c r="FXO31" s="46"/>
      <c r="FXP31" s="46"/>
      <c r="FXQ31" s="46"/>
      <c r="FXR31" s="46"/>
      <c r="FXS31" s="46"/>
      <c r="FXT31" s="46"/>
      <c r="FXU31" s="46"/>
      <c r="FXV31" s="46"/>
      <c r="FXW31" s="46"/>
      <c r="FXX31" s="46"/>
      <c r="FXY31" s="46"/>
      <c r="FXZ31" s="46"/>
      <c r="FYA31" s="46"/>
      <c r="FYB31" s="46"/>
      <c r="FYC31" s="46"/>
      <c r="FYD31" s="46"/>
      <c r="FYE31" s="46"/>
      <c r="FYF31" s="46"/>
      <c r="FYG31" s="46"/>
      <c r="FYH31" s="46"/>
      <c r="FYI31" s="46"/>
      <c r="FYJ31" s="46"/>
      <c r="FYK31" s="46"/>
      <c r="FYL31" s="46"/>
      <c r="FYM31" s="46"/>
      <c r="FYN31" s="46"/>
      <c r="FYO31" s="46"/>
      <c r="FYP31" s="46"/>
      <c r="FYQ31" s="46"/>
      <c r="FYR31" s="46"/>
      <c r="FYS31" s="46"/>
      <c r="FYT31" s="46"/>
      <c r="FYU31" s="46"/>
      <c r="FYV31" s="46"/>
      <c r="FYW31" s="46"/>
      <c r="FYX31" s="46"/>
      <c r="FYY31" s="46"/>
      <c r="FYZ31" s="46"/>
      <c r="FZA31" s="46"/>
      <c r="FZB31" s="46"/>
      <c r="FZC31" s="46"/>
      <c r="FZD31" s="46"/>
      <c r="FZE31" s="46"/>
      <c r="FZF31" s="46"/>
      <c r="FZG31" s="46"/>
      <c r="FZH31" s="46"/>
      <c r="FZI31" s="46"/>
      <c r="FZJ31" s="46"/>
      <c r="FZK31" s="46"/>
      <c r="FZL31" s="46"/>
      <c r="FZM31" s="46"/>
      <c r="FZN31" s="46"/>
      <c r="FZO31" s="46"/>
      <c r="FZP31" s="46"/>
      <c r="FZQ31" s="46"/>
      <c r="FZR31" s="46"/>
      <c r="FZS31" s="46"/>
      <c r="FZT31" s="46"/>
      <c r="FZU31" s="46"/>
      <c r="FZV31" s="46"/>
      <c r="FZW31" s="46"/>
      <c r="FZX31" s="46"/>
      <c r="FZY31" s="46"/>
      <c r="FZZ31" s="46"/>
      <c r="GAA31" s="46"/>
      <c r="GAB31" s="46"/>
      <c r="GAC31" s="46"/>
      <c r="GAD31" s="46"/>
      <c r="GAE31" s="46"/>
      <c r="GAF31" s="46"/>
      <c r="GAG31" s="46"/>
      <c r="GAH31" s="46"/>
      <c r="GAI31" s="46"/>
      <c r="GAJ31" s="46"/>
      <c r="GAK31" s="46"/>
      <c r="GAL31" s="46"/>
      <c r="GAM31" s="46"/>
      <c r="GAN31" s="46"/>
      <c r="GAO31" s="46"/>
      <c r="GAP31" s="46"/>
      <c r="GAQ31" s="46"/>
      <c r="GAR31" s="46"/>
      <c r="GAS31" s="46"/>
      <c r="GAT31" s="46"/>
      <c r="GAU31" s="46"/>
      <c r="GAV31" s="46"/>
      <c r="GAW31" s="46"/>
      <c r="GAX31" s="46"/>
      <c r="GAY31" s="46"/>
      <c r="GAZ31" s="46"/>
      <c r="GBA31" s="46"/>
      <c r="GBB31" s="46"/>
      <c r="GBC31" s="46"/>
      <c r="GBD31" s="46"/>
      <c r="GBE31" s="46"/>
      <c r="GBF31" s="46"/>
      <c r="GBG31" s="46"/>
      <c r="GBH31" s="46"/>
      <c r="GBI31" s="46"/>
      <c r="GBJ31" s="46"/>
      <c r="GBK31" s="46"/>
      <c r="GBL31" s="46"/>
      <c r="GBM31" s="46"/>
      <c r="GBN31" s="46"/>
      <c r="GBO31" s="46"/>
      <c r="GBP31" s="46"/>
      <c r="GBQ31" s="46"/>
      <c r="GBR31" s="46"/>
      <c r="GBS31" s="46"/>
      <c r="GBT31" s="46"/>
      <c r="GBU31" s="46"/>
      <c r="GBV31" s="46"/>
      <c r="GBW31" s="46"/>
      <c r="GBX31" s="46"/>
      <c r="GBY31" s="46"/>
      <c r="GBZ31" s="46"/>
      <c r="GCA31" s="46"/>
      <c r="GCB31" s="46"/>
      <c r="GCC31" s="46"/>
      <c r="GCD31" s="46"/>
      <c r="GCE31" s="46"/>
      <c r="GCF31" s="46"/>
      <c r="GCG31" s="46"/>
      <c r="GCH31" s="46"/>
      <c r="GCI31" s="46"/>
      <c r="GCJ31" s="46"/>
      <c r="GCK31" s="46"/>
      <c r="GCL31" s="46"/>
      <c r="GCM31" s="46"/>
      <c r="GCN31" s="46"/>
      <c r="GCO31" s="46"/>
      <c r="GCP31" s="46"/>
      <c r="GCQ31" s="46"/>
      <c r="GCR31" s="46"/>
      <c r="GCS31" s="46"/>
      <c r="GCT31" s="46"/>
      <c r="GCU31" s="46"/>
      <c r="GCV31" s="46"/>
      <c r="GCW31" s="46"/>
      <c r="GCX31" s="46"/>
      <c r="GCY31" s="46"/>
      <c r="GCZ31" s="46"/>
      <c r="GDA31" s="46"/>
      <c r="GDB31" s="46"/>
      <c r="GDC31" s="46"/>
      <c r="GDD31" s="46"/>
      <c r="GDE31" s="46"/>
      <c r="GDF31" s="46"/>
      <c r="GDG31" s="46"/>
      <c r="GDH31" s="46"/>
      <c r="GDI31" s="46"/>
      <c r="GDJ31" s="46"/>
      <c r="GDK31" s="46"/>
      <c r="GDL31" s="46"/>
      <c r="GDM31" s="46"/>
      <c r="GDN31" s="46"/>
      <c r="GDO31" s="46"/>
      <c r="GDP31" s="46"/>
      <c r="GDQ31" s="46"/>
      <c r="GDR31" s="46"/>
      <c r="GDS31" s="46"/>
      <c r="GDT31" s="46"/>
      <c r="GDU31" s="46"/>
      <c r="GDV31" s="46"/>
      <c r="GDW31" s="46"/>
      <c r="GDX31" s="46"/>
      <c r="GDY31" s="46"/>
      <c r="GDZ31" s="46"/>
      <c r="GEA31" s="46"/>
      <c r="GEB31" s="46"/>
      <c r="GEC31" s="46"/>
      <c r="GED31" s="46"/>
      <c r="GEE31" s="46"/>
      <c r="GEF31" s="46"/>
      <c r="GEG31" s="46"/>
      <c r="GEH31" s="46"/>
      <c r="GEI31" s="46"/>
      <c r="GEJ31" s="46"/>
      <c r="GEK31" s="46"/>
      <c r="GEL31" s="46"/>
      <c r="GEM31" s="46"/>
      <c r="GEN31" s="46"/>
      <c r="GEO31" s="46"/>
      <c r="GEP31" s="46"/>
      <c r="GEQ31" s="46"/>
      <c r="GER31" s="46"/>
      <c r="GES31" s="46"/>
      <c r="GET31" s="46"/>
      <c r="GEU31" s="46"/>
      <c r="GEV31" s="46"/>
      <c r="GEW31" s="46"/>
      <c r="GEX31" s="46"/>
      <c r="GEY31" s="46"/>
      <c r="GEZ31" s="46"/>
      <c r="GFA31" s="46"/>
      <c r="GFB31" s="46"/>
      <c r="GFC31" s="46"/>
      <c r="GFD31" s="46"/>
      <c r="GFE31" s="46"/>
      <c r="GFF31" s="46"/>
      <c r="GFG31" s="46"/>
      <c r="GFH31" s="46"/>
      <c r="GFI31" s="46"/>
      <c r="GFJ31" s="46"/>
      <c r="GFK31" s="46"/>
      <c r="GFL31" s="46"/>
      <c r="GFM31" s="46"/>
      <c r="GFN31" s="46"/>
      <c r="GFO31" s="46"/>
      <c r="GFP31" s="46"/>
      <c r="GFQ31" s="46"/>
      <c r="GFR31" s="46"/>
      <c r="GFS31" s="46"/>
      <c r="GFT31" s="46"/>
      <c r="GFU31" s="46"/>
      <c r="GFV31" s="46"/>
      <c r="GFW31" s="46"/>
      <c r="GFX31" s="46"/>
      <c r="GFY31" s="46"/>
      <c r="GFZ31" s="46"/>
      <c r="GGA31" s="46"/>
      <c r="GGB31" s="46"/>
      <c r="GGC31" s="46"/>
      <c r="GGD31" s="46"/>
      <c r="GGE31" s="46"/>
      <c r="GGF31" s="46"/>
      <c r="GGG31" s="46"/>
      <c r="GGH31" s="46"/>
      <c r="GGI31" s="46"/>
      <c r="GGJ31" s="46"/>
      <c r="GGK31" s="46"/>
      <c r="GGL31" s="46"/>
      <c r="GGM31" s="46"/>
      <c r="GGN31" s="46"/>
      <c r="GGO31" s="46"/>
      <c r="GGP31" s="46"/>
      <c r="GGQ31" s="46"/>
      <c r="GGR31" s="46"/>
      <c r="GGS31" s="46"/>
      <c r="GGT31" s="46"/>
      <c r="GGU31" s="46"/>
      <c r="GGV31" s="46"/>
      <c r="GGW31" s="46"/>
      <c r="GGX31" s="46"/>
      <c r="GGY31" s="46"/>
      <c r="GGZ31" s="46"/>
      <c r="GHA31" s="46"/>
      <c r="GHB31" s="46"/>
      <c r="GHC31" s="46"/>
      <c r="GHD31" s="46"/>
      <c r="GHE31" s="46"/>
      <c r="GHF31" s="46"/>
      <c r="GHG31" s="46"/>
      <c r="GHH31" s="46"/>
      <c r="GHI31" s="46"/>
      <c r="GHJ31" s="46"/>
      <c r="GHK31" s="46"/>
      <c r="GHL31" s="46"/>
      <c r="GHM31" s="46"/>
      <c r="GHN31" s="46"/>
      <c r="GHO31" s="46"/>
      <c r="GHP31" s="46"/>
      <c r="GHQ31" s="46"/>
      <c r="GHR31" s="46"/>
      <c r="GHS31" s="46"/>
      <c r="GHT31" s="46"/>
      <c r="GHU31" s="46"/>
      <c r="GHV31" s="46"/>
      <c r="GHW31" s="46"/>
      <c r="GHX31" s="46"/>
      <c r="GHY31" s="46"/>
      <c r="GHZ31" s="46"/>
      <c r="GIA31" s="46"/>
      <c r="GIB31" s="46"/>
      <c r="GIC31" s="46"/>
      <c r="GID31" s="46"/>
      <c r="GIE31" s="46"/>
      <c r="GIF31" s="46"/>
      <c r="GIG31" s="46"/>
      <c r="GIH31" s="46"/>
      <c r="GII31" s="46"/>
      <c r="GIJ31" s="46"/>
      <c r="GIK31" s="46"/>
      <c r="GIL31" s="46"/>
      <c r="GIM31" s="46"/>
      <c r="GIN31" s="46"/>
      <c r="GIO31" s="46"/>
      <c r="GIP31" s="46"/>
      <c r="GIQ31" s="46"/>
      <c r="GIR31" s="46"/>
      <c r="GIS31" s="46"/>
      <c r="GIT31" s="46"/>
      <c r="GIU31" s="46"/>
      <c r="GIV31" s="46"/>
      <c r="GIW31" s="46"/>
      <c r="GIX31" s="46"/>
      <c r="GIY31" s="46"/>
      <c r="GIZ31" s="46"/>
      <c r="GJA31" s="46"/>
      <c r="GJB31" s="46"/>
      <c r="GJC31" s="46"/>
      <c r="GJD31" s="46"/>
      <c r="GJE31" s="46"/>
      <c r="GJF31" s="46"/>
      <c r="GJG31" s="46"/>
      <c r="GJH31" s="46"/>
      <c r="GJI31" s="46"/>
      <c r="GJJ31" s="46"/>
      <c r="GJK31" s="46"/>
      <c r="GJL31" s="46"/>
      <c r="GJM31" s="46"/>
      <c r="GJN31" s="46"/>
      <c r="GJO31" s="46"/>
      <c r="GJP31" s="46"/>
      <c r="GJQ31" s="46"/>
      <c r="GJR31" s="46"/>
      <c r="GJS31" s="46"/>
      <c r="GJT31" s="46"/>
      <c r="GJU31" s="46"/>
      <c r="GJV31" s="46"/>
      <c r="GJW31" s="46"/>
      <c r="GJX31" s="46"/>
      <c r="GJY31" s="46"/>
      <c r="GJZ31" s="46"/>
      <c r="GKA31" s="46"/>
      <c r="GKB31" s="46"/>
      <c r="GKC31" s="46"/>
      <c r="GKD31" s="46"/>
      <c r="GKE31" s="46"/>
      <c r="GKF31" s="46"/>
      <c r="GKG31" s="46"/>
      <c r="GKH31" s="46"/>
      <c r="GKI31" s="46"/>
      <c r="GKJ31" s="46"/>
      <c r="GKK31" s="46"/>
      <c r="GKL31" s="46"/>
      <c r="GKM31" s="46"/>
      <c r="GKN31" s="46"/>
      <c r="GKO31" s="46"/>
      <c r="GKP31" s="46"/>
      <c r="GKQ31" s="46"/>
      <c r="GKR31" s="46"/>
      <c r="GKS31" s="46"/>
      <c r="GKT31" s="46"/>
      <c r="GKU31" s="46"/>
      <c r="GKV31" s="46"/>
      <c r="GKW31" s="46"/>
      <c r="GKX31" s="46"/>
      <c r="GKY31" s="46"/>
      <c r="GKZ31" s="46"/>
      <c r="GLA31" s="46"/>
      <c r="GLB31" s="46"/>
      <c r="GLC31" s="46"/>
      <c r="GLD31" s="46"/>
      <c r="GLE31" s="46"/>
      <c r="GLF31" s="46"/>
      <c r="GLG31" s="46"/>
      <c r="GLH31" s="46"/>
      <c r="GLI31" s="46"/>
      <c r="GLJ31" s="46"/>
      <c r="GLK31" s="46"/>
      <c r="GLL31" s="46"/>
      <c r="GLM31" s="46"/>
      <c r="GLN31" s="46"/>
      <c r="GLO31" s="46"/>
      <c r="GLP31" s="46"/>
      <c r="GLQ31" s="46"/>
      <c r="GLR31" s="46"/>
      <c r="GLS31" s="46"/>
      <c r="GLT31" s="46"/>
      <c r="GLU31" s="46"/>
      <c r="GLV31" s="46"/>
      <c r="GLW31" s="46"/>
      <c r="GLX31" s="46"/>
      <c r="GLY31" s="46"/>
      <c r="GLZ31" s="46"/>
      <c r="GMA31" s="46"/>
      <c r="GMB31" s="46"/>
      <c r="GMC31" s="46"/>
      <c r="GMD31" s="46"/>
      <c r="GME31" s="46"/>
      <c r="GMF31" s="46"/>
      <c r="GMG31" s="46"/>
      <c r="GMH31" s="46"/>
      <c r="GMI31" s="46"/>
      <c r="GMJ31" s="46"/>
      <c r="GMK31" s="46"/>
      <c r="GML31" s="46"/>
      <c r="GMM31" s="46"/>
      <c r="GMN31" s="46"/>
      <c r="GMO31" s="46"/>
      <c r="GMP31" s="46"/>
      <c r="GMQ31" s="46"/>
      <c r="GMR31" s="46"/>
      <c r="GMS31" s="46"/>
      <c r="GMT31" s="46"/>
      <c r="GMU31" s="46"/>
      <c r="GMV31" s="46"/>
      <c r="GMW31" s="46"/>
      <c r="GMX31" s="46"/>
      <c r="GMY31" s="46"/>
      <c r="GMZ31" s="46"/>
      <c r="GNA31" s="46"/>
      <c r="GNB31" s="46"/>
      <c r="GNC31" s="46"/>
      <c r="GND31" s="46"/>
      <c r="GNE31" s="46"/>
      <c r="GNF31" s="46"/>
      <c r="GNG31" s="46"/>
      <c r="GNH31" s="46"/>
      <c r="GNI31" s="46"/>
      <c r="GNJ31" s="46"/>
      <c r="GNK31" s="46"/>
      <c r="GNL31" s="46"/>
      <c r="GNM31" s="46"/>
      <c r="GNN31" s="46"/>
      <c r="GNO31" s="46"/>
      <c r="GNP31" s="46"/>
      <c r="GNQ31" s="46"/>
      <c r="GNR31" s="46"/>
      <c r="GNS31" s="46"/>
      <c r="GNT31" s="46"/>
      <c r="GNU31" s="46"/>
      <c r="GNV31" s="46"/>
      <c r="GNW31" s="46"/>
      <c r="GNX31" s="46"/>
      <c r="GNY31" s="46"/>
      <c r="GNZ31" s="46"/>
      <c r="GOA31" s="46"/>
      <c r="GOB31" s="46"/>
      <c r="GOC31" s="46"/>
      <c r="GOD31" s="46"/>
      <c r="GOE31" s="46"/>
      <c r="GOF31" s="46"/>
      <c r="GOG31" s="46"/>
      <c r="GOH31" s="46"/>
      <c r="GOI31" s="46"/>
      <c r="GOJ31" s="46"/>
      <c r="GOK31" s="46"/>
      <c r="GOL31" s="46"/>
      <c r="GOM31" s="46"/>
      <c r="GON31" s="46"/>
      <c r="GOO31" s="46"/>
      <c r="GOP31" s="46"/>
      <c r="GOQ31" s="46"/>
      <c r="GOR31" s="46"/>
      <c r="GOS31" s="46"/>
      <c r="GOT31" s="46"/>
      <c r="GOU31" s="46"/>
      <c r="GOV31" s="46"/>
      <c r="GOW31" s="46"/>
      <c r="GOX31" s="46"/>
      <c r="GOY31" s="46"/>
      <c r="GOZ31" s="46"/>
      <c r="GPA31" s="46"/>
      <c r="GPB31" s="46"/>
      <c r="GPC31" s="46"/>
      <c r="GPD31" s="46"/>
      <c r="GPE31" s="46"/>
      <c r="GPF31" s="46"/>
      <c r="GPG31" s="46"/>
      <c r="GPH31" s="46"/>
      <c r="GPI31" s="46"/>
      <c r="GPJ31" s="46"/>
      <c r="GPK31" s="46"/>
      <c r="GPL31" s="46"/>
      <c r="GPM31" s="46"/>
      <c r="GPN31" s="46"/>
      <c r="GPO31" s="46"/>
      <c r="GPP31" s="46"/>
      <c r="GPQ31" s="46"/>
      <c r="GPR31" s="46"/>
      <c r="GPS31" s="46"/>
      <c r="GPT31" s="46"/>
      <c r="GPU31" s="46"/>
      <c r="GPV31" s="46"/>
      <c r="GPW31" s="46"/>
      <c r="GPX31" s="46"/>
      <c r="GPY31" s="46"/>
      <c r="GPZ31" s="46"/>
      <c r="GQA31" s="46"/>
      <c r="GQB31" s="46"/>
      <c r="GQC31" s="46"/>
      <c r="GQD31" s="46"/>
      <c r="GQE31" s="46"/>
      <c r="GQF31" s="46"/>
      <c r="GQG31" s="46"/>
      <c r="GQH31" s="46"/>
      <c r="GQI31" s="46"/>
      <c r="GQJ31" s="46"/>
      <c r="GQK31" s="46"/>
      <c r="GQL31" s="46"/>
      <c r="GQM31" s="46"/>
      <c r="GQN31" s="46"/>
      <c r="GQO31" s="46"/>
      <c r="GQP31" s="46"/>
      <c r="GQQ31" s="46"/>
      <c r="GQR31" s="46"/>
      <c r="GQS31" s="46"/>
      <c r="GQT31" s="46"/>
      <c r="GQU31" s="46"/>
      <c r="GQV31" s="46"/>
      <c r="GQW31" s="46"/>
      <c r="GQX31" s="46"/>
      <c r="GQY31" s="46"/>
      <c r="GQZ31" s="46"/>
      <c r="GRA31" s="46"/>
      <c r="GRB31" s="46"/>
      <c r="GRC31" s="46"/>
      <c r="GRD31" s="46"/>
      <c r="GRE31" s="46"/>
      <c r="GRF31" s="46"/>
      <c r="GRG31" s="46"/>
      <c r="GRH31" s="46"/>
      <c r="GRI31" s="46"/>
      <c r="GRJ31" s="46"/>
      <c r="GRK31" s="46"/>
      <c r="GRL31" s="46"/>
      <c r="GRM31" s="46"/>
      <c r="GRN31" s="46"/>
      <c r="GRO31" s="46"/>
      <c r="GRP31" s="46"/>
      <c r="GRQ31" s="46"/>
      <c r="GRR31" s="46"/>
      <c r="GRS31" s="46"/>
      <c r="GRT31" s="46"/>
      <c r="GRU31" s="46"/>
      <c r="GRV31" s="46"/>
      <c r="GRW31" s="46"/>
      <c r="GRX31" s="46"/>
      <c r="GRY31" s="46"/>
      <c r="GRZ31" s="46"/>
      <c r="GSA31" s="46"/>
      <c r="GSB31" s="46"/>
      <c r="GSC31" s="46"/>
      <c r="GSD31" s="46"/>
      <c r="GSE31" s="46"/>
      <c r="GSF31" s="46"/>
      <c r="GSG31" s="46"/>
      <c r="GSH31" s="46"/>
      <c r="GSI31" s="46"/>
      <c r="GSJ31" s="46"/>
      <c r="GSK31" s="46"/>
      <c r="GSL31" s="46"/>
      <c r="GSM31" s="46"/>
      <c r="GSN31" s="46"/>
      <c r="GSO31" s="46"/>
      <c r="GSP31" s="46"/>
      <c r="GSQ31" s="46"/>
      <c r="GSR31" s="46"/>
      <c r="GSS31" s="46"/>
      <c r="GST31" s="46"/>
      <c r="GSU31" s="46"/>
      <c r="GSV31" s="46"/>
      <c r="GSW31" s="46"/>
      <c r="GSX31" s="46"/>
      <c r="GSY31" s="46"/>
      <c r="GSZ31" s="46"/>
      <c r="GTA31" s="46"/>
      <c r="GTB31" s="46"/>
      <c r="GTC31" s="46"/>
      <c r="GTD31" s="46"/>
      <c r="GTE31" s="46"/>
      <c r="GTF31" s="46"/>
      <c r="GTG31" s="46"/>
      <c r="GTH31" s="46"/>
      <c r="GTI31" s="46"/>
      <c r="GTJ31" s="46"/>
      <c r="GTK31" s="46"/>
      <c r="GTL31" s="46"/>
      <c r="GTM31" s="46"/>
      <c r="GTN31" s="46"/>
      <c r="GTO31" s="46"/>
      <c r="GTP31" s="46"/>
      <c r="GTQ31" s="46"/>
      <c r="GTR31" s="46"/>
      <c r="GTS31" s="46"/>
      <c r="GTT31" s="46"/>
      <c r="GTU31" s="46"/>
      <c r="GTV31" s="46"/>
      <c r="GTW31" s="46"/>
      <c r="GTX31" s="46"/>
      <c r="GTY31" s="46"/>
      <c r="GTZ31" s="46"/>
      <c r="GUA31" s="46"/>
      <c r="GUB31" s="46"/>
      <c r="GUC31" s="46"/>
      <c r="GUD31" s="46"/>
      <c r="GUE31" s="46"/>
      <c r="GUF31" s="46"/>
      <c r="GUG31" s="46"/>
      <c r="GUH31" s="46"/>
      <c r="GUI31" s="46"/>
      <c r="GUJ31" s="46"/>
      <c r="GUK31" s="46"/>
      <c r="GUL31" s="46"/>
      <c r="GUM31" s="46"/>
      <c r="GUN31" s="46"/>
      <c r="GUO31" s="46"/>
      <c r="GUP31" s="46"/>
      <c r="GUQ31" s="46"/>
      <c r="GUR31" s="46"/>
      <c r="GUS31" s="46"/>
      <c r="GUT31" s="46"/>
      <c r="GUU31" s="46"/>
      <c r="GUV31" s="46"/>
      <c r="GUW31" s="46"/>
      <c r="GUX31" s="46"/>
      <c r="GUY31" s="46"/>
      <c r="GUZ31" s="46"/>
      <c r="GVA31" s="46"/>
      <c r="GVB31" s="46"/>
      <c r="GVC31" s="46"/>
      <c r="GVD31" s="46"/>
      <c r="GVE31" s="46"/>
      <c r="GVF31" s="46"/>
      <c r="GVG31" s="46"/>
      <c r="GVH31" s="46"/>
      <c r="GVI31" s="46"/>
      <c r="GVJ31" s="46"/>
      <c r="GVK31" s="46"/>
      <c r="GVL31" s="46"/>
      <c r="GVM31" s="46"/>
      <c r="GVN31" s="46"/>
      <c r="GVO31" s="46"/>
      <c r="GVP31" s="46"/>
      <c r="GVQ31" s="46"/>
      <c r="GVR31" s="46"/>
      <c r="GVS31" s="46"/>
      <c r="GVT31" s="46"/>
      <c r="GVU31" s="46"/>
      <c r="GVV31" s="46"/>
      <c r="GVW31" s="46"/>
      <c r="GVX31" s="46"/>
      <c r="GVY31" s="46"/>
      <c r="GVZ31" s="46"/>
      <c r="GWA31" s="46"/>
      <c r="GWB31" s="46"/>
      <c r="GWC31" s="46"/>
      <c r="GWD31" s="46"/>
      <c r="GWE31" s="46"/>
      <c r="GWF31" s="46"/>
      <c r="GWG31" s="46"/>
      <c r="GWH31" s="46"/>
      <c r="GWI31" s="46"/>
      <c r="GWJ31" s="46"/>
      <c r="GWK31" s="46"/>
      <c r="GWL31" s="46"/>
      <c r="GWM31" s="46"/>
      <c r="GWN31" s="46"/>
      <c r="GWO31" s="46"/>
      <c r="GWP31" s="46"/>
      <c r="GWQ31" s="46"/>
      <c r="GWR31" s="46"/>
      <c r="GWS31" s="46"/>
      <c r="GWT31" s="46"/>
      <c r="GWU31" s="46"/>
      <c r="GWV31" s="46"/>
      <c r="GWW31" s="46"/>
      <c r="GWX31" s="46"/>
      <c r="GWY31" s="46"/>
      <c r="GWZ31" s="46"/>
      <c r="GXA31" s="46"/>
      <c r="GXB31" s="46"/>
      <c r="GXC31" s="46"/>
      <c r="GXD31" s="46"/>
      <c r="GXE31" s="46"/>
      <c r="GXF31" s="46"/>
      <c r="GXG31" s="46"/>
      <c r="GXH31" s="46"/>
      <c r="GXI31" s="46"/>
      <c r="GXJ31" s="46"/>
      <c r="GXK31" s="46"/>
      <c r="GXL31" s="46"/>
      <c r="GXM31" s="46"/>
      <c r="GXN31" s="46"/>
      <c r="GXO31" s="46"/>
      <c r="GXP31" s="46"/>
      <c r="GXQ31" s="46"/>
      <c r="GXR31" s="46"/>
      <c r="GXS31" s="46"/>
      <c r="GXT31" s="46"/>
      <c r="GXU31" s="46"/>
      <c r="GXV31" s="46"/>
      <c r="GXW31" s="46"/>
      <c r="GXX31" s="46"/>
      <c r="GXY31" s="46"/>
      <c r="GXZ31" s="46"/>
      <c r="GYA31" s="46"/>
      <c r="GYB31" s="46"/>
      <c r="GYC31" s="46"/>
      <c r="GYD31" s="46"/>
      <c r="GYE31" s="46"/>
      <c r="GYF31" s="46"/>
      <c r="GYG31" s="46"/>
      <c r="GYH31" s="46"/>
      <c r="GYI31" s="46"/>
      <c r="GYJ31" s="46"/>
      <c r="GYK31" s="46"/>
      <c r="GYL31" s="46"/>
      <c r="GYM31" s="46"/>
      <c r="GYN31" s="46"/>
      <c r="GYO31" s="46"/>
      <c r="GYP31" s="46"/>
      <c r="GYQ31" s="46"/>
      <c r="GYR31" s="46"/>
      <c r="GYS31" s="46"/>
      <c r="GYT31" s="46"/>
      <c r="GYU31" s="46"/>
      <c r="GYV31" s="46"/>
      <c r="GYW31" s="46"/>
      <c r="GYX31" s="46"/>
      <c r="GYY31" s="46"/>
      <c r="GYZ31" s="46"/>
      <c r="GZA31" s="46"/>
      <c r="GZB31" s="46"/>
      <c r="GZC31" s="46"/>
      <c r="GZD31" s="46"/>
      <c r="GZE31" s="46"/>
      <c r="GZF31" s="46"/>
      <c r="GZG31" s="46"/>
      <c r="GZH31" s="46"/>
      <c r="GZI31" s="46"/>
      <c r="GZJ31" s="46"/>
      <c r="GZK31" s="46"/>
      <c r="GZL31" s="46"/>
      <c r="GZM31" s="46"/>
      <c r="GZN31" s="46"/>
      <c r="GZO31" s="46"/>
      <c r="GZP31" s="46"/>
      <c r="GZQ31" s="46"/>
      <c r="GZR31" s="46"/>
      <c r="GZS31" s="46"/>
      <c r="GZT31" s="46"/>
      <c r="GZU31" s="46"/>
      <c r="GZV31" s="46"/>
      <c r="GZW31" s="46"/>
      <c r="GZX31" s="46"/>
      <c r="GZY31" s="46"/>
      <c r="GZZ31" s="46"/>
      <c r="HAA31" s="46"/>
      <c r="HAB31" s="46"/>
      <c r="HAC31" s="46"/>
      <c r="HAD31" s="46"/>
      <c r="HAE31" s="46"/>
      <c r="HAF31" s="46"/>
      <c r="HAG31" s="46"/>
      <c r="HAH31" s="46"/>
      <c r="HAI31" s="46"/>
      <c r="HAJ31" s="46"/>
      <c r="HAK31" s="46"/>
      <c r="HAL31" s="46"/>
      <c r="HAM31" s="46"/>
      <c r="HAN31" s="46"/>
      <c r="HAO31" s="46"/>
      <c r="HAP31" s="46"/>
      <c r="HAQ31" s="46"/>
      <c r="HAR31" s="46"/>
      <c r="HAS31" s="46"/>
      <c r="HAT31" s="46"/>
      <c r="HAU31" s="46"/>
      <c r="HAV31" s="46"/>
      <c r="HAW31" s="46"/>
      <c r="HAX31" s="46"/>
      <c r="HAY31" s="46"/>
      <c r="HAZ31" s="46"/>
      <c r="HBA31" s="46"/>
      <c r="HBB31" s="46"/>
      <c r="HBC31" s="46"/>
      <c r="HBD31" s="46"/>
      <c r="HBE31" s="46"/>
      <c r="HBF31" s="46"/>
      <c r="HBG31" s="46"/>
      <c r="HBH31" s="46"/>
      <c r="HBI31" s="46"/>
      <c r="HBJ31" s="46"/>
      <c r="HBK31" s="46"/>
      <c r="HBL31" s="46"/>
      <c r="HBM31" s="46"/>
      <c r="HBN31" s="46"/>
      <c r="HBO31" s="46"/>
      <c r="HBP31" s="46"/>
      <c r="HBQ31" s="46"/>
      <c r="HBR31" s="46"/>
      <c r="HBS31" s="46"/>
      <c r="HBT31" s="46"/>
      <c r="HBU31" s="46"/>
      <c r="HBV31" s="46"/>
      <c r="HBW31" s="46"/>
      <c r="HBX31" s="46"/>
      <c r="HBY31" s="46"/>
      <c r="HBZ31" s="46"/>
      <c r="HCA31" s="46"/>
      <c r="HCB31" s="46"/>
      <c r="HCC31" s="46"/>
      <c r="HCD31" s="46"/>
      <c r="HCE31" s="46"/>
      <c r="HCF31" s="46"/>
      <c r="HCG31" s="46"/>
      <c r="HCH31" s="46"/>
      <c r="HCI31" s="46"/>
      <c r="HCJ31" s="46"/>
      <c r="HCK31" s="46"/>
      <c r="HCL31" s="46"/>
      <c r="HCM31" s="46"/>
      <c r="HCN31" s="46"/>
      <c r="HCO31" s="46"/>
      <c r="HCP31" s="46"/>
      <c r="HCQ31" s="46"/>
      <c r="HCR31" s="46"/>
      <c r="HCS31" s="46"/>
      <c r="HCT31" s="46"/>
      <c r="HCU31" s="46"/>
      <c r="HCV31" s="46"/>
      <c r="HCW31" s="46"/>
      <c r="HCX31" s="46"/>
      <c r="HCY31" s="46"/>
      <c r="HCZ31" s="46"/>
      <c r="HDA31" s="46"/>
      <c r="HDB31" s="46"/>
      <c r="HDC31" s="46"/>
      <c r="HDD31" s="46"/>
      <c r="HDE31" s="46"/>
      <c r="HDF31" s="46"/>
      <c r="HDG31" s="46"/>
      <c r="HDH31" s="46"/>
      <c r="HDI31" s="46"/>
      <c r="HDJ31" s="46"/>
      <c r="HDK31" s="46"/>
      <c r="HDL31" s="46"/>
      <c r="HDM31" s="46"/>
      <c r="HDN31" s="46"/>
      <c r="HDO31" s="46"/>
      <c r="HDP31" s="46"/>
      <c r="HDQ31" s="46"/>
      <c r="HDR31" s="46"/>
      <c r="HDS31" s="46"/>
      <c r="HDT31" s="46"/>
      <c r="HDU31" s="46"/>
      <c r="HDV31" s="46"/>
      <c r="HDW31" s="46"/>
      <c r="HDX31" s="46"/>
      <c r="HDY31" s="46"/>
      <c r="HDZ31" s="46"/>
      <c r="HEA31" s="46"/>
      <c r="HEB31" s="46"/>
      <c r="HEC31" s="46"/>
      <c r="HED31" s="46"/>
      <c r="HEE31" s="46"/>
      <c r="HEF31" s="46"/>
      <c r="HEG31" s="46"/>
      <c r="HEH31" s="46"/>
      <c r="HEI31" s="46"/>
      <c r="HEJ31" s="46"/>
      <c r="HEK31" s="46"/>
      <c r="HEL31" s="46"/>
      <c r="HEM31" s="46"/>
      <c r="HEN31" s="46"/>
      <c r="HEO31" s="46"/>
      <c r="HEP31" s="46"/>
      <c r="HEQ31" s="46"/>
      <c r="HER31" s="46"/>
      <c r="HES31" s="46"/>
      <c r="HET31" s="46"/>
      <c r="HEU31" s="46"/>
      <c r="HEV31" s="46"/>
      <c r="HEW31" s="46"/>
      <c r="HEX31" s="46"/>
      <c r="HEY31" s="46"/>
      <c r="HEZ31" s="46"/>
      <c r="HFA31" s="46"/>
      <c r="HFB31" s="46"/>
      <c r="HFC31" s="46"/>
      <c r="HFD31" s="46"/>
      <c r="HFE31" s="46"/>
      <c r="HFF31" s="46"/>
      <c r="HFG31" s="46"/>
      <c r="HFH31" s="46"/>
      <c r="HFI31" s="46"/>
      <c r="HFJ31" s="46"/>
      <c r="HFK31" s="46"/>
      <c r="HFL31" s="46"/>
      <c r="HFM31" s="46"/>
      <c r="HFN31" s="46"/>
      <c r="HFO31" s="46"/>
      <c r="HFP31" s="46"/>
      <c r="HFQ31" s="46"/>
      <c r="HFR31" s="46"/>
      <c r="HFS31" s="46"/>
      <c r="HFT31" s="46"/>
      <c r="HFU31" s="46"/>
      <c r="HFV31" s="46"/>
      <c r="HFW31" s="46"/>
      <c r="HFX31" s="46"/>
      <c r="HFY31" s="46"/>
      <c r="HFZ31" s="46"/>
      <c r="HGA31" s="46"/>
      <c r="HGB31" s="46"/>
      <c r="HGC31" s="46"/>
      <c r="HGD31" s="46"/>
      <c r="HGE31" s="46"/>
      <c r="HGF31" s="46"/>
      <c r="HGG31" s="46"/>
      <c r="HGH31" s="46"/>
      <c r="HGI31" s="46"/>
      <c r="HGJ31" s="46"/>
      <c r="HGK31" s="46"/>
      <c r="HGL31" s="46"/>
      <c r="HGM31" s="46"/>
      <c r="HGN31" s="46"/>
      <c r="HGO31" s="46"/>
      <c r="HGP31" s="46"/>
      <c r="HGQ31" s="46"/>
      <c r="HGR31" s="46"/>
      <c r="HGS31" s="46"/>
      <c r="HGT31" s="46"/>
      <c r="HGU31" s="46"/>
      <c r="HGV31" s="46"/>
      <c r="HGW31" s="46"/>
      <c r="HGX31" s="46"/>
      <c r="HGY31" s="46"/>
      <c r="HGZ31" s="46"/>
      <c r="HHA31" s="46"/>
      <c r="HHB31" s="46"/>
      <c r="HHC31" s="46"/>
      <c r="HHD31" s="46"/>
      <c r="HHE31" s="46"/>
      <c r="HHF31" s="46"/>
      <c r="HHG31" s="46"/>
      <c r="HHH31" s="46"/>
      <c r="HHI31" s="46"/>
      <c r="HHJ31" s="46"/>
      <c r="HHK31" s="46"/>
      <c r="HHL31" s="46"/>
      <c r="HHM31" s="46"/>
      <c r="HHN31" s="46"/>
      <c r="HHO31" s="46"/>
      <c r="HHP31" s="46"/>
      <c r="HHQ31" s="46"/>
      <c r="HHR31" s="46"/>
      <c r="HHS31" s="46"/>
      <c r="HHT31" s="46"/>
      <c r="HHU31" s="46"/>
      <c r="HHV31" s="46"/>
      <c r="HHW31" s="46"/>
      <c r="HHX31" s="46"/>
      <c r="HHY31" s="46"/>
      <c r="HHZ31" s="46"/>
      <c r="HIA31" s="46"/>
      <c r="HIB31" s="46"/>
      <c r="HIC31" s="46"/>
      <c r="HID31" s="46"/>
      <c r="HIE31" s="46"/>
      <c r="HIF31" s="46"/>
      <c r="HIG31" s="46"/>
      <c r="HIH31" s="46"/>
      <c r="HII31" s="46"/>
      <c r="HIJ31" s="46"/>
      <c r="HIK31" s="46"/>
      <c r="HIL31" s="46"/>
      <c r="HIM31" s="46"/>
      <c r="HIN31" s="46"/>
      <c r="HIO31" s="46"/>
      <c r="HIP31" s="46"/>
      <c r="HIQ31" s="46"/>
      <c r="HIR31" s="46"/>
      <c r="HIS31" s="46"/>
      <c r="HIT31" s="46"/>
      <c r="HIU31" s="46"/>
      <c r="HIV31" s="46"/>
      <c r="HIW31" s="46"/>
      <c r="HIX31" s="46"/>
      <c r="HIY31" s="46"/>
      <c r="HIZ31" s="46"/>
      <c r="HJA31" s="46"/>
      <c r="HJB31" s="46"/>
      <c r="HJC31" s="46"/>
      <c r="HJD31" s="46"/>
      <c r="HJE31" s="46"/>
      <c r="HJF31" s="46"/>
      <c r="HJG31" s="46"/>
      <c r="HJH31" s="46"/>
      <c r="HJI31" s="46"/>
      <c r="HJJ31" s="46"/>
      <c r="HJK31" s="46"/>
      <c r="HJL31" s="46"/>
      <c r="HJM31" s="46"/>
      <c r="HJN31" s="46"/>
      <c r="HJO31" s="46"/>
      <c r="HJP31" s="46"/>
      <c r="HJQ31" s="46"/>
      <c r="HJR31" s="46"/>
      <c r="HJS31" s="46"/>
      <c r="HJT31" s="46"/>
      <c r="HJU31" s="46"/>
      <c r="HJV31" s="46"/>
      <c r="HJW31" s="46"/>
      <c r="HJX31" s="46"/>
      <c r="HJY31" s="46"/>
      <c r="HJZ31" s="46"/>
      <c r="HKA31" s="46"/>
      <c r="HKB31" s="46"/>
      <c r="HKC31" s="46"/>
      <c r="HKD31" s="46"/>
      <c r="HKE31" s="46"/>
      <c r="HKF31" s="46"/>
      <c r="HKG31" s="46"/>
      <c r="HKH31" s="46"/>
      <c r="HKI31" s="46"/>
      <c r="HKJ31" s="46"/>
      <c r="HKK31" s="46"/>
      <c r="HKL31" s="46"/>
      <c r="HKM31" s="46"/>
      <c r="HKN31" s="46"/>
      <c r="HKO31" s="46"/>
      <c r="HKP31" s="46"/>
      <c r="HKQ31" s="46"/>
      <c r="HKR31" s="46"/>
      <c r="HKS31" s="46"/>
      <c r="HKT31" s="46"/>
      <c r="HKU31" s="46"/>
      <c r="HKV31" s="46"/>
      <c r="HKW31" s="46"/>
      <c r="HKX31" s="46"/>
      <c r="HKY31" s="46"/>
      <c r="HKZ31" s="46"/>
      <c r="HLA31" s="46"/>
      <c r="HLB31" s="46"/>
      <c r="HLC31" s="46"/>
      <c r="HLD31" s="46"/>
      <c r="HLE31" s="46"/>
      <c r="HLF31" s="46"/>
      <c r="HLG31" s="46"/>
      <c r="HLH31" s="46"/>
      <c r="HLI31" s="46"/>
      <c r="HLJ31" s="46"/>
      <c r="HLK31" s="46"/>
      <c r="HLL31" s="46"/>
      <c r="HLM31" s="46"/>
      <c r="HLN31" s="46"/>
      <c r="HLO31" s="46"/>
      <c r="HLP31" s="46"/>
      <c r="HLQ31" s="46"/>
      <c r="HLR31" s="46"/>
      <c r="HLS31" s="46"/>
      <c r="HLT31" s="46"/>
      <c r="HLU31" s="46"/>
      <c r="HLV31" s="46"/>
      <c r="HLW31" s="46"/>
      <c r="HLX31" s="46"/>
      <c r="HLY31" s="46"/>
      <c r="HLZ31" s="46"/>
      <c r="HMA31" s="46"/>
      <c r="HMB31" s="46"/>
      <c r="HMC31" s="46"/>
      <c r="HMD31" s="46"/>
      <c r="HME31" s="46"/>
      <c r="HMF31" s="46"/>
      <c r="HMG31" s="46"/>
      <c r="HMH31" s="46"/>
      <c r="HMI31" s="46"/>
      <c r="HMJ31" s="46"/>
      <c r="HMK31" s="46"/>
      <c r="HML31" s="46"/>
      <c r="HMM31" s="46"/>
      <c r="HMN31" s="46"/>
      <c r="HMO31" s="46"/>
      <c r="HMP31" s="46"/>
      <c r="HMQ31" s="46"/>
      <c r="HMR31" s="46"/>
      <c r="HMS31" s="46"/>
      <c r="HMT31" s="46"/>
      <c r="HMU31" s="46"/>
      <c r="HMV31" s="46"/>
      <c r="HMW31" s="46"/>
      <c r="HMX31" s="46"/>
      <c r="HMY31" s="46"/>
      <c r="HMZ31" s="46"/>
      <c r="HNA31" s="46"/>
      <c r="HNB31" s="46"/>
      <c r="HNC31" s="46"/>
      <c r="HND31" s="46"/>
      <c r="HNE31" s="46"/>
      <c r="HNF31" s="46"/>
      <c r="HNG31" s="46"/>
      <c r="HNH31" s="46"/>
      <c r="HNI31" s="46"/>
      <c r="HNJ31" s="46"/>
      <c r="HNK31" s="46"/>
      <c r="HNL31" s="46"/>
      <c r="HNM31" s="46"/>
      <c r="HNN31" s="46"/>
      <c r="HNO31" s="46"/>
      <c r="HNP31" s="46"/>
      <c r="HNQ31" s="46"/>
      <c r="HNR31" s="46"/>
      <c r="HNS31" s="46"/>
      <c r="HNT31" s="46"/>
      <c r="HNU31" s="46"/>
      <c r="HNV31" s="46"/>
      <c r="HNW31" s="46"/>
      <c r="HNX31" s="46"/>
      <c r="HNY31" s="46"/>
      <c r="HNZ31" s="46"/>
      <c r="HOA31" s="46"/>
      <c r="HOB31" s="46"/>
      <c r="HOC31" s="46"/>
      <c r="HOD31" s="46"/>
      <c r="HOE31" s="46"/>
      <c r="HOF31" s="46"/>
      <c r="HOG31" s="46"/>
      <c r="HOH31" s="46"/>
      <c r="HOI31" s="46"/>
      <c r="HOJ31" s="46"/>
      <c r="HOK31" s="46"/>
      <c r="HOL31" s="46"/>
      <c r="HOM31" s="46"/>
      <c r="HON31" s="46"/>
      <c r="HOO31" s="46"/>
      <c r="HOP31" s="46"/>
      <c r="HOQ31" s="46"/>
      <c r="HOR31" s="46"/>
      <c r="HOS31" s="46"/>
      <c r="HOT31" s="46"/>
      <c r="HOU31" s="46"/>
      <c r="HOV31" s="46"/>
      <c r="HOW31" s="46"/>
      <c r="HOX31" s="46"/>
      <c r="HOY31" s="46"/>
      <c r="HOZ31" s="46"/>
      <c r="HPA31" s="46"/>
      <c r="HPB31" s="46"/>
      <c r="HPC31" s="46"/>
      <c r="HPD31" s="46"/>
      <c r="HPE31" s="46"/>
      <c r="HPF31" s="46"/>
      <c r="HPG31" s="46"/>
      <c r="HPH31" s="46"/>
      <c r="HPI31" s="46"/>
      <c r="HPJ31" s="46"/>
      <c r="HPK31" s="46"/>
      <c r="HPL31" s="46"/>
      <c r="HPM31" s="46"/>
      <c r="HPN31" s="46"/>
      <c r="HPO31" s="46"/>
      <c r="HPP31" s="46"/>
      <c r="HPQ31" s="46"/>
      <c r="HPR31" s="46"/>
      <c r="HPS31" s="46"/>
      <c r="HPT31" s="46"/>
      <c r="HPU31" s="46"/>
      <c r="HPV31" s="46"/>
      <c r="HPW31" s="46"/>
      <c r="HPX31" s="46"/>
      <c r="HPY31" s="46"/>
      <c r="HPZ31" s="46"/>
      <c r="HQA31" s="46"/>
      <c r="HQB31" s="46"/>
      <c r="HQC31" s="46"/>
      <c r="HQD31" s="46"/>
      <c r="HQE31" s="46"/>
      <c r="HQF31" s="46"/>
      <c r="HQG31" s="46"/>
      <c r="HQH31" s="46"/>
      <c r="HQI31" s="46"/>
      <c r="HQJ31" s="46"/>
      <c r="HQK31" s="46"/>
      <c r="HQL31" s="46"/>
      <c r="HQM31" s="46"/>
      <c r="HQN31" s="46"/>
      <c r="HQO31" s="46"/>
      <c r="HQP31" s="46"/>
      <c r="HQQ31" s="46"/>
      <c r="HQR31" s="46"/>
      <c r="HQS31" s="46"/>
      <c r="HQT31" s="46"/>
      <c r="HQU31" s="46"/>
      <c r="HQV31" s="46"/>
      <c r="HQW31" s="46"/>
      <c r="HQX31" s="46"/>
      <c r="HQY31" s="46"/>
      <c r="HQZ31" s="46"/>
      <c r="HRA31" s="46"/>
      <c r="HRB31" s="46"/>
      <c r="HRC31" s="46"/>
      <c r="HRD31" s="46"/>
      <c r="HRE31" s="46"/>
      <c r="HRF31" s="46"/>
      <c r="HRG31" s="46"/>
      <c r="HRH31" s="46"/>
      <c r="HRI31" s="46"/>
      <c r="HRJ31" s="46"/>
      <c r="HRK31" s="46"/>
      <c r="HRL31" s="46"/>
      <c r="HRM31" s="46"/>
      <c r="HRN31" s="46"/>
      <c r="HRO31" s="46"/>
      <c r="HRP31" s="46"/>
      <c r="HRQ31" s="46"/>
      <c r="HRR31" s="46"/>
      <c r="HRS31" s="46"/>
      <c r="HRT31" s="46"/>
      <c r="HRU31" s="46"/>
      <c r="HRV31" s="46"/>
      <c r="HRW31" s="46"/>
      <c r="HRX31" s="46"/>
      <c r="HRY31" s="46"/>
      <c r="HRZ31" s="46"/>
      <c r="HSA31" s="46"/>
      <c r="HSB31" s="46"/>
      <c r="HSC31" s="46"/>
      <c r="HSD31" s="46"/>
      <c r="HSE31" s="46"/>
      <c r="HSF31" s="46"/>
      <c r="HSG31" s="46"/>
      <c r="HSH31" s="46"/>
      <c r="HSI31" s="46"/>
      <c r="HSJ31" s="46"/>
      <c r="HSK31" s="46"/>
      <c r="HSL31" s="46"/>
      <c r="HSM31" s="46"/>
      <c r="HSN31" s="46"/>
      <c r="HSO31" s="46"/>
      <c r="HSP31" s="46"/>
      <c r="HSQ31" s="46"/>
      <c r="HSR31" s="46"/>
      <c r="HSS31" s="46"/>
      <c r="HST31" s="46"/>
      <c r="HSU31" s="46"/>
      <c r="HSV31" s="46"/>
      <c r="HSW31" s="46"/>
      <c r="HSX31" s="46"/>
      <c r="HSY31" s="46"/>
      <c r="HSZ31" s="46"/>
      <c r="HTA31" s="46"/>
      <c r="HTB31" s="46"/>
      <c r="HTC31" s="46"/>
      <c r="HTD31" s="46"/>
      <c r="HTE31" s="46"/>
      <c r="HTF31" s="46"/>
      <c r="HTG31" s="46"/>
      <c r="HTH31" s="46"/>
      <c r="HTI31" s="46"/>
      <c r="HTJ31" s="46"/>
      <c r="HTK31" s="46"/>
      <c r="HTL31" s="46"/>
      <c r="HTM31" s="46"/>
      <c r="HTN31" s="46"/>
      <c r="HTO31" s="46"/>
      <c r="HTP31" s="46"/>
      <c r="HTQ31" s="46"/>
      <c r="HTR31" s="46"/>
      <c r="HTS31" s="46"/>
      <c r="HTT31" s="46"/>
      <c r="HTU31" s="46"/>
      <c r="HTV31" s="46"/>
      <c r="HTW31" s="46"/>
      <c r="HTX31" s="46"/>
      <c r="HTY31" s="46"/>
      <c r="HTZ31" s="46"/>
      <c r="HUA31" s="46"/>
      <c r="HUB31" s="46"/>
      <c r="HUC31" s="46"/>
      <c r="HUD31" s="46"/>
      <c r="HUE31" s="46"/>
      <c r="HUF31" s="46"/>
      <c r="HUG31" s="46"/>
      <c r="HUH31" s="46"/>
      <c r="HUI31" s="46"/>
      <c r="HUJ31" s="46"/>
      <c r="HUK31" s="46"/>
      <c r="HUL31" s="46"/>
      <c r="HUM31" s="46"/>
      <c r="HUN31" s="46"/>
      <c r="HUO31" s="46"/>
      <c r="HUP31" s="46"/>
      <c r="HUQ31" s="46"/>
      <c r="HUR31" s="46"/>
      <c r="HUS31" s="46"/>
      <c r="HUT31" s="46"/>
      <c r="HUU31" s="46"/>
      <c r="HUV31" s="46"/>
      <c r="HUW31" s="46"/>
      <c r="HUX31" s="46"/>
      <c r="HUY31" s="46"/>
      <c r="HUZ31" s="46"/>
      <c r="HVA31" s="46"/>
      <c r="HVB31" s="46"/>
      <c r="HVC31" s="46"/>
      <c r="HVD31" s="46"/>
      <c r="HVE31" s="46"/>
      <c r="HVF31" s="46"/>
      <c r="HVG31" s="46"/>
      <c r="HVH31" s="46"/>
      <c r="HVI31" s="46"/>
      <c r="HVJ31" s="46"/>
      <c r="HVK31" s="46"/>
      <c r="HVL31" s="46"/>
      <c r="HVM31" s="46"/>
      <c r="HVN31" s="46"/>
      <c r="HVO31" s="46"/>
      <c r="HVP31" s="46"/>
      <c r="HVQ31" s="46"/>
      <c r="HVR31" s="46"/>
      <c r="HVS31" s="46"/>
      <c r="HVT31" s="46"/>
      <c r="HVU31" s="46"/>
      <c r="HVV31" s="46"/>
      <c r="HVW31" s="46"/>
      <c r="HVX31" s="46"/>
      <c r="HVY31" s="46"/>
      <c r="HVZ31" s="46"/>
      <c r="HWA31" s="46"/>
      <c r="HWB31" s="46"/>
      <c r="HWC31" s="46"/>
      <c r="HWD31" s="46"/>
      <c r="HWE31" s="46"/>
      <c r="HWF31" s="46"/>
      <c r="HWG31" s="46"/>
      <c r="HWH31" s="46"/>
      <c r="HWI31" s="46"/>
      <c r="HWJ31" s="46"/>
      <c r="HWK31" s="46"/>
      <c r="HWL31" s="46"/>
      <c r="HWM31" s="46"/>
      <c r="HWN31" s="46"/>
      <c r="HWO31" s="46"/>
      <c r="HWP31" s="46"/>
      <c r="HWQ31" s="46"/>
      <c r="HWR31" s="46"/>
      <c r="HWS31" s="46"/>
      <c r="HWT31" s="46"/>
      <c r="HWU31" s="46"/>
      <c r="HWV31" s="46"/>
      <c r="HWW31" s="46"/>
      <c r="HWX31" s="46"/>
      <c r="HWY31" s="46"/>
      <c r="HWZ31" s="46"/>
      <c r="HXA31" s="46"/>
      <c r="HXB31" s="46"/>
      <c r="HXC31" s="46"/>
      <c r="HXD31" s="46"/>
      <c r="HXE31" s="46"/>
      <c r="HXF31" s="46"/>
      <c r="HXG31" s="46"/>
      <c r="HXH31" s="46"/>
      <c r="HXI31" s="46"/>
      <c r="HXJ31" s="46"/>
      <c r="HXK31" s="46"/>
      <c r="HXL31" s="46"/>
      <c r="HXM31" s="46"/>
      <c r="HXN31" s="46"/>
      <c r="HXO31" s="46"/>
      <c r="HXP31" s="46"/>
      <c r="HXQ31" s="46"/>
      <c r="HXR31" s="46"/>
      <c r="HXS31" s="46"/>
      <c r="HXT31" s="46"/>
      <c r="HXU31" s="46"/>
      <c r="HXV31" s="46"/>
      <c r="HXW31" s="46"/>
      <c r="HXX31" s="46"/>
      <c r="HXY31" s="46"/>
      <c r="HXZ31" s="46"/>
      <c r="HYA31" s="46"/>
      <c r="HYB31" s="46"/>
      <c r="HYC31" s="46"/>
      <c r="HYD31" s="46"/>
      <c r="HYE31" s="46"/>
      <c r="HYF31" s="46"/>
      <c r="HYG31" s="46"/>
      <c r="HYH31" s="46"/>
      <c r="HYI31" s="46"/>
      <c r="HYJ31" s="46"/>
      <c r="HYK31" s="46"/>
      <c r="HYL31" s="46"/>
      <c r="HYM31" s="46"/>
      <c r="HYN31" s="46"/>
      <c r="HYO31" s="46"/>
      <c r="HYP31" s="46"/>
      <c r="HYQ31" s="46"/>
      <c r="HYR31" s="46"/>
      <c r="HYS31" s="46"/>
      <c r="HYT31" s="46"/>
      <c r="HYU31" s="46"/>
      <c r="HYV31" s="46"/>
      <c r="HYW31" s="46"/>
      <c r="HYX31" s="46"/>
      <c r="HYY31" s="46"/>
      <c r="HYZ31" s="46"/>
      <c r="HZA31" s="46"/>
      <c r="HZB31" s="46"/>
      <c r="HZC31" s="46"/>
      <c r="HZD31" s="46"/>
      <c r="HZE31" s="46"/>
      <c r="HZF31" s="46"/>
      <c r="HZG31" s="46"/>
      <c r="HZH31" s="46"/>
      <c r="HZI31" s="46"/>
      <c r="HZJ31" s="46"/>
      <c r="HZK31" s="46"/>
      <c r="HZL31" s="46"/>
      <c r="HZM31" s="46"/>
      <c r="HZN31" s="46"/>
      <c r="HZO31" s="46"/>
      <c r="HZP31" s="46"/>
      <c r="HZQ31" s="46"/>
      <c r="HZR31" s="46"/>
      <c r="HZS31" s="46"/>
      <c r="HZT31" s="46"/>
      <c r="HZU31" s="46"/>
      <c r="HZV31" s="46"/>
      <c r="HZW31" s="46"/>
      <c r="HZX31" s="46"/>
      <c r="HZY31" s="46"/>
      <c r="HZZ31" s="46"/>
      <c r="IAA31" s="46"/>
      <c r="IAB31" s="46"/>
      <c r="IAC31" s="46"/>
      <c r="IAD31" s="46"/>
      <c r="IAE31" s="46"/>
      <c r="IAF31" s="46"/>
      <c r="IAG31" s="46"/>
      <c r="IAH31" s="46"/>
      <c r="IAI31" s="46"/>
      <c r="IAJ31" s="46"/>
      <c r="IAK31" s="46"/>
      <c r="IAL31" s="46"/>
      <c r="IAM31" s="46"/>
      <c r="IAN31" s="46"/>
      <c r="IAO31" s="46"/>
      <c r="IAP31" s="46"/>
      <c r="IAQ31" s="46"/>
      <c r="IAR31" s="46"/>
      <c r="IAS31" s="46"/>
      <c r="IAT31" s="46"/>
      <c r="IAU31" s="46"/>
      <c r="IAV31" s="46"/>
      <c r="IAW31" s="46"/>
      <c r="IAX31" s="46"/>
      <c r="IAY31" s="46"/>
      <c r="IAZ31" s="46"/>
      <c r="IBA31" s="46"/>
      <c r="IBB31" s="46"/>
      <c r="IBC31" s="46"/>
      <c r="IBD31" s="46"/>
      <c r="IBE31" s="46"/>
      <c r="IBF31" s="46"/>
      <c r="IBG31" s="46"/>
      <c r="IBH31" s="46"/>
      <c r="IBI31" s="46"/>
      <c r="IBJ31" s="46"/>
      <c r="IBK31" s="46"/>
      <c r="IBL31" s="46"/>
      <c r="IBM31" s="46"/>
      <c r="IBN31" s="46"/>
      <c r="IBO31" s="46"/>
      <c r="IBP31" s="46"/>
      <c r="IBQ31" s="46"/>
      <c r="IBR31" s="46"/>
      <c r="IBS31" s="46"/>
      <c r="IBT31" s="46"/>
      <c r="IBU31" s="46"/>
      <c r="IBV31" s="46"/>
      <c r="IBW31" s="46"/>
      <c r="IBX31" s="46"/>
      <c r="IBY31" s="46"/>
      <c r="IBZ31" s="46"/>
      <c r="ICA31" s="46"/>
      <c r="ICB31" s="46"/>
      <c r="ICC31" s="46"/>
      <c r="ICD31" s="46"/>
      <c r="ICE31" s="46"/>
      <c r="ICF31" s="46"/>
      <c r="ICG31" s="46"/>
      <c r="ICH31" s="46"/>
      <c r="ICI31" s="46"/>
      <c r="ICJ31" s="46"/>
      <c r="ICK31" s="46"/>
      <c r="ICL31" s="46"/>
      <c r="ICM31" s="46"/>
      <c r="ICN31" s="46"/>
      <c r="ICO31" s="46"/>
      <c r="ICP31" s="46"/>
      <c r="ICQ31" s="46"/>
      <c r="ICR31" s="46"/>
      <c r="ICS31" s="46"/>
      <c r="ICT31" s="46"/>
      <c r="ICU31" s="46"/>
      <c r="ICV31" s="46"/>
      <c r="ICW31" s="46"/>
      <c r="ICX31" s="46"/>
      <c r="ICY31" s="46"/>
      <c r="ICZ31" s="46"/>
      <c r="IDA31" s="46"/>
      <c r="IDB31" s="46"/>
      <c r="IDC31" s="46"/>
      <c r="IDD31" s="46"/>
      <c r="IDE31" s="46"/>
      <c r="IDF31" s="46"/>
      <c r="IDG31" s="46"/>
      <c r="IDH31" s="46"/>
      <c r="IDI31" s="46"/>
      <c r="IDJ31" s="46"/>
      <c r="IDK31" s="46"/>
      <c r="IDL31" s="46"/>
      <c r="IDM31" s="46"/>
      <c r="IDN31" s="46"/>
      <c r="IDO31" s="46"/>
      <c r="IDP31" s="46"/>
      <c r="IDQ31" s="46"/>
      <c r="IDR31" s="46"/>
      <c r="IDS31" s="46"/>
      <c r="IDT31" s="46"/>
      <c r="IDU31" s="46"/>
      <c r="IDV31" s="46"/>
      <c r="IDW31" s="46"/>
      <c r="IDX31" s="46"/>
      <c r="IDY31" s="46"/>
      <c r="IDZ31" s="46"/>
      <c r="IEA31" s="46"/>
      <c r="IEB31" s="46"/>
      <c r="IEC31" s="46"/>
      <c r="IED31" s="46"/>
      <c r="IEE31" s="46"/>
      <c r="IEF31" s="46"/>
      <c r="IEG31" s="46"/>
      <c r="IEH31" s="46"/>
      <c r="IEI31" s="46"/>
      <c r="IEJ31" s="46"/>
      <c r="IEK31" s="46"/>
      <c r="IEL31" s="46"/>
      <c r="IEM31" s="46"/>
      <c r="IEN31" s="46"/>
      <c r="IEO31" s="46"/>
      <c r="IEP31" s="46"/>
      <c r="IEQ31" s="46"/>
      <c r="IER31" s="46"/>
      <c r="IES31" s="46"/>
      <c r="IET31" s="46"/>
      <c r="IEU31" s="46"/>
      <c r="IEV31" s="46"/>
      <c r="IEW31" s="46"/>
      <c r="IEX31" s="46"/>
      <c r="IEY31" s="46"/>
      <c r="IEZ31" s="46"/>
      <c r="IFA31" s="46"/>
      <c r="IFB31" s="46"/>
      <c r="IFC31" s="46"/>
      <c r="IFD31" s="46"/>
      <c r="IFE31" s="46"/>
      <c r="IFF31" s="46"/>
      <c r="IFG31" s="46"/>
      <c r="IFH31" s="46"/>
      <c r="IFI31" s="46"/>
      <c r="IFJ31" s="46"/>
      <c r="IFK31" s="46"/>
      <c r="IFL31" s="46"/>
      <c r="IFM31" s="46"/>
      <c r="IFN31" s="46"/>
      <c r="IFO31" s="46"/>
      <c r="IFP31" s="46"/>
      <c r="IFQ31" s="46"/>
      <c r="IFR31" s="46"/>
      <c r="IFS31" s="46"/>
      <c r="IFT31" s="46"/>
      <c r="IFU31" s="46"/>
      <c r="IFV31" s="46"/>
      <c r="IFW31" s="46"/>
      <c r="IFX31" s="46"/>
      <c r="IFY31" s="46"/>
      <c r="IFZ31" s="46"/>
      <c r="IGA31" s="46"/>
      <c r="IGB31" s="46"/>
      <c r="IGC31" s="46"/>
      <c r="IGD31" s="46"/>
      <c r="IGE31" s="46"/>
      <c r="IGF31" s="46"/>
      <c r="IGG31" s="46"/>
      <c r="IGH31" s="46"/>
      <c r="IGI31" s="46"/>
      <c r="IGJ31" s="46"/>
      <c r="IGK31" s="46"/>
      <c r="IGL31" s="46"/>
      <c r="IGM31" s="46"/>
      <c r="IGN31" s="46"/>
      <c r="IGO31" s="46"/>
      <c r="IGP31" s="46"/>
      <c r="IGQ31" s="46"/>
      <c r="IGR31" s="46"/>
      <c r="IGS31" s="46"/>
      <c r="IGT31" s="46"/>
      <c r="IGU31" s="46"/>
      <c r="IGV31" s="46"/>
      <c r="IGW31" s="46"/>
      <c r="IGX31" s="46"/>
      <c r="IGY31" s="46"/>
      <c r="IGZ31" s="46"/>
      <c r="IHA31" s="46"/>
      <c r="IHB31" s="46"/>
      <c r="IHC31" s="46"/>
      <c r="IHD31" s="46"/>
      <c r="IHE31" s="46"/>
      <c r="IHF31" s="46"/>
      <c r="IHG31" s="46"/>
      <c r="IHH31" s="46"/>
      <c r="IHI31" s="46"/>
      <c r="IHJ31" s="46"/>
      <c r="IHK31" s="46"/>
      <c r="IHL31" s="46"/>
      <c r="IHM31" s="46"/>
      <c r="IHN31" s="46"/>
      <c r="IHO31" s="46"/>
      <c r="IHP31" s="46"/>
      <c r="IHQ31" s="46"/>
      <c r="IHR31" s="46"/>
      <c r="IHS31" s="46"/>
      <c r="IHT31" s="46"/>
      <c r="IHU31" s="46"/>
      <c r="IHV31" s="46"/>
      <c r="IHW31" s="46"/>
      <c r="IHX31" s="46"/>
      <c r="IHY31" s="46"/>
      <c r="IHZ31" s="46"/>
      <c r="IIA31" s="46"/>
      <c r="IIB31" s="46"/>
      <c r="IIC31" s="46"/>
      <c r="IID31" s="46"/>
      <c r="IIE31" s="46"/>
      <c r="IIF31" s="46"/>
      <c r="IIG31" s="46"/>
      <c r="IIH31" s="46"/>
      <c r="III31" s="46"/>
      <c r="IIJ31" s="46"/>
      <c r="IIK31" s="46"/>
      <c r="IIL31" s="46"/>
      <c r="IIM31" s="46"/>
      <c r="IIN31" s="46"/>
      <c r="IIO31" s="46"/>
      <c r="IIP31" s="46"/>
      <c r="IIQ31" s="46"/>
      <c r="IIR31" s="46"/>
      <c r="IIS31" s="46"/>
      <c r="IIT31" s="46"/>
      <c r="IIU31" s="46"/>
      <c r="IIV31" s="46"/>
      <c r="IIW31" s="46"/>
      <c r="IIX31" s="46"/>
      <c r="IIY31" s="46"/>
      <c r="IIZ31" s="46"/>
      <c r="IJA31" s="46"/>
      <c r="IJB31" s="46"/>
      <c r="IJC31" s="46"/>
      <c r="IJD31" s="46"/>
      <c r="IJE31" s="46"/>
      <c r="IJF31" s="46"/>
      <c r="IJG31" s="46"/>
      <c r="IJH31" s="46"/>
      <c r="IJI31" s="46"/>
      <c r="IJJ31" s="46"/>
      <c r="IJK31" s="46"/>
      <c r="IJL31" s="46"/>
      <c r="IJM31" s="46"/>
      <c r="IJN31" s="46"/>
      <c r="IJO31" s="46"/>
      <c r="IJP31" s="46"/>
      <c r="IJQ31" s="46"/>
      <c r="IJR31" s="46"/>
      <c r="IJS31" s="46"/>
      <c r="IJT31" s="46"/>
      <c r="IJU31" s="46"/>
      <c r="IJV31" s="46"/>
      <c r="IJW31" s="46"/>
      <c r="IJX31" s="46"/>
      <c r="IJY31" s="46"/>
      <c r="IJZ31" s="46"/>
      <c r="IKA31" s="46"/>
      <c r="IKB31" s="46"/>
      <c r="IKC31" s="46"/>
      <c r="IKD31" s="46"/>
      <c r="IKE31" s="46"/>
      <c r="IKF31" s="46"/>
      <c r="IKG31" s="46"/>
      <c r="IKH31" s="46"/>
      <c r="IKI31" s="46"/>
      <c r="IKJ31" s="46"/>
      <c r="IKK31" s="46"/>
      <c r="IKL31" s="46"/>
      <c r="IKM31" s="46"/>
      <c r="IKN31" s="46"/>
      <c r="IKO31" s="46"/>
      <c r="IKP31" s="46"/>
      <c r="IKQ31" s="46"/>
      <c r="IKR31" s="46"/>
      <c r="IKS31" s="46"/>
      <c r="IKT31" s="46"/>
      <c r="IKU31" s="46"/>
      <c r="IKV31" s="46"/>
      <c r="IKW31" s="46"/>
      <c r="IKX31" s="46"/>
      <c r="IKY31" s="46"/>
      <c r="IKZ31" s="46"/>
      <c r="ILA31" s="46"/>
      <c r="ILB31" s="46"/>
      <c r="ILC31" s="46"/>
      <c r="ILD31" s="46"/>
      <c r="ILE31" s="46"/>
      <c r="ILF31" s="46"/>
      <c r="ILG31" s="46"/>
      <c r="ILH31" s="46"/>
      <c r="ILI31" s="46"/>
      <c r="ILJ31" s="46"/>
      <c r="ILK31" s="46"/>
      <c r="ILL31" s="46"/>
      <c r="ILM31" s="46"/>
      <c r="ILN31" s="46"/>
      <c r="ILO31" s="46"/>
      <c r="ILP31" s="46"/>
      <c r="ILQ31" s="46"/>
      <c r="ILR31" s="46"/>
      <c r="ILS31" s="46"/>
      <c r="ILT31" s="46"/>
      <c r="ILU31" s="46"/>
      <c r="ILV31" s="46"/>
      <c r="ILW31" s="46"/>
      <c r="ILX31" s="46"/>
      <c r="ILY31" s="46"/>
      <c r="ILZ31" s="46"/>
      <c r="IMA31" s="46"/>
      <c r="IMB31" s="46"/>
      <c r="IMC31" s="46"/>
      <c r="IMD31" s="46"/>
      <c r="IME31" s="46"/>
      <c r="IMF31" s="46"/>
      <c r="IMG31" s="46"/>
      <c r="IMH31" s="46"/>
      <c r="IMI31" s="46"/>
      <c r="IMJ31" s="46"/>
      <c r="IMK31" s="46"/>
      <c r="IML31" s="46"/>
      <c r="IMM31" s="46"/>
      <c r="IMN31" s="46"/>
      <c r="IMO31" s="46"/>
      <c r="IMP31" s="46"/>
      <c r="IMQ31" s="46"/>
      <c r="IMR31" s="46"/>
      <c r="IMS31" s="46"/>
      <c r="IMT31" s="46"/>
      <c r="IMU31" s="46"/>
      <c r="IMV31" s="46"/>
      <c r="IMW31" s="46"/>
      <c r="IMX31" s="46"/>
      <c r="IMY31" s="46"/>
      <c r="IMZ31" s="46"/>
      <c r="INA31" s="46"/>
      <c r="INB31" s="46"/>
      <c r="INC31" s="46"/>
      <c r="IND31" s="46"/>
      <c r="INE31" s="46"/>
      <c r="INF31" s="46"/>
      <c r="ING31" s="46"/>
      <c r="INH31" s="46"/>
      <c r="INI31" s="46"/>
      <c r="INJ31" s="46"/>
      <c r="INK31" s="46"/>
      <c r="INL31" s="46"/>
      <c r="INM31" s="46"/>
      <c r="INN31" s="46"/>
      <c r="INO31" s="46"/>
      <c r="INP31" s="46"/>
      <c r="INQ31" s="46"/>
      <c r="INR31" s="46"/>
      <c r="INS31" s="46"/>
      <c r="INT31" s="46"/>
      <c r="INU31" s="46"/>
      <c r="INV31" s="46"/>
      <c r="INW31" s="46"/>
      <c r="INX31" s="46"/>
      <c r="INY31" s="46"/>
      <c r="INZ31" s="46"/>
      <c r="IOA31" s="46"/>
      <c r="IOB31" s="46"/>
      <c r="IOC31" s="46"/>
      <c r="IOD31" s="46"/>
      <c r="IOE31" s="46"/>
      <c r="IOF31" s="46"/>
      <c r="IOG31" s="46"/>
      <c r="IOH31" s="46"/>
      <c r="IOI31" s="46"/>
      <c r="IOJ31" s="46"/>
      <c r="IOK31" s="46"/>
      <c r="IOL31" s="46"/>
      <c r="IOM31" s="46"/>
      <c r="ION31" s="46"/>
      <c r="IOO31" s="46"/>
      <c r="IOP31" s="46"/>
      <c r="IOQ31" s="46"/>
      <c r="IOR31" s="46"/>
      <c r="IOS31" s="46"/>
      <c r="IOT31" s="46"/>
      <c r="IOU31" s="46"/>
      <c r="IOV31" s="46"/>
      <c r="IOW31" s="46"/>
      <c r="IOX31" s="46"/>
      <c r="IOY31" s="46"/>
      <c r="IOZ31" s="46"/>
      <c r="IPA31" s="46"/>
      <c r="IPB31" s="46"/>
      <c r="IPC31" s="46"/>
      <c r="IPD31" s="46"/>
      <c r="IPE31" s="46"/>
      <c r="IPF31" s="46"/>
      <c r="IPG31" s="46"/>
      <c r="IPH31" s="46"/>
      <c r="IPI31" s="46"/>
      <c r="IPJ31" s="46"/>
      <c r="IPK31" s="46"/>
      <c r="IPL31" s="46"/>
      <c r="IPM31" s="46"/>
      <c r="IPN31" s="46"/>
      <c r="IPO31" s="46"/>
      <c r="IPP31" s="46"/>
      <c r="IPQ31" s="46"/>
      <c r="IPR31" s="46"/>
      <c r="IPS31" s="46"/>
      <c r="IPT31" s="46"/>
      <c r="IPU31" s="46"/>
      <c r="IPV31" s="46"/>
      <c r="IPW31" s="46"/>
      <c r="IPX31" s="46"/>
      <c r="IPY31" s="46"/>
      <c r="IPZ31" s="46"/>
      <c r="IQA31" s="46"/>
      <c r="IQB31" s="46"/>
      <c r="IQC31" s="46"/>
      <c r="IQD31" s="46"/>
      <c r="IQE31" s="46"/>
      <c r="IQF31" s="46"/>
      <c r="IQG31" s="46"/>
      <c r="IQH31" s="46"/>
      <c r="IQI31" s="46"/>
      <c r="IQJ31" s="46"/>
      <c r="IQK31" s="46"/>
      <c r="IQL31" s="46"/>
      <c r="IQM31" s="46"/>
      <c r="IQN31" s="46"/>
      <c r="IQO31" s="46"/>
      <c r="IQP31" s="46"/>
      <c r="IQQ31" s="46"/>
      <c r="IQR31" s="46"/>
      <c r="IQS31" s="46"/>
      <c r="IQT31" s="46"/>
      <c r="IQU31" s="46"/>
      <c r="IQV31" s="46"/>
      <c r="IQW31" s="46"/>
      <c r="IQX31" s="46"/>
      <c r="IQY31" s="46"/>
      <c r="IQZ31" s="46"/>
      <c r="IRA31" s="46"/>
      <c r="IRB31" s="46"/>
      <c r="IRC31" s="46"/>
      <c r="IRD31" s="46"/>
      <c r="IRE31" s="46"/>
      <c r="IRF31" s="46"/>
      <c r="IRG31" s="46"/>
      <c r="IRH31" s="46"/>
      <c r="IRI31" s="46"/>
      <c r="IRJ31" s="46"/>
      <c r="IRK31" s="46"/>
      <c r="IRL31" s="46"/>
      <c r="IRM31" s="46"/>
      <c r="IRN31" s="46"/>
      <c r="IRO31" s="46"/>
      <c r="IRP31" s="46"/>
      <c r="IRQ31" s="46"/>
      <c r="IRR31" s="46"/>
      <c r="IRS31" s="46"/>
      <c r="IRT31" s="46"/>
      <c r="IRU31" s="46"/>
      <c r="IRV31" s="46"/>
      <c r="IRW31" s="46"/>
      <c r="IRX31" s="46"/>
      <c r="IRY31" s="46"/>
      <c r="IRZ31" s="46"/>
      <c r="ISA31" s="46"/>
      <c r="ISB31" s="46"/>
      <c r="ISC31" s="46"/>
      <c r="ISD31" s="46"/>
      <c r="ISE31" s="46"/>
      <c r="ISF31" s="46"/>
      <c r="ISG31" s="46"/>
      <c r="ISH31" s="46"/>
      <c r="ISI31" s="46"/>
      <c r="ISJ31" s="46"/>
      <c r="ISK31" s="46"/>
      <c r="ISL31" s="46"/>
      <c r="ISM31" s="46"/>
      <c r="ISN31" s="46"/>
      <c r="ISO31" s="46"/>
      <c r="ISP31" s="46"/>
      <c r="ISQ31" s="46"/>
      <c r="ISR31" s="46"/>
      <c r="ISS31" s="46"/>
      <c r="IST31" s="46"/>
      <c r="ISU31" s="46"/>
      <c r="ISV31" s="46"/>
      <c r="ISW31" s="46"/>
      <c r="ISX31" s="46"/>
      <c r="ISY31" s="46"/>
      <c r="ISZ31" s="46"/>
      <c r="ITA31" s="46"/>
      <c r="ITB31" s="46"/>
      <c r="ITC31" s="46"/>
      <c r="ITD31" s="46"/>
      <c r="ITE31" s="46"/>
      <c r="ITF31" s="46"/>
      <c r="ITG31" s="46"/>
      <c r="ITH31" s="46"/>
      <c r="ITI31" s="46"/>
      <c r="ITJ31" s="46"/>
      <c r="ITK31" s="46"/>
      <c r="ITL31" s="46"/>
      <c r="ITM31" s="46"/>
      <c r="ITN31" s="46"/>
      <c r="ITO31" s="46"/>
      <c r="ITP31" s="46"/>
      <c r="ITQ31" s="46"/>
      <c r="ITR31" s="46"/>
      <c r="ITS31" s="46"/>
      <c r="ITT31" s="46"/>
      <c r="ITU31" s="46"/>
      <c r="ITV31" s="46"/>
      <c r="ITW31" s="46"/>
      <c r="ITX31" s="46"/>
      <c r="ITY31" s="46"/>
      <c r="ITZ31" s="46"/>
      <c r="IUA31" s="46"/>
      <c r="IUB31" s="46"/>
      <c r="IUC31" s="46"/>
      <c r="IUD31" s="46"/>
      <c r="IUE31" s="46"/>
      <c r="IUF31" s="46"/>
      <c r="IUG31" s="46"/>
      <c r="IUH31" s="46"/>
      <c r="IUI31" s="46"/>
      <c r="IUJ31" s="46"/>
      <c r="IUK31" s="46"/>
      <c r="IUL31" s="46"/>
      <c r="IUM31" s="46"/>
      <c r="IUN31" s="46"/>
      <c r="IUO31" s="46"/>
      <c r="IUP31" s="46"/>
      <c r="IUQ31" s="46"/>
      <c r="IUR31" s="46"/>
      <c r="IUS31" s="46"/>
      <c r="IUT31" s="46"/>
      <c r="IUU31" s="46"/>
      <c r="IUV31" s="46"/>
      <c r="IUW31" s="46"/>
      <c r="IUX31" s="46"/>
      <c r="IUY31" s="46"/>
      <c r="IUZ31" s="46"/>
      <c r="IVA31" s="46"/>
      <c r="IVB31" s="46"/>
      <c r="IVC31" s="46"/>
      <c r="IVD31" s="46"/>
      <c r="IVE31" s="46"/>
      <c r="IVF31" s="46"/>
      <c r="IVG31" s="46"/>
      <c r="IVH31" s="46"/>
      <c r="IVI31" s="46"/>
      <c r="IVJ31" s="46"/>
      <c r="IVK31" s="46"/>
      <c r="IVL31" s="46"/>
      <c r="IVM31" s="46"/>
      <c r="IVN31" s="46"/>
      <c r="IVO31" s="46"/>
      <c r="IVP31" s="46"/>
      <c r="IVQ31" s="46"/>
      <c r="IVR31" s="46"/>
      <c r="IVS31" s="46"/>
      <c r="IVT31" s="46"/>
      <c r="IVU31" s="46"/>
      <c r="IVV31" s="46"/>
      <c r="IVW31" s="46"/>
      <c r="IVX31" s="46"/>
      <c r="IVY31" s="46"/>
      <c r="IVZ31" s="46"/>
      <c r="IWA31" s="46"/>
      <c r="IWB31" s="46"/>
      <c r="IWC31" s="46"/>
      <c r="IWD31" s="46"/>
      <c r="IWE31" s="46"/>
      <c r="IWF31" s="46"/>
      <c r="IWG31" s="46"/>
      <c r="IWH31" s="46"/>
      <c r="IWI31" s="46"/>
      <c r="IWJ31" s="46"/>
      <c r="IWK31" s="46"/>
      <c r="IWL31" s="46"/>
      <c r="IWM31" s="46"/>
      <c r="IWN31" s="46"/>
      <c r="IWO31" s="46"/>
      <c r="IWP31" s="46"/>
      <c r="IWQ31" s="46"/>
      <c r="IWR31" s="46"/>
      <c r="IWS31" s="46"/>
      <c r="IWT31" s="46"/>
      <c r="IWU31" s="46"/>
      <c r="IWV31" s="46"/>
      <c r="IWW31" s="46"/>
      <c r="IWX31" s="46"/>
      <c r="IWY31" s="46"/>
      <c r="IWZ31" s="46"/>
      <c r="IXA31" s="46"/>
      <c r="IXB31" s="46"/>
      <c r="IXC31" s="46"/>
      <c r="IXD31" s="46"/>
      <c r="IXE31" s="46"/>
      <c r="IXF31" s="46"/>
      <c r="IXG31" s="46"/>
      <c r="IXH31" s="46"/>
      <c r="IXI31" s="46"/>
      <c r="IXJ31" s="46"/>
      <c r="IXK31" s="46"/>
      <c r="IXL31" s="46"/>
      <c r="IXM31" s="46"/>
      <c r="IXN31" s="46"/>
      <c r="IXO31" s="46"/>
      <c r="IXP31" s="46"/>
      <c r="IXQ31" s="46"/>
      <c r="IXR31" s="46"/>
      <c r="IXS31" s="46"/>
      <c r="IXT31" s="46"/>
      <c r="IXU31" s="46"/>
      <c r="IXV31" s="46"/>
      <c r="IXW31" s="46"/>
      <c r="IXX31" s="46"/>
      <c r="IXY31" s="46"/>
      <c r="IXZ31" s="46"/>
      <c r="IYA31" s="46"/>
      <c r="IYB31" s="46"/>
      <c r="IYC31" s="46"/>
      <c r="IYD31" s="46"/>
      <c r="IYE31" s="46"/>
      <c r="IYF31" s="46"/>
      <c r="IYG31" s="46"/>
      <c r="IYH31" s="46"/>
      <c r="IYI31" s="46"/>
      <c r="IYJ31" s="46"/>
      <c r="IYK31" s="46"/>
      <c r="IYL31" s="46"/>
      <c r="IYM31" s="46"/>
      <c r="IYN31" s="46"/>
      <c r="IYO31" s="46"/>
      <c r="IYP31" s="46"/>
      <c r="IYQ31" s="46"/>
      <c r="IYR31" s="46"/>
      <c r="IYS31" s="46"/>
      <c r="IYT31" s="46"/>
      <c r="IYU31" s="46"/>
      <c r="IYV31" s="46"/>
      <c r="IYW31" s="46"/>
      <c r="IYX31" s="46"/>
      <c r="IYY31" s="46"/>
      <c r="IYZ31" s="46"/>
      <c r="IZA31" s="46"/>
      <c r="IZB31" s="46"/>
      <c r="IZC31" s="46"/>
      <c r="IZD31" s="46"/>
      <c r="IZE31" s="46"/>
      <c r="IZF31" s="46"/>
      <c r="IZG31" s="46"/>
      <c r="IZH31" s="46"/>
      <c r="IZI31" s="46"/>
      <c r="IZJ31" s="46"/>
      <c r="IZK31" s="46"/>
      <c r="IZL31" s="46"/>
      <c r="IZM31" s="46"/>
      <c r="IZN31" s="46"/>
      <c r="IZO31" s="46"/>
      <c r="IZP31" s="46"/>
      <c r="IZQ31" s="46"/>
      <c r="IZR31" s="46"/>
      <c r="IZS31" s="46"/>
      <c r="IZT31" s="46"/>
      <c r="IZU31" s="46"/>
      <c r="IZV31" s="46"/>
      <c r="IZW31" s="46"/>
      <c r="IZX31" s="46"/>
      <c r="IZY31" s="46"/>
      <c r="IZZ31" s="46"/>
      <c r="JAA31" s="46"/>
      <c r="JAB31" s="46"/>
      <c r="JAC31" s="46"/>
      <c r="JAD31" s="46"/>
      <c r="JAE31" s="46"/>
      <c r="JAF31" s="46"/>
      <c r="JAG31" s="46"/>
      <c r="JAH31" s="46"/>
      <c r="JAI31" s="46"/>
      <c r="JAJ31" s="46"/>
      <c r="JAK31" s="46"/>
      <c r="JAL31" s="46"/>
      <c r="JAM31" s="46"/>
      <c r="JAN31" s="46"/>
      <c r="JAO31" s="46"/>
      <c r="JAP31" s="46"/>
      <c r="JAQ31" s="46"/>
      <c r="JAR31" s="46"/>
      <c r="JAS31" s="46"/>
      <c r="JAT31" s="46"/>
      <c r="JAU31" s="46"/>
      <c r="JAV31" s="46"/>
      <c r="JAW31" s="46"/>
      <c r="JAX31" s="46"/>
      <c r="JAY31" s="46"/>
      <c r="JAZ31" s="46"/>
      <c r="JBA31" s="46"/>
      <c r="JBB31" s="46"/>
      <c r="JBC31" s="46"/>
      <c r="JBD31" s="46"/>
      <c r="JBE31" s="46"/>
      <c r="JBF31" s="46"/>
      <c r="JBG31" s="46"/>
      <c r="JBH31" s="46"/>
      <c r="JBI31" s="46"/>
      <c r="JBJ31" s="46"/>
      <c r="JBK31" s="46"/>
      <c r="JBL31" s="46"/>
      <c r="JBM31" s="46"/>
      <c r="JBN31" s="46"/>
      <c r="JBO31" s="46"/>
      <c r="JBP31" s="46"/>
      <c r="JBQ31" s="46"/>
      <c r="JBR31" s="46"/>
      <c r="JBS31" s="46"/>
      <c r="JBT31" s="46"/>
      <c r="JBU31" s="46"/>
      <c r="JBV31" s="46"/>
      <c r="JBW31" s="46"/>
      <c r="JBX31" s="46"/>
      <c r="JBY31" s="46"/>
      <c r="JBZ31" s="46"/>
      <c r="JCA31" s="46"/>
      <c r="JCB31" s="46"/>
      <c r="JCC31" s="46"/>
      <c r="JCD31" s="46"/>
      <c r="JCE31" s="46"/>
      <c r="JCF31" s="46"/>
      <c r="JCG31" s="46"/>
      <c r="JCH31" s="46"/>
      <c r="JCI31" s="46"/>
      <c r="JCJ31" s="46"/>
      <c r="JCK31" s="46"/>
      <c r="JCL31" s="46"/>
      <c r="JCM31" s="46"/>
      <c r="JCN31" s="46"/>
      <c r="JCO31" s="46"/>
      <c r="JCP31" s="46"/>
      <c r="JCQ31" s="46"/>
      <c r="JCR31" s="46"/>
      <c r="JCS31" s="46"/>
      <c r="JCT31" s="46"/>
      <c r="JCU31" s="46"/>
      <c r="JCV31" s="46"/>
      <c r="JCW31" s="46"/>
      <c r="JCX31" s="46"/>
      <c r="JCY31" s="46"/>
      <c r="JCZ31" s="46"/>
      <c r="JDA31" s="46"/>
      <c r="JDB31" s="46"/>
      <c r="JDC31" s="46"/>
      <c r="JDD31" s="46"/>
      <c r="JDE31" s="46"/>
      <c r="JDF31" s="46"/>
      <c r="JDG31" s="46"/>
      <c r="JDH31" s="46"/>
      <c r="JDI31" s="46"/>
      <c r="JDJ31" s="46"/>
      <c r="JDK31" s="46"/>
      <c r="JDL31" s="46"/>
      <c r="JDM31" s="46"/>
      <c r="JDN31" s="46"/>
      <c r="JDO31" s="46"/>
      <c r="JDP31" s="46"/>
      <c r="JDQ31" s="46"/>
      <c r="JDR31" s="46"/>
      <c r="JDS31" s="46"/>
      <c r="JDT31" s="46"/>
      <c r="JDU31" s="46"/>
      <c r="JDV31" s="46"/>
      <c r="JDW31" s="46"/>
      <c r="JDX31" s="46"/>
      <c r="JDY31" s="46"/>
      <c r="JDZ31" s="46"/>
      <c r="JEA31" s="46"/>
      <c r="JEB31" s="46"/>
      <c r="JEC31" s="46"/>
      <c r="JED31" s="46"/>
      <c r="JEE31" s="46"/>
      <c r="JEF31" s="46"/>
      <c r="JEG31" s="46"/>
      <c r="JEH31" s="46"/>
      <c r="JEI31" s="46"/>
      <c r="JEJ31" s="46"/>
      <c r="JEK31" s="46"/>
      <c r="JEL31" s="46"/>
      <c r="JEM31" s="46"/>
      <c r="JEN31" s="46"/>
      <c r="JEO31" s="46"/>
      <c r="JEP31" s="46"/>
      <c r="JEQ31" s="46"/>
      <c r="JER31" s="46"/>
      <c r="JES31" s="46"/>
      <c r="JET31" s="46"/>
      <c r="JEU31" s="46"/>
      <c r="JEV31" s="46"/>
      <c r="JEW31" s="46"/>
      <c r="JEX31" s="46"/>
      <c r="JEY31" s="46"/>
      <c r="JEZ31" s="46"/>
      <c r="JFA31" s="46"/>
      <c r="JFB31" s="46"/>
      <c r="JFC31" s="46"/>
      <c r="JFD31" s="46"/>
      <c r="JFE31" s="46"/>
      <c r="JFF31" s="46"/>
      <c r="JFG31" s="46"/>
      <c r="JFH31" s="46"/>
      <c r="JFI31" s="46"/>
      <c r="JFJ31" s="46"/>
      <c r="JFK31" s="46"/>
      <c r="JFL31" s="46"/>
      <c r="JFM31" s="46"/>
      <c r="JFN31" s="46"/>
      <c r="JFO31" s="46"/>
      <c r="JFP31" s="46"/>
      <c r="JFQ31" s="46"/>
      <c r="JFR31" s="46"/>
      <c r="JFS31" s="46"/>
      <c r="JFT31" s="46"/>
      <c r="JFU31" s="46"/>
      <c r="JFV31" s="46"/>
      <c r="JFW31" s="46"/>
      <c r="JFX31" s="46"/>
      <c r="JFY31" s="46"/>
      <c r="JFZ31" s="46"/>
      <c r="JGA31" s="46"/>
      <c r="JGB31" s="46"/>
      <c r="JGC31" s="46"/>
      <c r="JGD31" s="46"/>
      <c r="JGE31" s="46"/>
      <c r="JGF31" s="46"/>
      <c r="JGG31" s="46"/>
      <c r="JGH31" s="46"/>
      <c r="JGI31" s="46"/>
      <c r="JGJ31" s="46"/>
      <c r="JGK31" s="46"/>
      <c r="JGL31" s="46"/>
      <c r="JGM31" s="46"/>
      <c r="JGN31" s="46"/>
      <c r="JGO31" s="46"/>
      <c r="JGP31" s="46"/>
      <c r="JGQ31" s="46"/>
      <c r="JGR31" s="46"/>
      <c r="JGS31" s="46"/>
      <c r="JGT31" s="46"/>
      <c r="JGU31" s="46"/>
      <c r="JGV31" s="46"/>
      <c r="JGW31" s="46"/>
      <c r="JGX31" s="46"/>
      <c r="JGY31" s="46"/>
      <c r="JGZ31" s="46"/>
      <c r="JHA31" s="46"/>
      <c r="JHB31" s="46"/>
      <c r="JHC31" s="46"/>
      <c r="JHD31" s="46"/>
      <c r="JHE31" s="46"/>
      <c r="JHF31" s="46"/>
      <c r="JHG31" s="46"/>
      <c r="JHH31" s="46"/>
      <c r="JHI31" s="46"/>
      <c r="JHJ31" s="46"/>
      <c r="JHK31" s="46"/>
      <c r="JHL31" s="46"/>
      <c r="JHM31" s="46"/>
      <c r="JHN31" s="46"/>
      <c r="JHO31" s="46"/>
      <c r="JHP31" s="46"/>
      <c r="JHQ31" s="46"/>
      <c r="JHR31" s="46"/>
      <c r="JHS31" s="46"/>
      <c r="JHT31" s="46"/>
      <c r="JHU31" s="46"/>
      <c r="JHV31" s="46"/>
      <c r="JHW31" s="46"/>
      <c r="JHX31" s="46"/>
      <c r="JHY31" s="46"/>
      <c r="JHZ31" s="46"/>
      <c r="JIA31" s="46"/>
      <c r="JIB31" s="46"/>
      <c r="JIC31" s="46"/>
      <c r="JID31" s="46"/>
      <c r="JIE31" s="46"/>
      <c r="JIF31" s="46"/>
      <c r="JIG31" s="46"/>
      <c r="JIH31" s="46"/>
      <c r="JII31" s="46"/>
      <c r="JIJ31" s="46"/>
      <c r="JIK31" s="46"/>
      <c r="JIL31" s="46"/>
      <c r="JIM31" s="46"/>
      <c r="JIN31" s="46"/>
      <c r="JIO31" s="46"/>
      <c r="JIP31" s="46"/>
      <c r="JIQ31" s="46"/>
      <c r="JIR31" s="46"/>
      <c r="JIS31" s="46"/>
      <c r="JIT31" s="46"/>
      <c r="JIU31" s="46"/>
      <c r="JIV31" s="46"/>
      <c r="JIW31" s="46"/>
      <c r="JIX31" s="46"/>
      <c r="JIY31" s="46"/>
      <c r="JIZ31" s="46"/>
      <c r="JJA31" s="46"/>
      <c r="JJB31" s="46"/>
      <c r="JJC31" s="46"/>
      <c r="JJD31" s="46"/>
      <c r="JJE31" s="46"/>
      <c r="JJF31" s="46"/>
      <c r="JJG31" s="46"/>
      <c r="JJH31" s="46"/>
      <c r="JJI31" s="46"/>
      <c r="JJJ31" s="46"/>
      <c r="JJK31" s="46"/>
      <c r="JJL31" s="46"/>
      <c r="JJM31" s="46"/>
      <c r="JJN31" s="46"/>
      <c r="JJO31" s="46"/>
      <c r="JJP31" s="46"/>
      <c r="JJQ31" s="46"/>
      <c r="JJR31" s="46"/>
      <c r="JJS31" s="46"/>
      <c r="JJT31" s="46"/>
      <c r="JJU31" s="46"/>
      <c r="JJV31" s="46"/>
      <c r="JJW31" s="46"/>
      <c r="JJX31" s="46"/>
      <c r="JJY31" s="46"/>
      <c r="JJZ31" s="46"/>
      <c r="JKA31" s="46"/>
      <c r="JKB31" s="46"/>
      <c r="JKC31" s="46"/>
      <c r="JKD31" s="46"/>
      <c r="JKE31" s="46"/>
      <c r="JKF31" s="46"/>
      <c r="JKG31" s="46"/>
      <c r="JKH31" s="46"/>
      <c r="JKI31" s="46"/>
      <c r="JKJ31" s="46"/>
      <c r="JKK31" s="46"/>
      <c r="JKL31" s="46"/>
      <c r="JKM31" s="46"/>
      <c r="JKN31" s="46"/>
      <c r="JKO31" s="46"/>
      <c r="JKP31" s="46"/>
      <c r="JKQ31" s="46"/>
      <c r="JKR31" s="46"/>
      <c r="JKS31" s="46"/>
      <c r="JKT31" s="46"/>
      <c r="JKU31" s="46"/>
      <c r="JKV31" s="46"/>
      <c r="JKW31" s="46"/>
      <c r="JKX31" s="46"/>
      <c r="JKY31" s="46"/>
      <c r="JKZ31" s="46"/>
      <c r="JLA31" s="46"/>
      <c r="JLB31" s="46"/>
      <c r="JLC31" s="46"/>
      <c r="JLD31" s="46"/>
      <c r="JLE31" s="46"/>
      <c r="JLF31" s="46"/>
      <c r="JLG31" s="46"/>
      <c r="JLH31" s="46"/>
      <c r="JLI31" s="46"/>
      <c r="JLJ31" s="46"/>
      <c r="JLK31" s="46"/>
      <c r="JLL31" s="46"/>
      <c r="JLM31" s="46"/>
      <c r="JLN31" s="46"/>
      <c r="JLO31" s="46"/>
      <c r="JLP31" s="46"/>
      <c r="JLQ31" s="46"/>
      <c r="JLR31" s="46"/>
      <c r="JLS31" s="46"/>
      <c r="JLT31" s="46"/>
      <c r="JLU31" s="46"/>
      <c r="JLV31" s="46"/>
      <c r="JLW31" s="46"/>
      <c r="JLX31" s="46"/>
      <c r="JLY31" s="46"/>
      <c r="JLZ31" s="46"/>
      <c r="JMA31" s="46"/>
      <c r="JMB31" s="46"/>
      <c r="JMC31" s="46"/>
      <c r="JMD31" s="46"/>
      <c r="JME31" s="46"/>
      <c r="JMF31" s="46"/>
      <c r="JMG31" s="46"/>
      <c r="JMH31" s="46"/>
      <c r="JMI31" s="46"/>
      <c r="JMJ31" s="46"/>
      <c r="JMK31" s="46"/>
      <c r="JML31" s="46"/>
      <c r="JMM31" s="46"/>
      <c r="JMN31" s="46"/>
      <c r="JMO31" s="46"/>
      <c r="JMP31" s="46"/>
      <c r="JMQ31" s="46"/>
      <c r="JMR31" s="46"/>
      <c r="JMS31" s="46"/>
      <c r="JMT31" s="46"/>
      <c r="JMU31" s="46"/>
      <c r="JMV31" s="46"/>
      <c r="JMW31" s="46"/>
      <c r="JMX31" s="46"/>
      <c r="JMY31" s="46"/>
      <c r="JMZ31" s="46"/>
      <c r="JNA31" s="46"/>
      <c r="JNB31" s="46"/>
      <c r="JNC31" s="46"/>
      <c r="JND31" s="46"/>
      <c r="JNE31" s="46"/>
      <c r="JNF31" s="46"/>
      <c r="JNG31" s="46"/>
      <c r="JNH31" s="46"/>
      <c r="JNI31" s="46"/>
      <c r="JNJ31" s="46"/>
      <c r="JNK31" s="46"/>
      <c r="JNL31" s="46"/>
      <c r="JNM31" s="46"/>
      <c r="JNN31" s="46"/>
      <c r="JNO31" s="46"/>
      <c r="JNP31" s="46"/>
      <c r="JNQ31" s="46"/>
      <c r="JNR31" s="46"/>
      <c r="JNS31" s="46"/>
      <c r="JNT31" s="46"/>
      <c r="JNU31" s="46"/>
      <c r="JNV31" s="46"/>
      <c r="JNW31" s="46"/>
      <c r="JNX31" s="46"/>
      <c r="JNY31" s="46"/>
      <c r="JNZ31" s="46"/>
      <c r="JOA31" s="46"/>
      <c r="JOB31" s="46"/>
      <c r="JOC31" s="46"/>
      <c r="JOD31" s="46"/>
      <c r="JOE31" s="46"/>
      <c r="JOF31" s="46"/>
      <c r="JOG31" s="46"/>
      <c r="JOH31" s="46"/>
      <c r="JOI31" s="46"/>
      <c r="JOJ31" s="46"/>
      <c r="JOK31" s="46"/>
      <c r="JOL31" s="46"/>
      <c r="JOM31" s="46"/>
      <c r="JON31" s="46"/>
      <c r="JOO31" s="46"/>
      <c r="JOP31" s="46"/>
      <c r="JOQ31" s="46"/>
      <c r="JOR31" s="46"/>
      <c r="JOS31" s="46"/>
      <c r="JOT31" s="46"/>
      <c r="JOU31" s="46"/>
      <c r="JOV31" s="46"/>
      <c r="JOW31" s="46"/>
      <c r="JOX31" s="46"/>
      <c r="JOY31" s="46"/>
      <c r="JOZ31" s="46"/>
      <c r="JPA31" s="46"/>
      <c r="JPB31" s="46"/>
      <c r="JPC31" s="46"/>
      <c r="JPD31" s="46"/>
      <c r="JPE31" s="46"/>
      <c r="JPF31" s="46"/>
      <c r="JPG31" s="46"/>
      <c r="JPH31" s="46"/>
      <c r="JPI31" s="46"/>
      <c r="JPJ31" s="46"/>
      <c r="JPK31" s="46"/>
      <c r="JPL31" s="46"/>
      <c r="JPM31" s="46"/>
      <c r="JPN31" s="46"/>
      <c r="JPO31" s="46"/>
      <c r="JPP31" s="46"/>
      <c r="JPQ31" s="46"/>
      <c r="JPR31" s="46"/>
      <c r="JPS31" s="46"/>
      <c r="JPT31" s="46"/>
      <c r="JPU31" s="46"/>
      <c r="JPV31" s="46"/>
      <c r="JPW31" s="46"/>
      <c r="JPX31" s="46"/>
      <c r="JPY31" s="46"/>
      <c r="JPZ31" s="46"/>
      <c r="JQA31" s="46"/>
      <c r="JQB31" s="46"/>
      <c r="JQC31" s="46"/>
      <c r="JQD31" s="46"/>
      <c r="JQE31" s="46"/>
      <c r="JQF31" s="46"/>
      <c r="JQG31" s="46"/>
      <c r="JQH31" s="46"/>
      <c r="JQI31" s="46"/>
      <c r="JQJ31" s="46"/>
      <c r="JQK31" s="46"/>
      <c r="JQL31" s="46"/>
      <c r="JQM31" s="46"/>
      <c r="JQN31" s="46"/>
      <c r="JQO31" s="46"/>
      <c r="JQP31" s="46"/>
      <c r="JQQ31" s="46"/>
      <c r="JQR31" s="46"/>
      <c r="JQS31" s="46"/>
      <c r="JQT31" s="46"/>
      <c r="JQU31" s="46"/>
      <c r="JQV31" s="46"/>
      <c r="JQW31" s="46"/>
      <c r="JQX31" s="46"/>
      <c r="JQY31" s="46"/>
      <c r="JQZ31" s="46"/>
      <c r="JRA31" s="46"/>
      <c r="JRB31" s="46"/>
      <c r="JRC31" s="46"/>
      <c r="JRD31" s="46"/>
      <c r="JRE31" s="46"/>
      <c r="JRF31" s="46"/>
      <c r="JRG31" s="46"/>
      <c r="JRH31" s="46"/>
      <c r="JRI31" s="46"/>
      <c r="JRJ31" s="46"/>
      <c r="JRK31" s="46"/>
      <c r="JRL31" s="46"/>
      <c r="JRM31" s="46"/>
      <c r="JRN31" s="46"/>
      <c r="JRO31" s="46"/>
      <c r="JRP31" s="46"/>
      <c r="JRQ31" s="46"/>
      <c r="JRR31" s="46"/>
      <c r="JRS31" s="46"/>
      <c r="JRT31" s="46"/>
      <c r="JRU31" s="46"/>
      <c r="JRV31" s="46"/>
      <c r="JRW31" s="46"/>
      <c r="JRX31" s="46"/>
      <c r="JRY31" s="46"/>
      <c r="JRZ31" s="46"/>
      <c r="JSA31" s="46"/>
      <c r="JSB31" s="46"/>
      <c r="JSC31" s="46"/>
      <c r="JSD31" s="46"/>
      <c r="JSE31" s="46"/>
      <c r="JSF31" s="46"/>
      <c r="JSG31" s="46"/>
      <c r="JSH31" s="46"/>
      <c r="JSI31" s="46"/>
      <c r="JSJ31" s="46"/>
      <c r="JSK31" s="46"/>
      <c r="JSL31" s="46"/>
      <c r="JSM31" s="46"/>
      <c r="JSN31" s="46"/>
      <c r="JSO31" s="46"/>
      <c r="JSP31" s="46"/>
      <c r="JSQ31" s="46"/>
      <c r="JSR31" s="46"/>
      <c r="JSS31" s="46"/>
      <c r="JST31" s="46"/>
      <c r="JSU31" s="46"/>
      <c r="JSV31" s="46"/>
      <c r="JSW31" s="46"/>
      <c r="JSX31" s="46"/>
      <c r="JSY31" s="46"/>
      <c r="JSZ31" s="46"/>
      <c r="JTA31" s="46"/>
      <c r="JTB31" s="46"/>
      <c r="JTC31" s="46"/>
      <c r="JTD31" s="46"/>
      <c r="JTE31" s="46"/>
      <c r="JTF31" s="46"/>
      <c r="JTG31" s="46"/>
      <c r="JTH31" s="46"/>
      <c r="JTI31" s="46"/>
      <c r="JTJ31" s="46"/>
      <c r="JTK31" s="46"/>
      <c r="JTL31" s="46"/>
      <c r="JTM31" s="46"/>
      <c r="JTN31" s="46"/>
      <c r="JTO31" s="46"/>
      <c r="JTP31" s="46"/>
      <c r="JTQ31" s="46"/>
      <c r="JTR31" s="46"/>
      <c r="JTS31" s="46"/>
      <c r="JTT31" s="46"/>
      <c r="JTU31" s="46"/>
      <c r="JTV31" s="46"/>
      <c r="JTW31" s="46"/>
      <c r="JTX31" s="46"/>
      <c r="JTY31" s="46"/>
      <c r="JTZ31" s="46"/>
      <c r="JUA31" s="46"/>
      <c r="JUB31" s="46"/>
      <c r="JUC31" s="46"/>
      <c r="JUD31" s="46"/>
      <c r="JUE31" s="46"/>
      <c r="JUF31" s="46"/>
      <c r="JUG31" s="46"/>
      <c r="JUH31" s="46"/>
      <c r="JUI31" s="46"/>
      <c r="JUJ31" s="46"/>
      <c r="JUK31" s="46"/>
      <c r="JUL31" s="46"/>
      <c r="JUM31" s="46"/>
      <c r="JUN31" s="46"/>
      <c r="JUO31" s="46"/>
      <c r="JUP31" s="46"/>
      <c r="JUQ31" s="46"/>
      <c r="JUR31" s="46"/>
      <c r="JUS31" s="46"/>
      <c r="JUT31" s="46"/>
      <c r="JUU31" s="46"/>
      <c r="JUV31" s="46"/>
      <c r="JUW31" s="46"/>
      <c r="JUX31" s="46"/>
      <c r="JUY31" s="46"/>
      <c r="JUZ31" s="46"/>
      <c r="JVA31" s="46"/>
      <c r="JVB31" s="46"/>
      <c r="JVC31" s="46"/>
      <c r="JVD31" s="46"/>
      <c r="JVE31" s="46"/>
      <c r="JVF31" s="46"/>
      <c r="JVG31" s="46"/>
      <c r="JVH31" s="46"/>
      <c r="JVI31" s="46"/>
      <c r="JVJ31" s="46"/>
      <c r="JVK31" s="46"/>
      <c r="JVL31" s="46"/>
      <c r="JVM31" s="46"/>
      <c r="JVN31" s="46"/>
      <c r="JVO31" s="46"/>
      <c r="JVP31" s="46"/>
      <c r="JVQ31" s="46"/>
      <c r="JVR31" s="46"/>
      <c r="JVS31" s="46"/>
      <c r="JVT31" s="46"/>
      <c r="JVU31" s="46"/>
      <c r="JVV31" s="46"/>
      <c r="JVW31" s="46"/>
      <c r="JVX31" s="46"/>
      <c r="JVY31" s="46"/>
      <c r="JVZ31" s="46"/>
      <c r="JWA31" s="46"/>
      <c r="JWB31" s="46"/>
      <c r="JWC31" s="46"/>
      <c r="JWD31" s="46"/>
      <c r="JWE31" s="46"/>
      <c r="JWF31" s="46"/>
      <c r="JWG31" s="46"/>
      <c r="JWH31" s="46"/>
      <c r="JWI31" s="46"/>
      <c r="JWJ31" s="46"/>
      <c r="JWK31" s="46"/>
      <c r="JWL31" s="46"/>
      <c r="JWM31" s="46"/>
      <c r="JWN31" s="46"/>
      <c r="JWO31" s="46"/>
      <c r="JWP31" s="46"/>
      <c r="JWQ31" s="46"/>
      <c r="JWR31" s="46"/>
      <c r="JWS31" s="46"/>
      <c r="JWT31" s="46"/>
      <c r="JWU31" s="46"/>
      <c r="JWV31" s="46"/>
      <c r="JWW31" s="46"/>
      <c r="JWX31" s="46"/>
      <c r="JWY31" s="46"/>
      <c r="JWZ31" s="46"/>
      <c r="JXA31" s="46"/>
      <c r="JXB31" s="46"/>
      <c r="JXC31" s="46"/>
      <c r="JXD31" s="46"/>
      <c r="JXE31" s="46"/>
      <c r="JXF31" s="46"/>
      <c r="JXG31" s="46"/>
      <c r="JXH31" s="46"/>
      <c r="JXI31" s="46"/>
      <c r="JXJ31" s="46"/>
      <c r="JXK31" s="46"/>
      <c r="JXL31" s="46"/>
      <c r="JXM31" s="46"/>
      <c r="JXN31" s="46"/>
      <c r="JXO31" s="46"/>
      <c r="JXP31" s="46"/>
      <c r="JXQ31" s="46"/>
      <c r="JXR31" s="46"/>
      <c r="JXS31" s="46"/>
      <c r="JXT31" s="46"/>
      <c r="JXU31" s="46"/>
      <c r="JXV31" s="46"/>
      <c r="JXW31" s="46"/>
      <c r="JXX31" s="46"/>
      <c r="JXY31" s="46"/>
      <c r="JXZ31" s="46"/>
      <c r="JYA31" s="46"/>
      <c r="JYB31" s="46"/>
      <c r="JYC31" s="46"/>
      <c r="JYD31" s="46"/>
      <c r="JYE31" s="46"/>
      <c r="JYF31" s="46"/>
      <c r="JYG31" s="46"/>
      <c r="JYH31" s="46"/>
      <c r="JYI31" s="46"/>
      <c r="JYJ31" s="46"/>
      <c r="JYK31" s="46"/>
      <c r="JYL31" s="46"/>
      <c r="JYM31" s="46"/>
      <c r="JYN31" s="46"/>
      <c r="JYO31" s="46"/>
      <c r="JYP31" s="46"/>
      <c r="JYQ31" s="46"/>
      <c r="JYR31" s="46"/>
      <c r="JYS31" s="46"/>
      <c r="JYT31" s="46"/>
      <c r="JYU31" s="46"/>
      <c r="JYV31" s="46"/>
      <c r="JYW31" s="46"/>
      <c r="JYX31" s="46"/>
      <c r="JYY31" s="46"/>
      <c r="JYZ31" s="46"/>
      <c r="JZA31" s="46"/>
      <c r="JZB31" s="46"/>
      <c r="JZC31" s="46"/>
      <c r="JZD31" s="46"/>
      <c r="JZE31" s="46"/>
      <c r="JZF31" s="46"/>
      <c r="JZG31" s="46"/>
      <c r="JZH31" s="46"/>
      <c r="JZI31" s="46"/>
      <c r="JZJ31" s="46"/>
      <c r="JZK31" s="46"/>
      <c r="JZL31" s="46"/>
      <c r="JZM31" s="46"/>
      <c r="JZN31" s="46"/>
      <c r="JZO31" s="46"/>
      <c r="JZP31" s="46"/>
      <c r="JZQ31" s="46"/>
      <c r="JZR31" s="46"/>
      <c r="JZS31" s="46"/>
      <c r="JZT31" s="46"/>
      <c r="JZU31" s="46"/>
      <c r="JZV31" s="46"/>
      <c r="JZW31" s="46"/>
      <c r="JZX31" s="46"/>
      <c r="JZY31" s="46"/>
      <c r="JZZ31" s="46"/>
      <c r="KAA31" s="46"/>
      <c r="KAB31" s="46"/>
      <c r="KAC31" s="46"/>
      <c r="KAD31" s="46"/>
      <c r="KAE31" s="46"/>
      <c r="KAF31" s="46"/>
      <c r="KAG31" s="46"/>
      <c r="KAH31" s="46"/>
      <c r="KAI31" s="46"/>
      <c r="KAJ31" s="46"/>
      <c r="KAK31" s="46"/>
      <c r="KAL31" s="46"/>
      <c r="KAM31" s="46"/>
      <c r="KAN31" s="46"/>
      <c r="KAO31" s="46"/>
      <c r="KAP31" s="46"/>
      <c r="KAQ31" s="46"/>
      <c r="KAR31" s="46"/>
      <c r="KAS31" s="46"/>
      <c r="KAT31" s="46"/>
      <c r="KAU31" s="46"/>
      <c r="KAV31" s="46"/>
      <c r="KAW31" s="46"/>
      <c r="KAX31" s="46"/>
      <c r="KAY31" s="46"/>
      <c r="KAZ31" s="46"/>
      <c r="KBA31" s="46"/>
      <c r="KBB31" s="46"/>
      <c r="KBC31" s="46"/>
      <c r="KBD31" s="46"/>
      <c r="KBE31" s="46"/>
      <c r="KBF31" s="46"/>
      <c r="KBG31" s="46"/>
      <c r="KBH31" s="46"/>
      <c r="KBI31" s="46"/>
      <c r="KBJ31" s="46"/>
      <c r="KBK31" s="46"/>
      <c r="KBL31" s="46"/>
      <c r="KBM31" s="46"/>
      <c r="KBN31" s="46"/>
      <c r="KBO31" s="46"/>
      <c r="KBP31" s="46"/>
      <c r="KBQ31" s="46"/>
      <c r="KBR31" s="46"/>
      <c r="KBS31" s="46"/>
      <c r="KBT31" s="46"/>
      <c r="KBU31" s="46"/>
      <c r="KBV31" s="46"/>
      <c r="KBW31" s="46"/>
      <c r="KBX31" s="46"/>
      <c r="KBY31" s="46"/>
      <c r="KBZ31" s="46"/>
      <c r="KCA31" s="46"/>
      <c r="KCB31" s="46"/>
      <c r="KCC31" s="46"/>
      <c r="KCD31" s="46"/>
      <c r="KCE31" s="46"/>
      <c r="KCF31" s="46"/>
      <c r="KCG31" s="46"/>
      <c r="KCH31" s="46"/>
      <c r="KCI31" s="46"/>
      <c r="KCJ31" s="46"/>
      <c r="KCK31" s="46"/>
      <c r="KCL31" s="46"/>
      <c r="KCM31" s="46"/>
      <c r="KCN31" s="46"/>
      <c r="KCO31" s="46"/>
      <c r="KCP31" s="46"/>
      <c r="KCQ31" s="46"/>
      <c r="KCR31" s="46"/>
      <c r="KCS31" s="46"/>
      <c r="KCT31" s="46"/>
      <c r="KCU31" s="46"/>
      <c r="KCV31" s="46"/>
      <c r="KCW31" s="46"/>
      <c r="KCX31" s="46"/>
      <c r="KCY31" s="46"/>
      <c r="KCZ31" s="46"/>
      <c r="KDA31" s="46"/>
      <c r="KDB31" s="46"/>
      <c r="KDC31" s="46"/>
      <c r="KDD31" s="46"/>
      <c r="KDE31" s="46"/>
      <c r="KDF31" s="46"/>
      <c r="KDG31" s="46"/>
      <c r="KDH31" s="46"/>
      <c r="KDI31" s="46"/>
      <c r="KDJ31" s="46"/>
      <c r="KDK31" s="46"/>
      <c r="KDL31" s="46"/>
      <c r="KDM31" s="46"/>
      <c r="KDN31" s="46"/>
      <c r="KDO31" s="46"/>
      <c r="KDP31" s="46"/>
      <c r="KDQ31" s="46"/>
      <c r="KDR31" s="46"/>
      <c r="KDS31" s="46"/>
      <c r="KDT31" s="46"/>
      <c r="KDU31" s="46"/>
      <c r="KDV31" s="46"/>
      <c r="KDW31" s="46"/>
      <c r="KDX31" s="46"/>
      <c r="KDY31" s="46"/>
      <c r="KDZ31" s="46"/>
      <c r="KEA31" s="46"/>
      <c r="KEB31" s="46"/>
      <c r="KEC31" s="46"/>
      <c r="KED31" s="46"/>
      <c r="KEE31" s="46"/>
      <c r="KEF31" s="46"/>
      <c r="KEG31" s="46"/>
      <c r="KEH31" s="46"/>
      <c r="KEI31" s="46"/>
      <c r="KEJ31" s="46"/>
      <c r="KEK31" s="46"/>
      <c r="KEL31" s="46"/>
      <c r="KEM31" s="46"/>
      <c r="KEN31" s="46"/>
      <c r="KEO31" s="46"/>
      <c r="KEP31" s="46"/>
      <c r="KEQ31" s="46"/>
      <c r="KER31" s="46"/>
      <c r="KES31" s="46"/>
      <c r="KET31" s="46"/>
      <c r="KEU31" s="46"/>
      <c r="KEV31" s="46"/>
      <c r="KEW31" s="46"/>
      <c r="KEX31" s="46"/>
      <c r="KEY31" s="46"/>
      <c r="KEZ31" s="46"/>
      <c r="KFA31" s="46"/>
      <c r="KFB31" s="46"/>
      <c r="KFC31" s="46"/>
      <c r="KFD31" s="46"/>
      <c r="KFE31" s="46"/>
      <c r="KFF31" s="46"/>
      <c r="KFG31" s="46"/>
      <c r="KFH31" s="46"/>
      <c r="KFI31" s="46"/>
      <c r="KFJ31" s="46"/>
      <c r="KFK31" s="46"/>
      <c r="KFL31" s="46"/>
      <c r="KFM31" s="46"/>
      <c r="KFN31" s="46"/>
      <c r="KFO31" s="46"/>
      <c r="KFP31" s="46"/>
      <c r="KFQ31" s="46"/>
      <c r="KFR31" s="46"/>
      <c r="KFS31" s="46"/>
      <c r="KFT31" s="46"/>
      <c r="KFU31" s="46"/>
      <c r="KFV31" s="46"/>
      <c r="KFW31" s="46"/>
      <c r="KFX31" s="46"/>
      <c r="KFY31" s="46"/>
      <c r="KFZ31" s="46"/>
      <c r="KGA31" s="46"/>
      <c r="KGB31" s="46"/>
      <c r="KGC31" s="46"/>
      <c r="KGD31" s="46"/>
      <c r="KGE31" s="46"/>
      <c r="KGF31" s="46"/>
      <c r="KGG31" s="46"/>
      <c r="KGH31" s="46"/>
      <c r="KGI31" s="46"/>
      <c r="KGJ31" s="46"/>
      <c r="KGK31" s="46"/>
      <c r="KGL31" s="46"/>
      <c r="KGM31" s="46"/>
      <c r="KGN31" s="46"/>
      <c r="KGO31" s="46"/>
      <c r="KGP31" s="46"/>
      <c r="KGQ31" s="46"/>
      <c r="KGR31" s="46"/>
      <c r="KGS31" s="46"/>
      <c r="KGT31" s="46"/>
      <c r="KGU31" s="46"/>
      <c r="KGV31" s="46"/>
      <c r="KGW31" s="46"/>
      <c r="KGX31" s="46"/>
      <c r="KGY31" s="46"/>
      <c r="KGZ31" s="46"/>
      <c r="KHA31" s="46"/>
      <c r="KHB31" s="46"/>
      <c r="KHC31" s="46"/>
      <c r="KHD31" s="46"/>
      <c r="KHE31" s="46"/>
      <c r="KHF31" s="46"/>
      <c r="KHG31" s="46"/>
      <c r="KHH31" s="46"/>
      <c r="KHI31" s="46"/>
      <c r="KHJ31" s="46"/>
      <c r="KHK31" s="46"/>
      <c r="KHL31" s="46"/>
      <c r="KHM31" s="46"/>
      <c r="KHN31" s="46"/>
      <c r="KHO31" s="46"/>
      <c r="KHP31" s="46"/>
      <c r="KHQ31" s="46"/>
      <c r="KHR31" s="46"/>
      <c r="KHS31" s="46"/>
      <c r="KHT31" s="46"/>
      <c r="KHU31" s="46"/>
      <c r="KHV31" s="46"/>
      <c r="KHW31" s="46"/>
      <c r="KHX31" s="46"/>
      <c r="KHY31" s="46"/>
      <c r="KHZ31" s="46"/>
      <c r="KIA31" s="46"/>
      <c r="KIB31" s="46"/>
      <c r="KIC31" s="46"/>
      <c r="KID31" s="46"/>
      <c r="KIE31" s="46"/>
      <c r="KIF31" s="46"/>
      <c r="KIG31" s="46"/>
      <c r="KIH31" s="46"/>
      <c r="KII31" s="46"/>
      <c r="KIJ31" s="46"/>
      <c r="KIK31" s="46"/>
      <c r="KIL31" s="46"/>
      <c r="KIM31" s="46"/>
      <c r="KIN31" s="46"/>
      <c r="KIO31" s="46"/>
      <c r="KIP31" s="46"/>
      <c r="KIQ31" s="46"/>
      <c r="KIR31" s="46"/>
      <c r="KIS31" s="46"/>
      <c r="KIT31" s="46"/>
      <c r="KIU31" s="46"/>
      <c r="KIV31" s="46"/>
      <c r="KIW31" s="46"/>
      <c r="KIX31" s="46"/>
      <c r="KIY31" s="46"/>
      <c r="KIZ31" s="46"/>
      <c r="KJA31" s="46"/>
      <c r="KJB31" s="46"/>
      <c r="KJC31" s="46"/>
      <c r="KJD31" s="46"/>
      <c r="KJE31" s="46"/>
      <c r="KJF31" s="46"/>
      <c r="KJG31" s="46"/>
      <c r="KJH31" s="46"/>
      <c r="KJI31" s="46"/>
      <c r="KJJ31" s="46"/>
      <c r="KJK31" s="46"/>
      <c r="KJL31" s="46"/>
      <c r="KJM31" s="46"/>
      <c r="KJN31" s="46"/>
      <c r="KJO31" s="46"/>
      <c r="KJP31" s="46"/>
      <c r="KJQ31" s="46"/>
      <c r="KJR31" s="46"/>
      <c r="KJS31" s="46"/>
      <c r="KJT31" s="46"/>
      <c r="KJU31" s="46"/>
      <c r="KJV31" s="46"/>
      <c r="KJW31" s="46"/>
      <c r="KJX31" s="46"/>
      <c r="KJY31" s="46"/>
      <c r="KJZ31" s="46"/>
      <c r="KKA31" s="46"/>
      <c r="KKB31" s="46"/>
      <c r="KKC31" s="46"/>
      <c r="KKD31" s="46"/>
      <c r="KKE31" s="46"/>
      <c r="KKF31" s="46"/>
      <c r="KKG31" s="46"/>
      <c r="KKH31" s="46"/>
      <c r="KKI31" s="46"/>
      <c r="KKJ31" s="46"/>
      <c r="KKK31" s="46"/>
      <c r="KKL31" s="46"/>
      <c r="KKM31" s="46"/>
      <c r="KKN31" s="46"/>
      <c r="KKO31" s="46"/>
      <c r="KKP31" s="46"/>
      <c r="KKQ31" s="46"/>
      <c r="KKR31" s="46"/>
      <c r="KKS31" s="46"/>
      <c r="KKT31" s="46"/>
      <c r="KKU31" s="46"/>
      <c r="KKV31" s="46"/>
      <c r="KKW31" s="46"/>
      <c r="KKX31" s="46"/>
      <c r="KKY31" s="46"/>
      <c r="KKZ31" s="46"/>
      <c r="KLA31" s="46"/>
      <c r="KLB31" s="46"/>
      <c r="KLC31" s="46"/>
      <c r="KLD31" s="46"/>
      <c r="KLE31" s="46"/>
      <c r="KLF31" s="46"/>
      <c r="KLG31" s="46"/>
      <c r="KLH31" s="46"/>
      <c r="KLI31" s="46"/>
      <c r="KLJ31" s="46"/>
      <c r="KLK31" s="46"/>
      <c r="KLL31" s="46"/>
      <c r="KLM31" s="46"/>
      <c r="KLN31" s="46"/>
      <c r="KLO31" s="46"/>
      <c r="KLP31" s="46"/>
      <c r="KLQ31" s="46"/>
      <c r="KLR31" s="46"/>
      <c r="KLS31" s="46"/>
      <c r="KLT31" s="46"/>
      <c r="KLU31" s="46"/>
      <c r="KLV31" s="46"/>
      <c r="KLW31" s="46"/>
      <c r="KLX31" s="46"/>
      <c r="KLY31" s="46"/>
      <c r="KLZ31" s="46"/>
      <c r="KMA31" s="46"/>
      <c r="KMB31" s="46"/>
      <c r="KMC31" s="46"/>
      <c r="KMD31" s="46"/>
      <c r="KME31" s="46"/>
      <c r="KMF31" s="46"/>
      <c r="KMG31" s="46"/>
      <c r="KMH31" s="46"/>
      <c r="KMI31" s="46"/>
      <c r="KMJ31" s="46"/>
      <c r="KMK31" s="46"/>
      <c r="KML31" s="46"/>
      <c r="KMM31" s="46"/>
      <c r="KMN31" s="46"/>
      <c r="KMO31" s="46"/>
      <c r="KMP31" s="46"/>
      <c r="KMQ31" s="46"/>
      <c r="KMR31" s="46"/>
      <c r="KMS31" s="46"/>
      <c r="KMT31" s="46"/>
      <c r="KMU31" s="46"/>
      <c r="KMV31" s="46"/>
      <c r="KMW31" s="46"/>
      <c r="KMX31" s="46"/>
      <c r="KMY31" s="46"/>
      <c r="KMZ31" s="46"/>
      <c r="KNA31" s="46"/>
      <c r="KNB31" s="46"/>
      <c r="KNC31" s="46"/>
      <c r="KND31" s="46"/>
      <c r="KNE31" s="46"/>
      <c r="KNF31" s="46"/>
      <c r="KNG31" s="46"/>
      <c r="KNH31" s="46"/>
      <c r="KNI31" s="46"/>
      <c r="KNJ31" s="46"/>
      <c r="KNK31" s="46"/>
      <c r="KNL31" s="46"/>
      <c r="KNM31" s="46"/>
      <c r="KNN31" s="46"/>
      <c r="KNO31" s="46"/>
      <c r="KNP31" s="46"/>
      <c r="KNQ31" s="46"/>
      <c r="KNR31" s="46"/>
      <c r="KNS31" s="46"/>
      <c r="KNT31" s="46"/>
      <c r="KNU31" s="46"/>
      <c r="KNV31" s="46"/>
      <c r="KNW31" s="46"/>
      <c r="KNX31" s="46"/>
      <c r="KNY31" s="46"/>
      <c r="KNZ31" s="46"/>
      <c r="KOA31" s="46"/>
      <c r="KOB31" s="46"/>
      <c r="KOC31" s="46"/>
      <c r="KOD31" s="46"/>
      <c r="KOE31" s="46"/>
      <c r="KOF31" s="46"/>
      <c r="KOG31" s="46"/>
      <c r="KOH31" s="46"/>
      <c r="KOI31" s="46"/>
      <c r="KOJ31" s="46"/>
      <c r="KOK31" s="46"/>
      <c r="KOL31" s="46"/>
      <c r="KOM31" s="46"/>
      <c r="KON31" s="46"/>
      <c r="KOO31" s="46"/>
      <c r="KOP31" s="46"/>
      <c r="KOQ31" s="46"/>
      <c r="KOR31" s="46"/>
      <c r="KOS31" s="46"/>
      <c r="KOT31" s="46"/>
      <c r="KOU31" s="46"/>
      <c r="KOV31" s="46"/>
      <c r="KOW31" s="46"/>
      <c r="KOX31" s="46"/>
      <c r="KOY31" s="46"/>
      <c r="KOZ31" s="46"/>
      <c r="KPA31" s="46"/>
      <c r="KPB31" s="46"/>
      <c r="KPC31" s="46"/>
      <c r="KPD31" s="46"/>
      <c r="KPE31" s="46"/>
      <c r="KPF31" s="46"/>
      <c r="KPG31" s="46"/>
      <c r="KPH31" s="46"/>
      <c r="KPI31" s="46"/>
      <c r="KPJ31" s="46"/>
      <c r="KPK31" s="46"/>
      <c r="KPL31" s="46"/>
      <c r="KPM31" s="46"/>
      <c r="KPN31" s="46"/>
      <c r="KPO31" s="46"/>
      <c r="KPP31" s="46"/>
      <c r="KPQ31" s="46"/>
      <c r="KPR31" s="46"/>
      <c r="KPS31" s="46"/>
      <c r="KPT31" s="46"/>
      <c r="KPU31" s="46"/>
      <c r="KPV31" s="46"/>
      <c r="KPW31" s="46"/>
      <c r="KPX31" s="46"/>
      <c r="KPY31" s="46"/>
      <c r="KPZ31" s="46"/>
      <c r="KQA31" s="46"/>
      <c r="KQB31" s="46"/>
      <c r="KQC31" s="46"/>
      <c r="KQD31" s="46"/>
      <c r="KQE31" s="46"/>
      <c r="KQF31" s="46"/>
      <c r="KQG31" s="46"/>
      <c r="KQH31" s="46"/>
      <c r="KQI31" s="46"/>
      <c r="KQJ31" s="46"/>
      <c r="KQK31" s="46"/>
      <c r="KQL31" s="46"/>
      <c r="KQM31" s="46"/>
      <c r="KQN31" s="46"/>
      <c r="KQO31" s="46"/>
      <c r="KQP31" s="46"/>
      <c r="KQQ31" s="46"/>
      <c r="KQR31" s="46"/>
      <c r="KQS31" s="46"/>
      <c r="KQT31" s="46"/>
      <c r="KQU31" s="46"/>
      <c r="KQV31" s="46"/>
      <c r="KQW31" s="46"/>
      <c r="KQX31" s="46"/>
      <c r="KQY31" s="46"/>
      <c r="KQZ31" s="46"/>
      <c r="KRA31" s="46"/>
      <c r="KRB31" s="46"/>
      <c r="KRC31" s="46"/>
      <c r="KRD31" s="46"/>
      <c r="KRE31" s="46"/>
      <c r="KRF31" s="46"/>
      <c r="KRG31" s="46"/>
      <c r="KRH31" s="46"/>
      <c r="KRI31" s="46"/>
      <c r="KRJ31" s="46"/>
      <c r="KRK31" s="46"/>
      <c r="KRL31" s="46"/>
      <c r="KRM31" s="46"/>
      <c r="KRN31" s="46"/>
      <c r="KRO31" s="46"/>
      <c r="KRP31" s="46"/>
      <c r="KRQ31" s="46"/>
      <c r="KRR31" s="46"/>
      <c r="KRS31" s="46"/>
      <c r="KRT31" s="46"/>
      <c r="KRU31" s="46"/>
      <c r="KRV31" s="46"/>
      <c r="KRW31" s="46"/>
      <c r="KRX31" s="46"/>
      <c r="KRY31" s="46"/>
      <c r="KRZ31" s="46"/>
      <c r="KSA31" s="46"/>
      <c r="KSB31" s="46"/>
      <c r="KSC31" s="46"/>
      <c r="KSD31" s="46"/>
      <c r="KSE31" s="46"/>
      <c r="KSF31" s="46"/>
      <c r="KSG31" s="46"/>
      <c r="KSH31" s="46"/>
      <c r="KSI31" s="46"/>
      <c r="KSJ31" s="46"/>
      <c r="KSK31" s="46"/>
      <c r="KSL31" s="46"/>
      <c r="KSM31" s="46"/>
      <c r="KSN31" s="46"/>
      <c r="KSO31" s="46"/>
      <c r="KSP31" s="46"/>
      <c r="KSQ31" s="46"/>
      <c r="KSR31" s="46"/>
      <c r="KSS31" s="46"/>
      <c r="KST31" s="46"/>
      <c r="KSU31" s="46"/>
      <c r="KSV31" s="46"/>
      <c r="KSW31" s="46"/>
      <c r="KSX31" s="46"/>
      <c r="KSY31" s="46"/>
      <c r="KSZ31" s="46"/>
      <c r="KTA31" s="46"/>
      <c r="KTB31" s="46"/>
      <c r="KTC31" s="46"/>
      <c r="KTD31" s="46"/>
      <c r="KTE31" s="46"/>
      <c r="KTF31" s="46"/>
      <c r="KTG31" s="46"/>
      <c r="KTH31" s="46"/>
      <c r="KTI31" s="46"/>
      <c r="KTJ31" s="46"/>
      <c r="KTK31" s="46"/>
      <c r="KTL31" s="46"/>
      <c r="KTM31" s="46"/>
      <c r="KTN31" s="46"/>
      <c r="KTO31" s="46"/>
      <c r="KTP31" s="46"/>
      <c r="KTQ31" s="46"/>
      <c r="KTR31" s="46"/>
      <c r="KTS31" s="46"/>
      <c r="KTT31" s="46"/>
      <c r="KTU31" s="46"/>
      <c r="KTV31" s="46"/>
      <c r="KTW31" s="46"/>
      <c r="KTX31" s="46"/>
      <c r="KTY31" s="46"/>
      <c r="KTZ31" s="46"/>
      <c r="KUA31" s="46"/>
      <c r="KUB31" s="46"/>
      <c r="KUC31" s="46"/>
      <c r="KUD31" s="46"/>
      <c r="KUE31" s="46"/>
      <c r="KUF31" s="46"/>
      <c r="KUG31" s="46"/>
      <c r="KUH31" s="46"/>
      <c r="KUI31" s="46"/>
      <c r="KUJ31" s="46"/>
      <c r="KUK31" s="46"/>
      <c r="KUL31" s="46"/>
      <c r="KUM31" s="46"/>
      <c r="KUN31" s="46"/>
      <c r="KUO31" s="46"/>
      <c r="KUP31" s="46"/>
      <c r="KUQ31" s="46"/>
      <c r="KUR31" s="46"/>
      <c r="KUS31" s="46"/>
      <c r="KUT31" s="46"/>
      <c r="KUU31" s="46"/>
      <c r="KUV31" s="46"/>
      <c r="KUW31" s="46"/>
      <c r="KUX31" s="46"/>
      <c r="KUY31" s="46"/>
      <c r="KUZ31" s="46"/>
      <c r="KVA31" s="46"/>
      <c r="KVB31" s="46"/>
      <c r="KVC31" s="46"/>
      <c r="KVD31" s="46"/>
      <c r="KVE31" s="46"/>
      <c r="KVF31" s="46"/>
      <c r="KVG31" s="46"/>
      <c r="KVH31" s="46"/>
      <c r="KVI31" s="46"/>
      <c r="KVJ31" s="46"/>
      <c r="KVK31" s="46"/>
      <c r="KVL31" s="46"/>
      <c r="KVM31" s="46"/>
      <c r="KVN31" s="46"/>
      <c r="KVO31" s="46"/>
      <c r="KVP31" s="46"/>
      <c r="KVQ31" s="46"/>
      <c r="KVR31" s="46"/>
      <c r="KVS31" s="46"/>
      <c r="KVT31" s="46"/>
      <c r="KVU31" s="46"/>
      <c r="KVV31" s="46"/>
      <c r="KVW31" s="46"/>
      <c r="KVX31" s="46"/>
      <c r="KVY31" s="46"/>
      <c r="KVZ31" s="46"/>
      <c r="KWA31" s="46"/>
      <c r="KWB31" s="46"/>
      <c r="KWC31" s="46"/>
      <c r="KWD31" s="46"/>
      <c r="KWE31" s="46"/>
      <c r="KWF31" s="46"/>
      <c r="KWG31" s="46"/>
      <c r="KWH31" s="46"/>
      <c r="KWI31" s="46"/>
      <c r="KWJ31" s="46"/>
      <c r="KWK31" s="46"/>
      <c r="KWL31" s="46"/>
      <c r="KWM31" s="46"/>
      <c r="KWN31" s="46"/>
      <c r="KWO31" s="46"/>
      <c r="KWP31" s="46"/>
      <c r="KWQ31" s="46"/>
      <c r="KWR31" s="46"/>
      <c r="KWS31" s="46"/>
      <c r="KWT31" s="46"/>
      <c r="KWU31" s="46"/>
      <c r="KWV31" s="46"/>
      <c r="KWW31" s="46"/>
      <c r="KWX31" s="46"/>
      <c r="KWY31" s="46"/>
      <c r="KWZ31" s="46"/>
      <c r="KXA31" s="46"/>
      <c r="KXB31" s="46"/>
      <c r="KXC31" s="46"/>
      <c r="KXD31" s="46"/>
      <c r="KXE31" s="46"/>
      <c r="KXF31" s="46"/>
      <c r="KXG31" s="46"/>
      <c r="KXH31" s="46"/>
      <c r="KXI31" s="46"/>
      <c r="KXJ31" s="46"/>
      <c r="KXK31" s="46"/>
      <c r="KXL31" s="46"/>
      <c r="KXM31" s="46"/>
      <c r="KXN31" s="46"/>
      <c r="KXO31" s="46"/>
      <c r="KXP31" s="46"/>
      <c r="KXQ31" s="46"/>
      <c r="KXR31" s="46"/>
      <c r="KXS31" s="46"/>
      <c r="KXT31" s="46"/>
      <c r="KXU31" s="46"/>
      <c r="KXV31" s="46"/>
      <c r="KXW31" s="46"/>
      <c r="KXX31" s="46"/>
      <c r="KXY31" s="46"/>
      <c r="KXZ31" s="46"/>
      <c r="KYA31" s="46"/>
      <c r="KYB31" s="46"/>
      <c r="KYC31" s="46"/>
      <c r="KYD31" s="46"/>
      <c r="KYE31" s="46"/>
      <c r="KYF31" s="46"/>
      <c r="KYG31" s="46"/>
      <c r="KYH31" s="46"/>
      <c r="KYI31" s="46"/>
      <c r="KYJ31" s="46"/>
      <c r="KYK31" s="46"/>
      <c r="KYL31" s="46"/>
      <c r="KYM31" s="46"/>
      <c r="KYN31" s="46"/>
      <c r="KYO31" s="46"/>
      <c r="KYP31" s="46"/>
      <c r="KYQ31" s="46"/>
      <c r="KYR31" s="46"/>
      <c r="KYS31" s="46"/>
      <c r="KYT31" s="46"/>
      <c r="KYU31" s="46"/>
      <c r="KYV31" s="46"/>
      <c r="KYW31" s="46"/>
      <c r="KYX31" s="46"/>
      <c r="KYY31" s="46"/>
      <c r="KYZ31" s="46"/>
      <c r="KZA31" s="46"/>
      <c r="KZB31" s="46"/>
      <c r="KZC31" s="46"/>
      <c r="KZD31" s="46"/>
      <c r="KZE31" s="46"/>
      <c r="KZF31" s="46"/>
      <c r="KZG31" s="46"/>
      <c r="KZH31" s="46"/>
      <c r="KZI31" s="46"/>
      <c r="KZJ31" s="46"/>
      <c r="KZK31" s="46"/>
      <c r="KZL31" s="46"/>
      <c r="KZM31" s="46"/>
      <c r="KZN31" s="46"/>
      <c r="KZO31" s="46"/>
      <c r="KZP31" s="46"/>
      <c r="KZQ31" s="46"/>
      <c r="KZR31" s="46"/>
      <c r="KZS31" s="46"/>
      <c r="KZT31" s="46"/>
      <c r="KZU31" s="46"/>
      <c r="KZV31" s="46"/>
      <c r="KZW31" s="46"/>
      <c r="KZX31" s="46"/>
      <c r="KZY31" s="46"/>
      <c r="KZZ31" s="46"/>
      <c r="LAA31" s="46"/>
      <c r="LAB31" s="46"/>
      <c r="LAC31" s="46"/>
      <c r="LAD31" s="46"/>
      <c r="LAE31" s="46"/>
      <c r="LAF31" s="46"/>
      <c r="LAG31" s="46"/>
      <c r="LAH31" s="46"/>
      <c r="LAI31" s="46"/>
      <c r="LAJ31" s="46"/>
      <c r="LAK31" s="46"/>
      <c r="LAL31" s="46"/>
      <c r="LAM31" s="46"/>
      <c r="LAN31" s="46"/>
      <c r="LAO31" s="46"/>
      <c r="LAP31" s="46"/>
      <c r="LAQ31" s="46"/>
      <c r="LAR31" s="46"/>
      <c r="LAS31" s="46"/>
      <c r="LAT31" s="46"/>
      <c r="LAU31" s="46"/>
      <c r="LAV31" s="46"/>
      <c r="LAW31" s="46"/>
      <c r="LAX31" s="46"/>
      <c r="LAY31" s="46"/>
      <c r="LAZ31" s="46"/>
      <c r="LBA31" s="46"/>
      <c r="LBB31" s="46"/>
      <c r="LBC31" s="46"/>
      <c r="LBD31" s="46"/>
      <c r="LBE31" s="46"/>
      <c r="LBF31" s="46"/>
      <c r="LBG31" s="46"/>
      <c r="LBH31" s="46"/>
      <c r="LBI31" s="46"/>
      <c r="LBJ31" s="46"/>
      <c r="LBK31" s="46"/>
      <c r="LBL31" s="46"/>
      <c r="LBM31" s="46"/>
      <c r="LBN31" s="46"/>
      <c r="LBO31" s="46"/>
      <c r="LBP31" s="46"/>
      <c r="LBQ31" s="46"/>
      <c r="LBR31" s="46"/>
      <c r="LBS31" s="46"/>
      <c r="LBT31" s="46"/>
      <c r="LBU31" s="46"/>
      <c r="LBV31" s="46"/>
      <c r="LBW31" s="46"/>
      <c r="LBX31" s="46"/>
      <c r="LBY31" s="46"/>
      <c r="LBZ31" s="46"/>
      <c r="LCA31" s="46"/>
      <c r="LCB31" s="46"/>
      <c r="LCC31" s="46"/>
      <c r="LCD31" s="46"/>
      <c r="LCE31" s="46"/>
      <c r="LCF31" s="46"/>
      <c r="LCG31" s="46"/>
      <c r="LCH31" s="46"/>
      <c r="LCI31" s="46"/>
      <c r="LCJ31" s="46"/>
      <c r="LCK31" s="46"/>
      <c r="LCL31" s="46"/>
      <c r="LCM31" s="46"/>
      <c r="LCN31" s="46"/>
      <c r="LCO31" s="46"/>
      <c r="LCP31" s="46"/>
      <c r="LCQ31" s="46"/>
      <c r="LCR31" s="46"/>
      <c r="LCS31" s="46"/>
      <c r="LCT31" s="46"/>
      <c r="LCU31" s="46"/>
      <c r="LCV31" s="46"/>
      <c r="LCW31" s="46"/>
      <c r="LCX31" s="46"/>
      <c r="LCY31" s="46"/>
      <c r="LCZ31" s="46"/>
      <c r="LDA31" s="46"/>
      <c r="LDB31" s="46"/>
      <c r="LDC31" s="46"/>
      <c r="LDD31" s="46"/>
      <c r="LDE31" s="46"/>
      <c r="LDF31" s="46"/>
      <c r="LDG31" s="46"/>
      <c r="LDH31" s="46"/>
      <c r="LDI31" s="46"/>
      <c r="LDJ31" s="46"/>
      <c r="LDK31" s="46"/>
      <c r="LDL31" s="46"/>
      <c r="LDM31" s="46"/>
      <c r="LDN31" s="46"/>
      <c r="LDO31" s="46"/>
      <c r="LDP31" s="46"/>
      <c r="LDQ31" s="46"/>
      <c r="LDR31" s="46"/>
      <c r="LDS31" s="46"/>
      <c r="LDT31" s="46"/>
      <c r="LDU31" s="46"/>
      <c r="LDV31" s="46"/>
      <c r="LDW31" s="46"/>
      <c r="LDX31" s="46"/>
      <c r="LDY31" s="46"/>
      <c r="LDZ31" s="46"/>
      <c r="LEA31" s="46"/>
      <c r="LEB31" s="46"/>
      <c r="LEC31" s="46"/>
      <c r="LED31" s="46"/>
      <c r="LEE31" s="46"/>
      <c r="LEF31" s="46"/>
      <c r="LEG31" s="46"/>
      <c r="LEH31" s="46"/>
      <c r="LEI31" s="46"/>
      <c r="LEJ31" s="46"/>
      <c r="LEK31" s="46"/>
      <c r="LEL31" s="46"/>
      <c r="LEM31" s="46"/>
      <c r="LEN31" s="46"/>
      <c r="LEO31" s="46"/>
      <c r="LEP31" s="46"/>
      <c r="LEQ31" s="46"/>
      <c r="LER31" s="46"/>
      <c r="LES31" s="46"/>
      <c r="LET31" s="46"/>
      <c r="LEU31" s="46"/>
      <c r="LEV31" s="46"/>
      <c r="LEW31" s="46"/>
      <c r="LEX31" s="46"/>
      <c r="LEY31" s="46"/>
      <c r="LEZ31" s="46"/>
      <c r="LFA31" s="46"/>
      <c r="LFB31" s="46"/>
      <c r="LFC31" s="46"/>
      <c r="LFD31" s="46"/>
      <c r="LFE31" s="46"/>
      <c r="LFF31" s="46"/>
      <c r="LFG31" s="46"/>
      <c r="LFH31" s="46"/>
      <c r="LFI31" s="46"/>
      <c r="LFJ31" s="46"/>
      <c r="LFK31" s="46"/>
      <c r="LFL31" s="46"/>
      <c r="LFM31" s="46"/>
      <c r="LFN31" s="46"/>
      <c r="LFO31" s="46"/>
      <c r="LFP31" s="46"/>
      <c r="LFQ31" s="46"/>
      <c r="LFR31" s="46"/>
      <c r="LFS31" s="46"/>
      <c r="LFT31" s="46"/>
      <c r="LFU31" s="46"/>
      <c r="LFV31" s="46"/>
      <c r="LFW31" s="46"/>
      <c r="LFX31" s="46"/>
      <c r="LFY31" s="46"/>
      <c r="LFZ31" s="46"/>
      <c r="LGA31" s="46"/>
      <c r="LGB31" s="46"/>
      <c r="LGC31" s="46"/>
      <c r="LGD31" s="46"/>
      <c r="LGE31" s="46"/>
      <c r="LGF31" s="46"/>
      <c r="LGG31" s="46"/>
      <c r="LGH31" s="46"/>
      <c r="LGI31" s="46"/>
      <c r="LGJ31" s="46"/>
      <c r="LGK31" s="46"/>
      <c r="LGL31" s="46"/>
      <c r="LGM31" s="46"/>
      <c r="LGN31" s="46"/>
      <c r="LGO31" s="46"/>
      <c r="LGP31" s="46"/>
      <c r="LGQ31" s="46"/>
      <c r="LGR31" s="46"/>
      <c r="LGS31" s="46"/>
      <c r="LGT31" s="46"/>
      <c r="LGU31" s="46"/>
      <c r="LGV31" s="46"/>
      <c r="LGW31" s="46"/>
      <c r="LGX31" s="46"/>
      <c r="LGY31" s="46"/>
      <c r="LGZ31" s="46"/>
      <c r="LHA31" s="46"/>
      <c r="LHB31" s="46"/>
      <c r="LHC31" s="46"/>
      <c r="LHD31" s="46"/>
      <c r="LHE31" s="46"/>
      <c r="LHF31" s="46"/>
      <c r="LHG31" s="46"/>
      <c r="LHH31" s="46"/>
      <c r="LHI31" s="46"/>
      <c r="LHJ31" s="46"/>
      <c r="LHK31" s="46"/>
      <c r="LHL31" s="46"/>
      <c r="LHM31" s="46"/>
      <c r="LHN31" s="46"/>
      <c r="LHO31" s="46"/>
      <c r="LHP31" s="46"/>
      <c r="LHQ31" s="46"/>
      <c r="LHR31" s="46"/>
      <c r="LHS31" s="46"/>
      <c r="LHT31" s="46"/>
      <c r="LHU31" s="46"/>
      <c r="LHV31" s="46"/>
      <c r="LHW31" s="46"/>
      <c r="LHX31" s="46"/>
      <c r="LHY31" s="46"/>
      <c r="LHZ31" s="46"/>
      <c r="LIA31" s="46"/>
      <c r="LIB31" s="46"/>
      <c r="LIC31" s="46"/>
      <c r="LID31" s="46"/>
      <c r="LIE31" s="46"/>
      <c r="LIF31" s="46"/>
      <c r="LIG31" s="46"/>
      <c r="LIH31" s="46"/>
      <c r="LII31" s="46"/>
      <c r="LIJ31" s="46"/>
      <c r="LIK31" s="46"/>
      <c r="LIL31" s="46"/>
      <c r="LIM31" s="46"/>
      <c r="LIN31" s="46"/>
      <c r="LIO31" s="46"/>
      <c r="LIP31" s="46"/>
      <c r="LIQ31" s="46"/>
      <c r="LIR31" s="46"/>
      <c r="LIS31" s="46"/>
      <c r="LIT31" s="46"/>
      <c r="LIU31" s="46"/>
      <c r="LIV31" s="46"/>
      <c r="LIW31" s="46"/>
      <c r="LIX31" s="46"/>
      <c r="LIY31" s="46"/>
      <c r="LIZ31" s="46"/>
      <c r="LJA31" s="46"/>
      <c r="LJB31" s="46"/>
      <c r="LJC31" s="46"/>
      <c r="LJD31" s="46"/>
      <c r="LJE31" s="46"/>
      <c r="LJF31" s="46"/>
      <c r="LJG31" s="46"/>
      <c r="LJH31" s="46"/>
      <c r="LJI31" s="46"/>
      <c r="LJJ31" s="46"/>
      <c r="LJK31" s="46"/>
      <c r="LJL31" s="46"/>
      <c r="LJM31" s="46"/>
      <c r="LJN31" s="46"/>
      <c r="LJO31" s="46"/>
      <c r="LJP31" s="46"/>
      <c r="LJQ31" s="46"/>
      <c r="LJR31" s="46"/>
      <c r="LJS31" s="46"/>
      <c r="LJT31" s="46"/>
      <c r="LJU31" s="46"/>
      <c r="LJV31" s="46"/>
      <c r="LJW31" s="46"/>
      <c r="LJX31" s="46"/>
      <c r="LJY31" s="46"/>
      <c r="LJZ31" s="46"/>
      <c r="LKA31" s="46"/>
      <c r="LKB31" s="46"/>
      <c r="LKC31" s="46"/>
      <c r="LKD31" s="46"/>
      <c r="LKE31" s="46"/>
      <c r="LKF31" s="46"/>
      <c r="LKG31" s="46"/>
      <c r="LKH31" s="46"/>
      <c r="LKI31" s="46"/>
      <c r="LKJ31" s="46"/>
      <c r="LKK31" s="46"/>
      <c r="LKL31" s="46"/>
      <c r="LKM31" s="46"/>
      <c r="LKN31" s="46"/>
      <c r="LKO31" s="46"/>
      <c r="LKP31" s="46"/>
      <c r="LKQ31" s="46"/>
      <c r="LKR31" s="46"/>
      <c r="LKS31" s="46"/>
      <c r="LKT31" s="46"/>
      <c r="LKU31" s="46"/>
      <c r="LKV31" s="46"/>
      <c r="LKW31" s="46"/>
      <c r="LKX31" s="46"/>
      <c r="LKY31" s="46"/>
      <c r="LKZ31" s="46"/>
      <c r="LLA31" s="46"/>
      <c r="LLB31" s="46"/>
      <c r="LLC31" s="46"/>
      <c r="LLD31" s="46"/>
      <c r="LLE31" s="46"/>
      <c r="LLF31" s="46"/>
      <c r="LLG31" s="46"/>
      <c r="LLH31" s="46"/>
      <c r="LLI31" s="46"/>
      <c r="LLJ31" s="46"/>
      <c r="LLK31" s="46"/>
      <c r="LLL31" s="46"/>
      <c r="LLM31" s="46"/>
      <c r="LLN31" s="46"/>
      <c r="LLO31" s="46"/>
      <c r="LLP31" s="46"/>
      <c r="LLQ31" s="46"/>
      <c r="LLR31" s="46"/>
      <c r="LLS31" s="46"/>
      <c r="LLT31" s="46"/>
      <c r="LLU31" s="46"/>
      <c r="LLV31" s="46"/>
      <c r="LLW31" s="46"/>
      <c r="LLX31" s="46"/>
      <c r="LLY31" s="46"/>
      <c r="LLZ31" s="46"/>
      <c r="LMA31" s="46"/>
      <c r="LMB31" s="46"/>
      <c r="LMC31" s="46"/>
      <c r="LMD31" s="46"/>
      <c r="LME31" s="46"/>
      <c r="LMF31" s="46"/>
      <c r="LMG31" s="46"/>
      <c r="LMH31" s="46"/>
      <c r="LMI31" s="46"/>
      <c r="LMJ31" s="46"/>
      <c r="LMK31" s="46"/>
      <c r="LML31" s="46"/>
      <c r="LMM31" s="46"/>
      <c r="LMN31" s="46"/>
      <c r="LMO31" s="46"/>
      <c r="LMP31" s="46"/>
      <c r="LMQ31" s="46"/>
      <c r="LMR31" s="46"/>
      <c r="LMS31" s="46"/>
      <c r="LMT31" s="46"/>
      <c r="LMU31" s="46"/>
      <c r="LMV31" s="46"/>
      <c r="LMW31" s="46"/>
      <c r="LMX31" s="46"/>
      <c r="LMY31" s="46"/>
      <c r="LMZ31" s="46"/>
      <c r="LNA31" s="46"/>
      <c r="LNB31" s="46"/>
      <c r="LNC31" s="46"/>
      <c r="LND31" s="46"/>
      <c r="LNE31" s="46"/>
      <c r="LNF31" s="46"/>
      <c r="LNG31" s="46"/>
      <c r="LNH31" s="46"/>
      <c r="LNI31" s="46"/>
      <c r="LNJ31" s="46"/>
      <c r="LNK31" s="46"/>
      <c r="LNL31" s="46"/>
      <c r="LNM31" s="46"/>
      <c r="LNN31" s="46"/>
      <c r="LNO31" s="46"/>
      <c r="LNP31" s="46"/>
      <c r="LNQ31" s="46"/>
      <c r="LNR31" s="46"/>
      <c r="LNS31" s="46"/>
      <c r="LNT31" s="46"/>
      <c r="LNU31" s="46"/>
      <c r="LNV31" s="46"/>
      <c r="LNW31" s="46"/>
      <c r="LNX31" s="46"/>
      <c r="LNY31" s="46"/>
      <c r="LNZ31" s="46"/>
      <c r="LOA31" s="46"/>
      <c r="LOB31" s="46"/>
      <c r="LOC31" s="46"/>
      <c r="LOD31" s="46"/>
      <c r="LOE31" s="46"/>
      <c r="LOF31" s="46"/>
      <c r="LOG31" s="46"/>
      <c r="LOH31" s="46"/>
      <c r="LOI31" s="46"/>
      <c r="LOJ31" s="46"/>
      <c r="LOK31" s="46"/>
      <c r="LOL31" s="46"/>
      <c r="LOM31" s="46"/>
      <c r="LON31" s="46"/>
      <c r="LOO31" s="46"/>
      <c r="LOP31" s="46"/>
      <c r="LOQ31" s="46"/>
      <c r="LOR31" s="46"/>
      <c r="LOS31" s="46"/>
      <c r="LOT31" s="46"/>
      <c r="LOU31" s="46"/>
      <c r="LOV31" s="46"/>
      <c r="LOW31" s="46"/>
      <c r="LOX31" s="46"/>
      <c r="LOY31" s="46"/>
      <c r="LOZ31" s="46"/>
      <c r="LPA31" s="46"/>
      <c r="LPB31" s="46"/>
      <c r="LPC31" s="46"/>
      <c r="LPD31" s="46"/>
      <c r="LPE31" s="46"/>
      <c r="LPF31" s="46"/>
      <c r="LPG31" s="46"/>
      <c r="LPH31" s="46"/>
      <c r="LPI31" s="46"/>
      <c r="LPJ31" s="46"/>
      <c r="LPK31" s="46"/>
      <c r="LPL31" s="46"/>
      <c r="LPM31" s="46"/>
      <c r="LPN31" s="46"/>
      <c r="LPO31" s="46"/>
      <c r="LPP31" s="46"/>
      <c r="LPQ31" s="46"/>
      <c r="LPR31" s="46"/>
      <c r="LPS31" s="46"/>
      <c r="LPT31" s="46"/>
      <c r="LPU31" s="46"/>
      <c r="LPV31" s="46"/>
      <c r="LPW31" s="46"/>
      <c r="LPX31" s="46"/>
      <c r="LPY31" s="46"/>
      <c r="LPZ31" s="46"/>
      <c r="LQA31" s="46"/>
      <c r="LQB31" s="46"/>
      <c r="LQC31" s="46"/>
      <c r="LQD31" s="46"/>
      <c r="LQE31" s="46"/>
      <c r="LQF31" s="46"/>
      <c r="LQG31" s="46"/>
      <c r="LQH31" s="46"/>
      <c r="LQI31" s="46"/>
      <c r="LQJ31" s="46"/>
      <c r="LQK31" s="46"/>
      <c r="LQL31" s="46"/>
      <c r="LQM31" s="46"/>
      <c r="LQN31" s="46"/>
      <c r="LQO31" s="46"/>
      <c r="LQP31" s="46"/>
      <c r="LQQ31" s="46"/>
      <c r="LQR31" s="46"/>
      <c r="LQS31" s="46"/>
      <c r="LQT31" s="46"/>
      <c r="LQU31" s="46"/>
      <c r="LQV31" s="46"/>
      <c r="LQW31" s="46"/>
      <c r="LQX31" s="46"/>
      <c r="LQY31" s="46"/>
      <c r="LQZ31" s="46"/>
      <c r="LRA31" s="46"/>
      <c r="LRB31" s="46"/>
      <c r="LRC31" s="46"/>
      <c r="LRD31" s="46"/>
      <c r="LRE31" s="46"/>
      <c r="LRF31" s="46"/>
      <c r="LRG31" s="46"/>
      <c r="LRH31" s="46"/>
      <c r="LRI31" s="46"/>
      <c r="LRJ31" s="46"/>
      <c r="LRK31" s="46"/>
      <c r="LRL31" s="46"/>
      <c r="LRM31" s="46"/>
      <c r="LRN31" s="46"/>
      <c r="LRO31" s="46"/>
      <c r="LRP31" s="46"/>
      <c r="LRQ31" s="46"/>
      <c r="LRR31" s="46"/>
      <c r="LRS31" s="46"/>
      <c r="LRT31" s="46"/>
      <c r="LRU31" s="46"/>
      <c r="LRV31" s="46"/>
      <c r="LRW31" s="46"/>
      <c r="LRX31" s="46"/>
      <c r="LRY31" s="46"/>
      <c r="LRZ31" s="46"/>
      <c r="LSA31" s="46"/>
      <c r="LSB31" s="46"/>
      <c r="LSC31" s="46"/>
      <c r="LSD31" s="46"/>
      <c r="LSE31" s="46"/>
      <c r="LSF31" s="46"/>
      <c r="LSG31" s="46"/>
      <c r="LSH31" s="46"/>
      <c r="LSI31" s="46"/>
      <c r="LSJ31" s="46"/>
      <c r="LSK31" s="46"/>
      <c r="LSL31" s="46"/>
      <c r="LSM31" s="46"/>
      <c r="LSN31" s="46"/>
      <c r="LSO31" s="46"/>
      <c r="LSP31" s="46"/>
      <c r="LSQ31" s="46"/>
      <c r="LSR31" s="46"/>
      <c r="LSS31" s="46"/>
      <c r="LST31" s="46"/>
      <c r="LSU31" s="46"/>
      <c r="LSV31" s="46"/>
      <c r="LSW31" s="46"/>
      <c r="LSX31" s="46"/>
      <c r="LSY31" s="46"/>
      <c r="LSZ31" s="46"/>
      <c r="LTA31" s="46"/>
      <c r="LTB31" s="46"/>
      <c r="LTC31" s="46"/>
      <c r="LTD31" s="46"/>
      <c r="LTE31" s="46"/>
      <c r="LTF31" s="46"/>
      <c r="LTG31" s="46"/>
      <c r="LTH31" s="46"/>
      <c r="LTI31" s="46"/>
      <c r="LTJ31" s="46"/>
      <c r="LTK31" s="46"/>
      <c r="LTL31" s="46"/>
      <c r="LTM31" s="46"/>
      <c r="LTN31" s="46"/>
      <c r="LTO31" s="46"/>
      <c r="LTP31" s="46"/>
      <c r="LTQ31" s="46"/>
      <c r="LTR31" s="46"/>
      <c r="LTS31" s="46"/>
      <c r="LTT31" s="46"/>
      <c r="LTU31" s="46"/>
      <c r="LTV31" s="46"/>
      <c r="LTW31" s="46"/>
      <c r="LTX31" s="46"/>
      <c r="LTY31" s="46"/>
      <c r="LTZ31" s="46"/>
      <c r="LUA31" s="46"/>
      <c r="LUB31" s="46"/>
      <c r="LUC31" s="46"/>
      <c r="LUD31" s="46"/>
      <c r="LUE31" s="46"/>
      <c r="LUF31" s="46"/>
      <c r="LUG31" s="46"/>
      <c r="LUH31" s="46"/>
      <c r="LUI31" s="46"/>
      <c r="LUJ31" s="46"/>
      <c r="LUK31" s="46"/>
      <c r="LUL31" s="46"/>
      <c r="LUM31" s="46"/>
      <c r="LUN31" s="46"/>
      <c r="LUO31" s="46"/>
      <c r="LUP31" s="46"/>
      <c r="LUQ31" s="46"/>
      <c r="LUR31" s="46"/>
      <c r="LUS31" s="46"/>
      <c r="LUT31" s="46"/>
      <c r="LUU31" s="46"/>
      <c r="LUV31" s="46"/>
      <c r="LUW31" s="46"/>
      <c r="LUX31" s="46"/>
      <c r="LUY31" s="46"/>
      <c r="LUZ31" s="46"/>
      <c r="LVA31" s="46"/>
      <c r="LVB31" s="46"/>
      <c r="LVC31" s="46"/>
      <c r="LVD31" s="46"/>
      <c r="LVE31" s="46"/>
      <c r="LVF31" s="46"/>
      <c r="LVG31" s="46"/>
      <c r="LVH31" s="46"/>
      <c r="LVI31" s="46"/>
      <c r="LVJ31" s="46"/>
      <c r="LVK31" s="46"/>
      <c r="LVL31" s="46"/>
      <c r="LVM31" s="46"/>
      <c r="LVN31" s="46"/>
      <c r="LVO31" s="46"/>
      <c r="LVP31" s="46"/>
      <c r="LVQ31" s="46"/>
      <c r="LVR31" s="46"/>
      <c r="LVS31" s="46"/>
      <c r="LVT31" s="46"/>
      <c r="LVU31" s="46"/>
      <c r="LVV31" s="46"/>
      <c r="LVW31" s="46"/>
      <c r="LVX31" s="46"/>
      <c r="LVY31" s="46"/>
      <c r="LVZ31" s="46"/>
      <c r="LWA31" s="46"/>
      <c r="LWB31" s="46"/>
      <c r="LWC31" s="46"/>
      <c r="LWD31" s="46"/>
      <c r="LWE31" s="46"/>
      <c r="LWF31" s="46"/>
      <c r="LWG31" s="46"/>
      <c r="LWH31" s="46"/>
      <c r="LWI31" s="46"/>
      <c r="LWJ31" s="46"/>
      <c r="LWK31" s="46"/>
      <c r="LWL31" s="46"/>
      <c r="LWM31" s="46"/>
      <c r="LWN31" s="46"/>
      <c r="LWO31" s="46"/>
      <c r="LWP31" s="46"/>
      <c r="LWQ31" s="46"/>
      <c r="LWR31" s="46"/>
      <c r="LWS31" s="46"/>
      <c r="LWT31" s="46"/>
      <c r="LWU31" s="46"/>
      <c r="LWV31" s="46"/>
      <c r="LWW31" s="46"/>
      <c r="LWX31" s="46"/>
      <c r="LWY31" s="46"/>
      <c r="LWZ31" s="46"/>
      <c r="LXA31" s="46"/>
      <c r="LXB31" s="46"/>
      <c r="LXC31" s="46"/>
      <c r="LXD31" s="46"/>
      <c r="LXE31" s="46"/>
      <c r="LXF31" s="46"/>
      <c r="LXG31" s="46"/>
      <c r="LXH31" s="46"/>
      <c r="LXI31" s="46"/>
      <c r="LXJ31" s="46"/>
      <c r="LXK31" s="46"/>
      <c r="LXL31" s="46"/>
      <c r="LXM31" s="46"/>
      <c r="LXN31" s="46"/>
      <c r="LXO31" s="46"/>
      <c r="LXP31" s="46"/>
      <c r="LXQ31" s="46"/>
      <c r="LXR31" s="46"/>
      <c r="LXS31" s="46"/>
      <c r="LXT31" s="46"/>
      <c r="LXU31" s="46"/>
      <c r="LXV31" s="46"/>
      <c r="LXW31" s="46"/>
      <c r="LXX31" s="46"/>
      <c r="LXY31" s="46"/>
      <c r="LXZ31" s="46"/>
      <c r="LYA31" s="46"/>
      <c r="LYB31" s="46"/>
      <c r="LYC31" s="46"/>
      <c r="LYD31" s="46"/>
      <c r="LYE31" s="46"/>
      <c r="LYF31" s="46"/>
      <c r="LYG31" s="46"/>
      <c r="LYH31" s="46"/>
      <c r="LYI31" s="46"/>
      <c r="LYJ31" s="46"/>
      <c r="LYK31" s="46"/>
      <c r="LYL31" s="46"/>
      <c r="LYM31" s="46"/>
      <c r="LYN31" s="46"/>
      <c r="LYO31" s="46"/>
      <c r="LYP31" s="46"/>
      <c r="LYQ31" s="46"/>
      <c r="LYR31" s="46"/>
      <c r="LYS31" s="46"/>
      <c r="LYT31" s="46"/>
      <c r="LYU31" s="46"/>
      <c r="LYV31" s="46"/>
      <c r="LYW31" s="46"/>
      <c r="LYX31" s="46"/>
      <c r="LYY31" s="46"/>
      <c r="LYZ31" s="46"/>
      <c r="LZA31" s="46"/>
      <c r="LZB31" s="46"/>
      <c r="LZC31" s="46"/>
      <c r="LZD31" s="46"/>
      <c r="LZE31" s="46"/>
      <c r="LZF31" s="46"/>
      <c r="LZG31" s="46"/>
      <c r="LZH31" s="46"/>
      <c r="LZI31" s="46"/>
      <c r="LZJ31" s="46"/>
      <c r="LZK31" s="46"/>
      <c r="LZL31" s="46"/>
      <c r="LZM31" s="46"/>
      <c r="LZN31" s="46"/>
      <c r="LZO31" s="46"/>
      <c r="LZP31" s="46"/>
      <c r="LZQ31" s="46"/>
      <c r="LZR31" s="46"/>
      <c r="LZS31" s="46"/>
      <c r="LZT31" s="46"/>
      <c r="LZU31" s="46"/>
      <c r="LZV31" s="46"/>
      <c r="LZW31" s="46"/>
      <c r="LZX31" s="46"/>
      <c r="LZY31" s="46"/>
      <c r="LZZ31" s="46"/>
      <c r="MAA31" s="46"/>
      <c r="MAB31" s="46"/>
      <c r="MAC31" s="46"/>
      <c r="MAD31" s="46"/>
      <c r="MAE31" s="46"/>
      <c r="MAF31" s="46"/>
      <c r="MAG31" s="46"/>
      <c r="MAH31" s="46"/>
      <c r="MAI31" s="46"/>
      <c r="MAJ31" s="46"/>
      <c r="MAK31" s="46"/>
      <c r="MAL31" s="46"/>
      <c r="MAM31" s="46"/>
      <c r="MAN31" s="46"/>
      <c r="MAO31" s="46"/>
      <c r="MAP31" s="46"/>
      <c r="MAQ31" s="46"/>
      <c r="MAR31" s="46"/>
      <c r="MAS31" s="46"/>
      <c r="MAT31" s="46"/>
      <c r="MAU31" s="46"/>
      <c r="MAV31" s="46"/>
      <c r="MAW31" s="46"/>
      <c r="MAX31" s="46"/>
      <c r="MAY31" s="46"/>
      <c r="MAZ31" s="46"/>
      <c r="MBA31" s="46"/>
      <c r="MBB31" s="46"/>
      <c r="MBC31" s="46"/>
      <c r="MBD31" s="46"/>
      <c r="MBE31" s="46"/>
      <c r="MBF31" s="46"/>
      <c r="MBG31" s="46"/>
      <c r="MBH31" s="46"/>
      <c r="MBI31" s="46"/>
      <c r="MBJ31" s="46"/>
      <c r="MBK31" s="46"/>
      <c r="MBL31" s="46"/>
      <c r="MBM31" s="46"/>
      <c r="MBN31" s="46"/>
      <c r="MBO31" s="46"/>
      <c r="MBP31" s="46"/>
      <c r="MBQ31" s="46"/>
      <c r="MBR31" s="46"/>
      <c r="MBS31" s="46"/>
      <c r="MBT31" s="46"/>
      <c r="MBU31" s="46"/>
      <c r="MBV31" s="46"/>
      <c r="MBW31" s="46"/>
      <c r="MBX31" s="46"/>
      <c r="MBY31" s="46"/>
      <c r="MBZ31" s="46"/>
      <c r="MCA31" s="46"/>
      <c r="MCB31" s="46"/>
      <c r="MCC31" s="46"/>
      <c r="MCD31" s="46"/>
      <c r="MCE31" s="46"/>
      <c r="MCF31" s="46"/>
      <c r="MCG31" s="46"/>
      <c r="MCH31" s="46"/>
      <c r="MCI31" s="46"/>
      <c r="MCJ31" s="46"/>
      <c r="MCK31" s="46"/>
      <c r="MCL31" s="46"/>
      <c r="MCM31" s="46"/>
      <c r="MCN31" s="46"/>
      <c r="MCO31" s="46"/>
      <c r="MCP31" s="46"/>
      <c r="MCQ31" s="46"/>
      <c r="MCR31" s="46"/>
      <c r="MCS31" s="46"/>
      <c r="MCT31" s="46"/>
      <c r="MCU31" s="46"/>
      <c r="MCV31" s="46"/>
      <c r="MCW31" s="46"/>
      <c r="MCX31" s="46"/>
      <c r="MCY31" s="46"/>
      <c r="MCZ31" s="46"/>
      <c r="MDA31" s="46"/>
      <c r="MDB31" s="46"/>
      <c r="MDC31" s="46"/>
      <c r="MDD31" s="46"/>
      <c r="MDE31" s="46"/>
      <c r="MDF31" s="46"/>
      <c r="MDG31" s="46"/>
      <c r="MDH31" s="46"/>
      <c r="MDI31" s="46"/>
      <c r="MDJ31" s="46"/>
      <c r="MDK31" s="46"/>
      <c r="MDL31" s="46"/>
      <c r="MDM31" s="46"/>
      <c r="MDN31" s="46"/>
      <c r="MDO31" s="46"/>
      <c r="MDP31" s="46"/>
      <c r="MDQ31" s="46"/>
      <c r="MDR31" s="46"/>
      <c r="MDS31" s="46"/>
      <c r="MDT31" s="46"/>
      <c r="MDU31" s="46"/>
      <c r="MDV31" s="46"/>
      <c r="MDW31" s="46"/>
      <c r="MDX31" s="46"/>
      <c r="MDY31" s="46"/>
      <c r="MDZ31" s="46"/>
      <c r="MEA31" s="46"/>
      <c r="MEB31" s="46"/>
      <c r="MEC31" s="46"/>
      <c r="MED31" s="46"/>
      <c r="MEE31" s="46"/>
      <c r="MEF31" s="46"/>
      <c r="MEG31" s="46"/>
      <c r="MEH31" s="46"/>
      <c r="MEI31" s="46"/>
      <c r="MEJ31" s="46"/>
      <c r="MEK31" s="46"/>
      <c r="MEL31" s="46"/>
      <c r="MEM31" s="46"/>
      <c r="MEN31" s="46"/>
      <c r="MEO31" s="46"/>
      <c r="MEP31" s="46"/>
      <c r="MEQ31" s="46"/>
      <c r="MER31" s="46"/>
      <c r="MES31" s="46"/>
      <c r="MET31" s="46"/>
      <c r="MEU31" s="46"/>
      <c r="MEV31" s="46"/>
      <c r="MEW31" s="46"/>
      <c r="MEX31" s="46"/>
      <c r="MEY31" s="46"/>
      <c r="MEZ31" s="46"/>
      <c r="MFA31" s="46"/>
      <c r="MFB31" s="46"/>
      <c r="MFC31" s="46"/>
      <c r="MFD31" s="46"/>
      <c r="MFE31" s="46"/>
      <c r="MFF31" s="46"/>
      <c r="MFG31" s="46"/>
      <c r="MFH31" s="46"/>
      <c r="MFI31" s="46"/>
      <c r="MFJ31" s="46"/>
      <c r="MFK31" s="46"/>
      <c r="MFL31" s="46"/>
      <c r="MFM31" s="46"/>
      <c r="MFN31" s="46"/>
      <c r="MFO31" s="46"/>
      <c r="MFP31" s="46"/>
      <c r="MFQ31" s="46"/>
      <c r="MFR31" s="46"/>
      <c r="MFS31" s="46"/>
      <c r="MFT31" s="46"/>
      <c r="MFU31" s="46"/>
      <c r="MFV31" s="46"/>
      <c r="MFW31" s="46"/>
      <c r="MFX31" s="46"/>
      <c r="MFY31" s="46"/>
      <c r="MFZ31" s="46"/>
      <c r="MGA31" s="46"/>
      <c r="MGB31" s="46"/>
      <c r="MGC31" s="46"/>
      <c r="MGD31" s="46"/>
      <c r="MGE31" s="46"/>
      <c r="MGF31" s="46"/>
      <c r="MGG31" s="46"/>
      <c r="MGH31" s="46"/>
      <c r="MGI31" s="46"/>
      <c r="MGJ31" s="46"/>
      <c r="MGK31" s="46"/>
      <c r="MGL31" s="46"/>
      <c r="MGM31" s="46"/>
      <c r="MGN31" s="46"/>
      <c r="MGO31" s="46"/>
      <c r="MGP31" s="46"/>
      <c r="MGQ31" s="46"/>
      <c r="MGR31" s="46"/>
      <c r="MGS31" s="46"/>
      <c r="MGT31" s="46"/>
      <c r="MGU31" s="46"/>
      <c r="MGV31" s="46"/>
      <c r="MGW31" s="46"/>
      <c r="MGX31" s="46"/>
      <c r="MGY31" s="46"/>
      <c r="MGZ31" s="46"/>
      <c r="MHA31" s="46"/>
      <c r="MHB31" s="46"/>
      <c r="MHC31" s="46"/>
      <c r="MHD31" s="46"/>
      <c r="MHE31" s="46"/>
      <c r="MHF31" s="46"/>
      <c r="MHG31" s="46"/>
      <c r="MHH31" s="46"/>
      <c r="MHI31" s="46"/>
      <c r="MHJ31" s="46"/>
      <c r="MHK31" s="46"/>
      <c r="MHL31" s="46"/>
      <c r="MHM31" s="46"/>
      <c r="MHN31" s="46"/>
      <c r="MHO31" s="46"/>
      <c r="MHP31" s="46"/>
      <c r="MHQ31" s="46"/>
      <c r="MHR31" s="46"/>
      <c r="MHS31" s="46"/>
      <c r="MHT31" s="46"/>
      <c r="MHU31" s="46"/>
      <c r="MHV31" s="46"/>
      <c r="MHW31" s="46"/>
      <c r="MHX31" s="46"/>
      <c r="MHY31" s="46"/>
      <c r="MHZ31" s="46"/>
      <c r="MIA31" s="46"/>
      <c r="MIB31" s="46"/>
      <c r="MIC31" s="46"/>
      <c r="MID31" s="46"/>
      <c r="MIE31" s="46"/>
      <c r="MIF31" s="46"/>
      <c r="MIG31" s="46"/>
      <c r="MIH31" s="46"/>
      <c r="MII31" s="46"/>
      <c r="MIJ31" s="46"/>
      <c r="MIK31" s="46"/>
      <c r="MIL31" s="46"/>
      <c r="MIM31" s="46"/>
      <c r="MIN31" s="46"/>
      <c r="MIO31" s="46"/>
      <c r="MIP31" s="46"/>
      <c r="MIQ31" s="46"/>
      <c r="MIR31" s="46"/>
      <c r="MIS31" s="46"/>
      <c r="MIT31" s="46"/>
      <c r="MIU31" s="46"/>
      <c r="MIV31" s="46"/>
      <c r="MIW31" s="46"/>
      <c r="MIX31" s="46"/>
      <c r="MIY31" s="46"/>
      <c r="MIZ31" s="46"/>
      <c r="MJA31" s="46"/>
      <c r="MJB31" s="46"/>
      <c r="MJC31" s="46"/>
      <c r="MJD31" s="46"/>
      <c r="MJE31" s="46"/>
      <c r="MJF31" s="46"/>
      <c r="MJG31" s="46"/>
      <c r="MJH31" s="46"/>
      <c r="MJI31" s="46"/>
      <c r="MJJ31" s="46"/>
      <c r="MJK31" s="46"/>
      <c r="MJL31" s="46"/>
      <c r="MJM31" s="46"/>
      <c r="MJN31" s="46"/>
      <c r="MJO31" s="46"/>
      <c r="MJP31" s="46"/>
      <c r="MJQ31" s="46"/>
      <c r="MJR31" s="46"/>
      <c r="MJS31" s="46"/>
      <c r="MJT31" s="46"/>
      <c r="MJU31" s="46"/>
      <c r="MJV31" s="46"/>
      <c r="MJW31" s="46"/>
      <c r="MJX31" s="46"/>
      <c r="MJY31" s="46"/>
      <c r="MJZ31" s="46"/>
      <c r="MKA31" s="46"/>
      <c r="MKB31" s="46"/>
      <c r="MKC31" s="46"/>
      <c r="MKD31" s="46"/>
      <c r="MKE31" s="46"/>
      <c r="MKF31" s="46"/>
      <c r="MKG31" s="46"/>
      <c r="MKH31" s="46"/>
      <c r="MKI31" s="46"/>
      <c r="MKJ31" s="46"/>
      <c r="MKK31" s="46"/>
      <c r="MKL31" s="46"/>
      <c r="MKM31" s="46"/>
      <c r="MKN31" s="46"/>
      <c r="MKO31" s="46"/>
      <c r="MKP31" s="46"/>
      <c r="MKQ31" s="46"/>
      <c r="MKR31" s="46"/>
      <c r="MKS31" s="46"/>
      <c r="MKT31" s="46"/>
      <c r="MKU31" s="46"/>
      <c r="MKV31" s="46"/>
      <c r="MKW31" s="46"/>
      <c r="MKX31" s="46"/>
      <c r="MKY31" s="46"/>
      <c r="MKZ31" s="46"/>
      <c r="MLA31" s="46"/>
      <c r="MLB31" s="46"/>
      <c r="MLC31" s="46"/>
      <c r="MLD31" s="46"/>
      <c r="MLE31" s="46"/>
      <c r="MLF31" s="46"/>
      <c r="MLG31" s="46"/>
      <c r="MLH31" s="46"/>
      <c r="MLI31" s="46"/>
      <c r="MLJ31" s="46"/>
      <c r="MLK31" s="46"/>
      <c r="MLL31" s="46"/>
      <c r="MLM31" s="46"/>
      <c r="MLN31" s="46"/>
      <c r="MLO31" s="46"/>
      <c r="MLP31" s="46"/>
      <c r="MLQ31" s="46"/>
      <c r="MLR31" s="46"/>
      <c r="MLS31" s="46"/>
      <c r="MLT31" s="46"/>
      <c r="MLU31" s="46"/>
      <c r="MLV31" s="46"/>
      <c r="MLW31" s="46"/>
      <c r="MLX31" s="46"/>
      <c r="MLY31" s="46"/>
      <c r="MLZ31" s="46"/>
      <c r="MMA31" s="46"/>
      <c r="MMB31" s="46"/>
      <c r="MMC31" s="46"/>
      <c r="MMD31" s="46"/>
      <c r="MME31" s="46"/>
      <c r="MMF31" s="46"/>
      <c r="MMG31" s="46"/>
      <c r="MMH31" s="46"/>
      <c r="MMI31" s="46"/>
      <c r="MMJ31" s="46"/>
      <c r="MMK31" s="46"/>
      <c r="MML31" s="46"/>
      <c r="MMM31" s="46"/>
      <c r="MMN31" s="46"/>
      <c r="MMO31" s="46"/>
      <c r="MMP31" s="46"/>
      <c r="MMQ31" s="46"/>
      <c r="MMR31" s="46"/>
      <c r="MMS31" s="46"/>
      <c r="MMT31" s="46"/>
      <c r="MMU31" s="46"/>
      <c r="MMV31" s="46"/>
      <c r="MMW31" s="46"/>
      <c r="MMX31" s="46"/>
      <c r="MMY31" s="46"/>
      <c r="MMZ31" s="46"/>
      <c r="MNA31" s="46"/>
      <c r="MNB31" s="46"/>
      <c r="MNC31" s="46"/>
      <c r="MND31" s="46"/>
      <c r="MNE31" s="46"/>
      <c r="MNF31" s="46"/>
      <c r="MNG31" s="46"/>
      <c r="MNH31" s="46"/>
      <c r="MNI31" s="46"/>
      <c r="MNJ31" s="46"/>
      <c r="MNK31" s="46"/>
      <c r="MNL31" s="46"/>
      <c r="MNM31" s="46"/>
      <c r="MNN31" s="46"/>
      <c r="MNO31" s="46"/>
      <c r="MNP31" s="46"/>
      <c r="MNQ31" s="46"/>
      <c r="MNR31" s="46"/>
      <c r="MNS31" s="46"/>
      <c r="MNT31" s="46"/>
      <c r="MNU31" s="46"/>
      <c r="MNV31" s="46"/>
      <c r="MNW31" s="46"/>
      <c r="MNX31" s="46"/>
      <c r="MNY31" s="46"/>
      <c r="MNZ31" s="46"/>
      <c r="MOA31" s="46"/>
      <c r="MOB31" s="46"/>
      <c r="MOC31" s="46"/>
      <c r="MOD31" s="46"/>
      <c r="MOE31" s="46"/>
      <c r="MOF31" s="46"/>
      <c r="MOG31" s="46"/>
      <c r="MOH31" s="46"/>
      <c r="MOI31" s="46"/>
      <c r="MOJ31" s="46"/>
      <c r="MOK31" s="46"/>
      <c r="MOL31" s="46"/>
      <c r="MOM31" s="46"/>
      <c r="MON31" s="46"/>
      <c r="MOO31" s="46"/>
      <c r="MOP31" s="46"/>
      <c r="MOQ31" s="46"/>
      <c r="MOR31" s="46"/>
      <c r="MOS31" s="46"/>
      <c r="MOT31" s="46"/>
      <c r="MOU31" s="46"/>
      <c r="MOV31" s="46"/>
      <c r="MOW31" s="46"/>
      <c r="MOX31" s="46"/>
      <c r="MOY31" s="46"/>
      <c r="MOZ31" s="46"/>
      <c r="MPA31" s="46"/>
      <c r="MPB31" s="46"/>
      <c r="MPC31" s="46"/>
      <c r="MPD31" s="46"/>
      <c r="MPE31" s="46"/>
      <c r="MPF31" s="46"/>
      <c r="MPG31" s="46"/>
      <c r="MPH31" s="46"/>
      <c r="MPI31" s="46"/>
      <c r="MPJ31" s="46"/>
      <c r="MPK31" s="46"/>
      <c r="MPL31" s="46"/>
      <c r="MPM31" s="46"/>
      <c r="MPN31" s="46"/>
      <c r="MPO31" s="46"/>
      <c r="MPP31" s="46"/>
      <c r="MPQ31" s="46"/>
      <c r="MPR31" s="46"/>
      <c r="MPS31" s="46"/>
      <c r="MPT31" s="46"/>
      <c r="MPU31" s="46"/>
      <c r="MPV31" s="46"/>
      <c r="MPW31" s="46"/>
      <c r="MPX31" s="46"/>
      <c r="MPY31" s="46"/>
      <c r="MPZ31" s="46"/>
      <c r="MQA31" s="46"/>
      <c r="MQB31" s="46"/>
      <c r="MQC31" s="46"/>
      <c r="MQD31" s="46"/>
      <c r="MQE31" s="46"/>
      <c r="MQF31" s="46"/>
      <c r="MQG31" s="46"/>
      <c r="MQH31" s="46"/>
      <c r="MQI31" s="46"/>
      <c r="MQJ31" s="46"/>
      <c r="MQK31" s="46"/>
      <c r="MQL31" s="46"/>
      <c r="MQM31" s="46"/>
      <c r="MQN31" s="46"/>
      <c r="MQO31" s="46"/>
      <c r="MQP31" s="46"/>
      <c r="MQQ31" s="46"/>
      <c r="MQR31" s="46"/>
      <c r="MQS31" s="46"/>
      <c r="MQT31" s="46"/>
      <c r="MQU31" s="46"/>
      <c r="MQV31" s="46"/>
      <c r="MQW31" s="46"/>
      <c r="MQX31" s="46"/>
      <c r="MQY31" s="46"/>
      <c r="MQZ31" s="46"/>
      <c r="MRA31" s="46"/>
      <c r="MRB31" s="46"/>
      <c r="MRC31" s="46"/>
      <c r="MRD31" s="46"/>
      <c r="MRE31" s="46"/>
      <c r="MRF31" s="46"/>
      <c r="MRG31" s="46"/>
      <c r="MRH31" s="46"/>
      <c r="MRI31" s="46"/>
      <c r="MRJ31" s="46"/>
      <c r="MRK31" s="46"/>
      <c r="MRL31" s="46"/>
      <c r="MRM31" s="46"/>
      <c r="MRN31" s="46"/>
      <c r="MRO31" s="46"/>
      <c r="MRP31" s="46"/>
      <c r="MRQ31" s="46"/>
      <c r="MRR31" s="46"/>
      <c r="MRS31" s="46"/>
      <c r="MRT31" s="46"/>
      <c r="MRU31" s="46"/>
      <c r="MRV31" s="46"/>
      <c r="MRW31" s="46"/>
      <c r="MRX31" s="46"/>
      <c r="MRY31" s="46"/>
      <c r="MRZ31" s="46"/>
      <c r="MSA31" s="46"/>
      <c r="MSB31" s="46"/>
      <c r="MSC31" s="46"/>
      <c r="MSD31" s="46"/>
      <c r="MSE31" s="46"/>
      <c r="MSF31" s="46"/>
      <c r="MSG31" s="46"/>
      <c r="MSH31" s="46"/>
      <c r="MSI31" s="46"/>
      <c r="MSJ31" s="46"/>
      <c r="MSK31" s="46"/>
      <c r="MSL31" s="46"/>
      <c r="MSM31" s="46"/>
      <c r="MSN31" s="46"/>
      <c r="MSO31" s="46"/>
      <c r="MSP31" s="46"/>
      <c r="MSQ31" s="46"/>
      <c r="MSR31" s="46"/>
      <c r="MSS31" s="46"/>
      <c r="MST31" s="46"/>
      <c r="MSU31" s="46"/>
      <c r="MSV31" s="46"/>
      <c r="MSW31" s="46"/>
      <c r="MSX31" s="46"/>
      <c r="MSY31" s="46"/>
      <c r="MSZ31" s="46"/>
      <c r="MTA31" s="46"/>
      <c r="MTB31" s="46"/>
      <c r="MTC31" s="46"/>
      <c r="MTD31" s="46"/>
      <c r="MTE31" s="46"/>
      <c r="MTF31" s="46"/>
      <c r="MTG31" s="46"/>
      <c r="MTH31" s="46"/>
      <c r="MTI31" s="46"/>
      <c r="MTJ31" s="46"/>
      <c r="MTK31" s="46"/>
      <c r="MTL31" s="46"/>
      <c r="MTM31" s="46"/>
      <c r="MTN31" s="46"/>
      <c r="MTO31" s="46"/>
      <c r="MTP31" s="46"/>
      <c r="MTQ31" s="46"/>
      <c r="MTR31" s="46"/>
      <c r="MTS31" s="46"/>
      <c r="MTT31" s="46"/>
      <c r="MTU31" s="46"/>
      <c r="MTV31" s="46"/>
      <c r="MTW31" s="46"/>
      <c r="MTX31" s="46"/>
      <c r="MTY31" s="46"/>
      <c r="MTZ31" s="46"/>
      <c r="MUA31" s="46"/>
      <c r="MUB31" s="46"/>
      <c r="MUC31" s="46"/>
      <c r="MUD31" s="46"/>
      <c r="MUE31" s="46"/>
      <c r="MUF31" s="46"/>
      <c r="MUG31" s="46"/>
      <c r="MUH31" s="46"/>
      <c r="MUI31" s="46"/>
      <c r="MUJ31" s="46"/>
      <c r="MUK31" s="46"/>
      <c r="MUL31" s="46"/>
      <c r="MUM31" s="46"/>
      <c r="MUN31" s="46"/>
      <c r="MUO31" s="46"/>
      <c r="MUP31" s="46"/>
      <c r="MUQ31" s="46"/>
      <c r="MUR31" s="46"/>
      <c r="MUS31" s="46"/>
      <c r="MUT31" s="46"/>
      <c r="MUU31" s="46"/>
      <c r="MUV31" s="46"/>
      <c r="MUW31" s="46"/>
      <c r="MUX31" s="46"/>
      <c r="MUY31" s="46"/>
      <c r="MUZ31" s="46"/>
      <c r="MVA31" s="46"/>
      <c r="MVB31" s="46"/>
      <c r="MVC31" s="46"/>
      <c r="MVD31" s="46"/>
      <c r="MVE31" s="46"/>
      <c r="MVF31" s="46"/>
      <c r="MVG31" s="46"/>
      <c r="MVH31" s="46"/>
      <c r="MVI31" s="46"/>
      <c r="MVJ31" s="46"/>
      <c r="MVK31" s="46"/>
      <c r="MVL31" s="46"/>
      <c r="MVM31" s="46"/>
      <c r="MVN31" s="46"/>
      <c r="MVO31" s="46"/>
      <c r="MVP31" s="46"/>
      <c r="MVQ31" s="46"/>
      <c r="MVR31" s="46"/>
      <c r="MVS31" s="46"/>
      <c r="MVT31" s="46"/>
      <c r="MVU31" s="46"/>
      <c r="MVV31" s="46"/>
      <c r="MVW31" s="46"/>
      <c r="MVX31" s="46"/>
      <c r="MVY31" s="46"/>
      <c r="MVZ31" s="46"/>
      <c r="MWA31" s="46"/>
      <c r="MWB31" s="46"/>
      <c r="MWC31" s="46"/>
      <c r="MWD31" s="46"/>
      <c r="MWE31" s="46"/>
      <c r="MWF31" s="46"/>
      <c r="MWG31" s="46"/>
      <c r="MWH31" s="46"/>
      <c r="MWI31" s="46"/>
      <c r="MWJ31" s="46"/>
      <c r="MWK31" s="46"/>
      <c r="MWL31" s="46"/>
      <c r="MWM31" s="46"/>
      <c r="MWN31" s="46"/>
      <c r="MWO31" s="46"/>
      <c r="MWP31" s="46"/>
      <c r="MWQ31" s="46"/>
      <c r="MWR31" s="46"/>
      <c r="MWS31" s="46"/>
      <c r="MWT31" s="46"/>
      <c r="MWU31" s="46"/>
      <c r="MWV31" s="46"/>
      <c r="MWW31" s="46"/>
      <c r="MWX31" s="46"/>
      <c r="MWY31" s="46"/>
      <c r="MWZ31" s="46"/>
      <c r="MXA31" s="46"/>
      <c r="MXB31" s="46"/>
      <c r="MXC31" s="46"/>
      <c r="MXD31" s="46"/>
      <c r="MXE31" s="46"/>
      <c r="MXF31" s="46"/>
      <c r="MXG31" s="46"/>
      <c r="MXH31" s="46"/>
      <c r="MXI31" s="46"/>
      <c r="MXJ31" s="46"/>
      <c r="MXK31" s="46"/>
      <c r="MXL31" s="46"/>
      <c r="MXM31" s="46"/>
      <c r="MXN31" s="46"/>
      <c r="MXO31" s="46"/>
      <c r="MXP31" s="46"/>
      <c r="MXQ31" s="46"/>
      <c r="MXR31" s="46"/>
      <c r="MXS31" s="46"/>
      <c r="MXT31" s="46"/>
      <c r="MXU31" s="46"/>
      <c r="MXV31" s="46"/>
      <c r="MXW31" s="46"/>
      <c r="MXX31" s="46"/>
      <c r="MXY31" s="46"/>
      <c r="MXZ31" s="46"/>
      <c r="MYA31" s="46"/>
      <c r="MYB31" s="46"/>
      <c r="MYC31" s="46"/>
      <c r="MYD31" s="46"/>
      <c r="MYE31" s="46"/>
      <c r="MYF31" s="46"/>
      <c r="MYG31" s="46"/>
      <c r="MYH31" s="46"/>
      <c r="MYI31" s="46"/>
      <c r="MYJ31" s="46"/>
      <c r="MYK31" s="46"/>
      <c r="MYL31" s="46"/>
      <c r="MYM31" s="46"/>
      <c r="MYN31" s="46"/>
      <c r="MYO31" s="46"/>
      <c r="MYP31" s="46"/>
      <c r="MYQ31" s="46"/>
      <c r="MYR31" s="46"/>
      <c r="MYS31" s="46"/>
      <c r="MYT31" s="46"/>
      <c r="MYU31" s="46"/>
      <c r="MYV31" s="46"/>
      <c r="MYW31" s="46"/>
      <c r="MYX31" s="46"/>
      <c r="MYY31" s="46"/>
      <c r="MYZ31" s="46"/>
      <c r="MZA31" s="46"/>
      <c r="MZB31" s="46"/>
      <c r="MZC31" s="46"/>
      <c r="MZD31" s="46"/>
      <c r="MZE31" s="46"/>
      <c r="MZF31" s="46"/>
      <c r="MZG31" s="46"/>
      <c r="MZH31" s="46"/>
      <c r="MZI31" s="46"/>
      <c r="MZJ31" s="46"/>
      <c r="MZK31" s="46"/>
      <c r="MZL31" s="46"/>
      <c r="MZM31" s="46"/>
      <c r="MZN31" s="46"/>
      <c r="MZO31" s="46"/>
      <c r="MZP31" s="46"/>
      <c r="MZQ31" s="46"/>
      <c r="MZR31" s="46"/>
      <c r="MZS31" s="46"/>
      <c r="MZT31" s="46"/>
      <c r="MZU31" s="46"/>
      <c r="MZV31" s="46"/>
      <c r="MZW31" s="46"/>
      <c r="MZX31" s="46"/>
      <c r="MZY31" s="46"/>
      <c r="MZZ31" s="46"/>
      <c r="NAA31" s="46"/>
      <c r="NAB31" s="46"/>
      <c r="NAC31" s="46"/>
      <c r="NAD31" s="46"/>
      <c r="NAE31" s="46"/>
      <c r="NAF31" s="46"/>
      <c r="NAG31" s="46"/>
      <c r="NAH31" s="46"/>
      <c r="NAI31" s="46"/>
      <c r="NAJ31" s="46"/>
      <c r="NAK31" s="46"/>
      <c r="NAL31" s="46"/>
      <c r="NAM31" s="46"/>
      <c r="NAN31" s="46"/>
      <c r="NAO31" s="46"/>
      <c r="NAP31" s="46"/>
      <c r="NAQ31" s="46"/>
      <c r="NAR31" s="46"/>
      <c r="NAS31" s="46"/>
      <c r="NAT31" s="46"/>
      <c r="NAU31" s="46"/>
      <c r="NAV31" s="46"/>
      <c r="NAW31" s="46"/>
      <c r="NAX31" s="46"/>
      <c r="NAY31" s="46"/>
      <c r="NAZ31" s="46"/>
      <c r="NBA31" s="46"/>
      <c r="NBB31" s="46"/>
      <c r="NBC31" s="46"/>
      <c r="NBD31" s="46"/>
      <c r="NBE31" s="46"/>
      <c r="NBF31" s="46"/>
      <c r="NBG31" s="46"/>
      <c r="NBH31" s="46"/>
      <c r="NBI31" s="46"/>
      <c r="NBJ31" s="46"/>
      <c r="NBK31" s="46"/>
      <c r="NBL31" s="46"/>
      <c r="NBM31" s="46"/>
      <c r="NBN31" s="46"/>
      <c r="NBO31" s="46"/>
      <c r="NBP31" s="46"/>
      <c r="NBQ31" s="46"/>
      <c r="NBR31" s="46"/>
      <c r="NBS31" s="46"/>
      <c r="NBT31" s="46"/>
      <c r="NBU31" s="46"/>
      <c r="NBV31" s="46"/>
      <c r="NBW31" s="46"/>
      <c r="NBX31" s="46"/>
      <c r="NBY31" s="46"/>
      <c r="NBZ31" s="46"/>
      <c r="NCA31" s="46"/>
      <c r="NCB31" s="46"/>
      <c r="NCC31" s="46"/>
      <c r="NCD31" s="46"/>
      <c r="NCE31" s="46"/>
      <c r="NCF31" s="46"/>
      <c r="NCG31" s="46"/>
      <c r="NCH31" s="46"/>
      <c r="NCI31" s="46"/>
      <c r="NCJ31" s="46"/>
      <c r="NCK31" s="46"/>
      <c r="NCL31" s="46"/>
      <c r="NCM31" s="46"/>
      <c r="NCN31" s="46"/>
      <c r="NCO31" s="46"/>
      <c r="NCP31" s="46"/>
      <c r="NCQ31" s="46"/>
      <c r="NCR31" s="46"/>
      <c r="NCS31" s="46"/>
      <c r="NCT31" s="46"/>
      <c r="NCU31" s="46"/>
      <c r="NCV31" s="46"/>
      <c r="NCW31" s="46"/>
      <c r="NCX31" s="46"/>
      <c r="NCY31" s="46"/>
      <c r="NCZ31" s="46"/>
      <c r="NDA31" s="46"/>
      <c r="NDB31" s="46"/>
      <c r="NDC31" s="46"/>
      <c r="NDD31" s="46"/>
      <c r="NDE31" s="46"/>
      <c r="NDF31" s="46"/>
      <c r="NDG31" s="46"/>
      <c r="NDH31" s="46"/>
      <c r="NDI31" s="46"/>
      <c r="NDJ31" s="46"/>
      <c r="NDK31" s="46"/>
      <c r="NDL31" s="46"/>
      <c r="NDM31" s="46"/>
      <c r="NDN31" s="46"/>
      <c r="NDO31" s="46"/>
      <c r="NDP31" s="46"/>
      <c r="NDQ31" s="46"/>
      <c r="NDR31" s="46"/>
      <c r="NDS31" s="46"/>
      <c r="NDT31" s="46"/>
      <c r="NDU31" s="46"/>
      <c r="NDV31" s="46"/>
      <c r="NDW31" s="46"/>
      <c r="NDX31" s="46"/>
      <c r="NDY31" s="46"/>
      <c r="NDZ31" s="46"/>
      <c r="NEA31" s="46"/>
      <c r="NEB31" s="46"/>
      <c r="NEC31" s="46"/>
      <c r="NED31" s="46"/>
      <c r="NEE31" s="46"/>
      <c r="NEF31" s="46"/>
      <c r="NEG31" s="46"/>
      <c r="NEH31" s="46"/>
      <c r="NEI31" s="46"/>
      <c r="NEJ31" s="46"/>
      <c r="NEK31" s="46"/>
      <c r="NEL31" s="46"/>
      <c r="NEM31" s="46"/>
      <c r="NEN31" s="46"/>
      <c r="NEO31" s="46"/>
      <c r="NEP31" s="46"/>
      <c r="NEQ31" s="46"/>
      <c r="NER31" s="46"/>
      <c r="NES31" s="46"/>
      <c r="NET31" s="46"/>
      <c r="NEU31" s="46"/>
      <c r="NEV31" s="46"/>
      <c r="NEW31" s="46"/>
      <c r="NEX31" s="46"/>
      <c r="NEY31" s="46"/>
      <c r="NEZ31" s="46"/>
      <c r="NFA31" s="46"/>
      <c r="NFB31" s="46"/>
      <c r="NFC31" s="46"/>
      <c r="NFD31" s="46"/>
      <c r="NFE31" s="46"/>
      <c r="NFF31" s="46"/>
      <c r="NFG31" s="46"/>
      <c r="NFH31" s="46"/>
      <c r="NFI31" s="46"/>
      <c r="NFJ31" s="46"/>
      <c r="NFK31" s="46"/>
      <c r="NFL31" s="46"/>
      <c r="NFM31" s="46"/>
      <c r="NFN31" s="46"/>
      <c r="NFO31" s="46"/>
      <c r="NFP31" s="46"/>
      <c r="NFQ31" s="46"/>
      <c r="NFR31" s="46"/>
      <c r="NFS31" s="46"/>
      <c r="NFT31" s="46"/>
      <c r="NFU31" s="46"/>
      <c r="NFV31" s="46"/>
      <c r="NFW31" s="46"/>
      <c r="NFX31" s="46"/>
      <c r="NFY31" s="46"/>
      <c r="NFZ31" s="46"/>
      <c r="NGA31" s="46"/>
      <c r="NGB31" s="46"/>
      <c r="NGC31" s="46"/>
      <c r="NGD31" s="46"/>
      <c r="NGE31" s="46"/>
      <c r="NGF31" s="46"/>
      <c r="NGG31" s="46"/>
      <c r="NGH31" s="46"/>
      <c r="NGI31" s="46"/>
      <c r="NGJ31" s="46"/>
      <c r="NGK31" s="46"/>
      <c r="NGL31" s="46"/>
      <c r="NGM31" s="46"/>
      <c r="NGN31" s="46"/>
      <c r="NGO31" s="46"/>
      <c r="NGP31" s="46"/>
      <c r="NGQ31" s="46"/>
      <c r="NGR31" s="46"/>
      <c r="NGS31" s="46"/>
      <c r="NGT31" s="46"/>
      <c r="NGU31" s="46"/>
      <c r="NGV31" s="46"/>
      <c r="NGW31" s="46"/>
      <c r="NGX31" s="46"/>
      <c r="NGY31" s="46"/>
      <c r="NGZ31" s="46"/>
      <c r="NHA31" s="46"/>
      <c r="NHB31" s="46"/>
      <c r="NHC31" s="46"/>
      <c r="NHD31" s="46"/>
      <c r="NHE31" s="46"/>
      <c r="NHF31" s="46"/>
      <c r="NHG31" s="46"/>
      <c r="NHH31" s="46"/>
      <c r="NHI31" s="46"/>
      <c r="NHJ31" s="46"/>
      <c r="NHK31" s="46"/>
      <c r="NHL31" s="46"/>
      <c r="NHM31" s="46"/>
      <c r="NHN31" s="46"/>
      <c r="NHO31" s="46"/>
      <c r="NHP31" s="46"/>
      <c r="NHQ31" s="46"/>
      <c r="NHR31" s="46"/>
      <c r="NHS31" s="46"/>
      <c r="NHT31" s="46"/>
      <c r="NHU31" s="46"/>
      <c r="NHV31" s="46"/>
      <c r="NHW31" s="46"/>
      <c r="NHX31" s="46"/>
      <c r="NHY31" s="46"/>
      <c r="NHZ31" s="46"/>
      <c r="NIA31" s="46"/>
      <c r="NIB31" s="46"/>
      <c r="NIC31" s="46"/>
      <c r="NID31" s="46"/>
      <c r="NIE31" s="46"/>
      <c r="NIF31" s="46"/>
      <c r="NIG31" s="46"/>
      <c r="NIH31" s="46"/>
      <c r="NII31" s="46"/>
      <c r="NIJ31" s="46"/>
      <c r="NIK31" s="46"/>
      <c r="NIL31" s="46"/>
      <c r="NIM31" s="46"/>
      <c r="NIN31" s="46"/>
      <c r="NIO31" s="46"/>
      <c r="NIP31" s="46"/>
      <c r="NIQ31" s="46"/>
      <c r="NIR31" s="46"/>
      <c r="NIS31" s="46"/>
      <c r="NIT31" s="46"/>
      <c r="NIU31" s="46"/>
      <c r="NIV31" s="46"/>
      <c r="NIW31" s="46"/>
      <c r="NIX31" s="46"/>
      <c r="NIY31" s="46"/>
      <c r="NIZ31" s="46"/>
      <c r="NJA31" s="46"/>
      <c r="NJB31" s="46"/>
      <c r="NJC31" s="46"/>
      <c r="NJD31" s="46"/>
      <c r="NJE31" s="46"/>
      <c r="NJF31" s="46"/>
      <c r="NJG31" s="46"/>
      <c r="NJH31" s="46"/>
      <c r="NJI31" s="46"/>
      <c r="NJJ31" s="46"/>
      <c r="NJK31" s="46"/>
      <c r="NJL31" s="46"/>
      <c r="NJM31" s="46"/>
      <c r="NJN31" s="46"/>
      <c r="NJO31" s="46"/>
      <c r="NJP31" s="46"/>
      <c r="NJQ31" s="46"/>
      <c r="NJR31" s="46"/>
      <c r="NJS31" s="46"/>
      <c r="NJT31" s="46"/>
      <c r="NJU31" s="46"/>
      <c r="NJV31" s="46"/>
      <c r="NJW31" s="46"/>
      <c r="NJX31" s="46"/>
      <c r="NJY31" s="46"/>
      <c r="NJZ31" s="46"/>
      <c r="NKA31" s="46"/>
      <c r="NKB31" s="46"/>
      <c r="NKC31" s="46"/>
      <c r="NKD31" s="46"/>
      <c r="NKE31" s="46"/>
      <c r="NKF31" s="46"/>
      <c r="NKG31" s="46"/>
      <c r="NKH31" s="46"/>
      <c r="NKI31" s="46"/>
      <c r="NKJ31" s="46"/>
      <c r="NKK31" s="46"/>
      <c r="NKL31" s="46"/>
      <c r="NKM31" s="46"/>
      <c r="NKN31" s="46"/>
      <c r="NKO31" s="46"/>
      <c r="NKP31" s="46"/>
      <c r="NKQ31" s="46"/>
      <c r="NKR31" s="46"/>
      <c r="NKS31" s="46"/>
      <c r="NKT31" s="46"/>
      <c r="NKU31" s="46"/>
      <c r="NKV31" s="46"/>
      <c r="NKW31" s="46"/>
      <c r="NKX31" s="46"/>
      <c r="NKY31" s="46"/>
      <c r="NKZ31" s="46"/>
      <c r="NLA31" s="46"/>
      <c r="NLB31" s="46"/>
      <c r="NLC31" s="46"/>
      <c r="NLD31" s="46"/>
      <c r="NLE31" s="46"/>
      <c r="NLF31" s="46"/>
      <c r="NLG31" s="46"/>
      <c r="NLH31" s="46"/>
      <c r="NLI31" s="46"/>
      <c r="NLJ31" s="46"/>
      <c r="NLK31" s="46"/>
      <c r="NLL31" s="46"/>
      <c r="NLM31" s="46"/>
      <c r="NLN31" s="46"/>
      <c r="NLO31" s="46"/>
      <c r="NLP31" s="46"/>
      <c r="NLQ31" s="46"/>
      <c r="NLR31" s="46"/>
      <c r="NLS31" s="46"/>
      <c r="NLT31" s="46"/>
      <c r="NLU31" s="46"/>
      <c r="NLV31" s="46"/>
      <c r="NLW31" s="46"/>
      <c r="NLX31" s="46"/>
      <c r="NLY31" s="46"/>
      <c r="NLZ31" s="46"/>
      <c r="NMA31" s="46"/>
      <c r="NMB31" s="46"/>
      <c r="NMC31" s="46"/>
      <c r="NMD31" s="46"/>
      <c r="NME31" s="46"/>
      <c r="NMF31" s="46"/>
      <c r="NMG31" s="46"/>
      <c r="NMH31" s="46"/>
      <c r="NMI31" s="46"/>
      <c r="NMJ31" s="46"/>
      <c r="NMK31" s="46"/>
      <c r="NML31" s="46"/>
      <c r="NMM31" s="46"/>
      <c r="NMN31" s="46"/>
      <c r="NMO31" s="46"/>
      <c r="NMP31" s="46"/>
      <c r="NMQ31" s="46"/>
      <c r="NMR31" s="46"/>
      <c r="NMS31" s="46"/>
      <c r="NMT31" s="46"/>
      <c r="NMU31" s="46"/>
      <c r="NMV31" s="46"/>
      <c r="NMW31" s="46"/>
      <c r="NMX31" s="46"/>
      <c r="NMY31" s="46"/>
      <c r="NMZ31" s="46"/>
      <c r="NNA31" s="46"/>
      <c r="NNB31" s="46"/>
      <c r="NNC31" s="46"/>
      <c r="NND31" s="46"/>
      <c r="NNE31" s="46"/>
      <c r="NNF31" s="46"/>
      <c r="NNG31" s="46"/>
      <c r="NNH31" s="46"/>
      <c r="NNI31" s="46"/>
      <c r="NNJ31" s="46"/>
      <c r="NNK31" s="46"/>
      <c r="NNL31" s="46"/>
      <c r="NNM31" s="46"/>
      <c r="NNN31" s="46"/>
      <c r="NNO31" s="46"/>
      <c r="NNP31" s="46"/>
      <c r="NNQ31" s="46"/>
      <c r="NNR31" s="46"/>
      <c r="NNS31" s="46"/>
      <c r="NNT31" s="46"/>
      <c r="NNU31" s="46"/>
      <c r="NNV31" s="46"/>
      <c r="NNW31" s="46"/>
      <c r="NNX31" s="46"/>
      <c r="NNY31" s="46"/>
      <c r="NNZ31" s="46"/>
      <c r="NOA31" s="46"/>
      <c r="NOB31" s="46"/>
      <c r="NOC31" s="46"/>
      <c r="NOD31" s="46"/>
      <c r="NOE31" s="46"/>
      <c r="NOF31" s="46"/>
      <c r="NOG31" s="46"/>
      <c r="NOH31" s="46"/>
      <c r="NOI31" s="46"/>
      <c r="NOJ31" s="46"/>
      <c r="NOK31" s="46"/>
      <c r="NOL31" s="46"/>
      <c r="NOM31" s="46"/>
      <c r="NON31" s="46"/>
      <c r="NOO31" s="46"/>
      <c r="NOP31" s="46"/>
      <c r="NOQ31" s="46"/>
      <c r="NOR31" s="46"/>
      <c r="NOS31" s="46"/>
      <c r="NOT31" s="46"/>
      <c r="NOU31" s="46"/>
      <c r="NOV31" s="46"/>
      <c r="NOW31" s="46"/>
      <c r="NOX31" s="46"/>
      <c r="NOY31" s="46"/>
      <c r="NOZ31" s="46"/>
      <c r="NPA31" s="46"/>
      <c r="NPB31" s="46"/>
      <c r="NPC31" s="46"/>
      <c r="NPD31" s="46"/>
      <c r="NPE31" s="46"/>
      <c r="NPF31" s="46"/>
      <c r="NPG31" s="46"/>
      <c r="NPH31" s="46"/>
      <c r="NPI31" s="46"/>
      <c r="NPJ31" s="46"/>
      <c r="NPK31" s="46"/>
      <c r="NPL31" s="46"/>
      <c r="NPM31" s="46"/>
      <c r="NPN31" s="46"/>
      <c r="NPO31" s="46"/>
      <c r="NPP31" s="46"/>
      <c r="NPQ31" s="46"/>
      <c r="NPR31" s="46"/>
      <c r="NPS31" s="46"/>
      <c r="NPT31" s="46"/>
      <c r="NPU31" s="46"/>
      <c r="NPV31" s="46"/>
      <c r="NPW31" s="46"/>
      <c r="NPX31" s="46"/>
      <c r="NPY31" s="46"/>
      <c r="NPZ31" s="46"/>
      <c r="NQA31" s="46"/>
      <c r="NQB31" s="46"/>
      <c r="NQC31" s="46"/>
      <c r="NQD31" s="46"/>
      <c r="NQE31" s="46"/>
      <c r="NQF31" s="46"/>
      <c r="NQG31" s="46"/>
      <c r="NQH31" s="46"/>
      <c r="NQI31" s="46"/>
      <c r="NQJ31" s="46"/>
      <c r="NQK31" s="46"/>
      <c r="NQL31" s="46"/>
      <c r="NQM31" s="46"/>
      <c r="NQN31" s="46"/>
      <c r="NQO31" s="46"/>
      <c r="NQP31" s="46"/>
      <c r="NQQ31" s="46"/>
      <c r="NQR31" s="46"/>
      <c r="NQS31" s="46"/>
      <c r="NQT31" s="46"/>
      <c r="NQU31" s="46"/>
      <c r="NQV31" s="46"/>
      <c r="NQW31" s="46"/>
      <c r="NQX31" s="46"/>
      <c r="NQY31" s="46"/>
      <c r="NQZ31" s="46"/>
      <c r="NRA31" s="46"/>
      <c r="NRB31" s="46"/>
      <c r="NRC31" s="46"/>
      <c r="NRD31" s="46"/>
      <c r="NRE31" s="46"/>
      <c r="NRF31" s="46"/>
      <c r="NRG31" s="46"/>
      <c r="NRH31" s="46"/>
      <c r="NRI31" s="46"/>
      <c r="NRJ31" s="46"/>
      <c r="NRK31" s="46"/>
      <c r="NRL31" s="46"/>
      <c r="NRM31" s="46"/>
      <c r="NRN31" s="46"/>
      <c r="NRO31" s="46"/>
      <c r="NRP31" s="46"/>
      <c r="NRQ31" s="46"/>
      <c r="NRR31" s="46"/>
      <c r="NRS31" s="46"/>
      <c r="NRT31" s="46"/>
      <c r="NRU31" s="46"/>
      <c r="NRV31" s="46"/>
      <c r="NRW31" s="46"/>
      <c r="NRX31" s="46"/>
      <c r="NRY31" s="46"/>
      <c r="NRZ31" s="46"/>
      <c r="NSA31" s="46"/>
      <c r="NSB31" s="46"/>
      <c r="NSC31" s="46"/>
      <c r="NSD31" s="46"/>
      <c r="NSE31" s="46"/>
      <c r="NSF31" s="46"/>
      <c r="NSG31" s="46"/>
      <c r="NSH31" s="46"/>
      <c r="NSI31" s="46"/>
      <c r="NSJ31" s="46"/>
      <c r="NSK31" s="46"/>
      <c r="NSL31" s="46"/>
      <c r="NSM31" s="46"/>
      <c r="NSN31" s="46"/>
      <c r="NSO31" s="46"/>
      <c r="NSP31" s="46"/>
      <c r="NSQ31" s="46"/>
      <c r="NSR31" s="46"/>
      <c r="NSS31" s="46"/>
      <c r="NST31" s="46"/>
      <c r="NSU31" s="46"/>
      <c r="NSV31" s="46"/>
      <c r="NSW31" s="46"/>
      <c r="NSX31" s="46"/>
      <c r="NSY31" s="46"/>
      <c r="NSZ31" s="46"/>
      <c r="NTA31" s="46"/>
      <c r="NTB31" s="46"/>
      <c r="NTC31" s="46"/>
      <c r="NTD31" s="46"/>
      <c r="NTE31" s="46"/>
      <c r="NTF31" s="46"/>
      <c r="NTG31" s="46"/>
      <c r="NTH31" s="46"/>
      <c r="NTI31" s="46"/>
      <c r="NTJ31" s="46"/>
      <c r="NTK31" s="46"/>
      <c r="NTL31" s="46"/>
      <c r="NTM31" s="46"/>
      <c r="NTN31" s="46"/>
      <c r="NTO31" s="46"/>
      <c r="NTP31" s="46"/>
      <c r="NTQ31" s="46"/>
      <c r="NTR31" s="46"/>
      <c r="NTS31" s="46"/>
      <c r="NTT31" s="46"/>
      <c r="NTU31" s="46"/>
      <c r="NTV31" s="46"/>
      <c r="NTW31" s="46"/>
      <c r="NTX31" s="46"/>
      <c r="NTY31" s="46"/>
      <c r="NTZ31" s="46"/>
      <c r="NUA31" s="46"/>
      <c r="NUB31" s="46"/>
      <c r="NUC31" s="46"/>
      <c r="NUD31" s="46"/>
      <c r="NUE31" s="46"/>
      <c r="NUF31" s="46"/>
      <c r="NUG31" s="46"/>
      <c r="NUH31" s="46"/>
      <c r="NUI31" s="46"/>
      <c r="NUJ31" s="46"/>
      <c r="NUK31" s="46"/>
      <c r="NUL31" s="46"/>
      <c r="NUM31" s="46"/>
      <c r="NUN31" s="46"/>
      <c r="NUO31" s="46"/>
      <c r="NUP31" s="46"/>
      <c r="NUQ31" s="46"/>
      <c r="NUR31" s="46"/>
      <c r="NUS31" s="46"/>
      <c r="NUT31" s="46"/>
      <c r="NUU31" s="46"/>
      <c r="NUV31" s="46"/>
      <c r="NUW31" s="46"/>
      <c r="NUX31" s="46"/>
      <c r="NUY31" s="46"/>
      <c r="NUZ31" s="46"/>
      <c r="NVA31" s="46"/>
      <c r="NVB31" s="46"/>
      <c r="NVC31" s="46"/>
      <c r="NVD31" s="46"/>
      <c r="NVE31" s="46"/>
      <c r="NVF31" s="46"/>
      <c r="NVG31" s="46"/>
      <c r="NVH31" s="46"/>
      <c r="NVI31" s="46"/>
      <c r="NVJ31" s="46"/>
      <c r="NVK31" s="46"/>
      <c r="NVL31" s="46"/>
      <c r="NVM31" s="46"/>
      <c r="NVN31" s="46"/>
      <c r="NVO31" s="46"/>
      <c r="NVP31" s="46"/>
      <c r="NVQ31" s="46"/>
      <c r="NVR31" s="46"/>
      <c r="NVS31" s="46"/>
      <c r="NVT31" s="46"/>
      <c r="NVU31" s="46"/>
      <c r="NVV31" s="46"/>
      <c r="NVW31" s="46"/>
      <c r="NVX31" s="46"/>
      <c r="NVY31" s="46"/>
      <c r="NVZ31" s="46"/>
      <c r="NWA31" s="46"/>
      <c r="NWB31" s="46"/>
      <c r="NWC31" s="46"/>
      <c r="NWD31" s="46"/>
      <c r="NWE31" s="46"/>
      <c r="NWF31" s="46"/>
      <c r="NWG31" s="46"/>
      <c r="NWH31" s="46"/>
      <c r="NWI31" s="46"/>
      <c r="NWJ31" s="46"/>
      <c r="NWK31" s="46"/>
      <c r="NWL31" s="46"/>
      <c r="NWM31" s="46"/>
      <c r="NWN31" s="46"/>
      <c r="NWO31" s="46"/>
      <c r="NWP31" s="46"/>
      <c r="NWQ31" s="46"/>
      <c r="NWR31" s="46"/>
      <c r="NWS31" s="46"/>
      <c r="NWT31" s="46"/>
      <c r="NWU31" s="46"/>
      <c r="NWV31" s="46"/>
      <c r="NWW31" s="46"/>
      <c r="NWX31" s="46"/>
      <c r="NWY31" s="46"/>
      <c r="NWZ31" s="46"/>
      <c r="NXA31" s="46"/>
      <c r="NXB31" s="46"/>
      <c r="NXC31" s="46"/>
      <c r="NXD31" s="46"/>
      <c r="NXE31" s="46"/>
      <c r="NXF31" s="46"/>
      <c r="NXG31" s="46"/>
      <c r="NXH31" s="46"/>
      <c r="NXI31" s="46"/>
      <c r="NXJ31" s="46"/>
      <c r="NXK31" s="46"/>
      <c r="NXL31" s="46"/>
      <c r="NXM31" s="46"/>
      <c r="NXN31" s="46"/>
      <c r="NXO31" s="46"/>
      <c r="NXP31" s="46"/>
      <c r="NXQ31" s="46"/>
      <c r="NXR31" s="46"/>
      <c r="NXS31" s="46"/>
      <c r="NXT31" s="46"/>
      <c r="NXU31" s="46"/>
      <c r="NXV31" s="46"/>
      <c r="NXW31" s="46"/>
      <c r="NXX31" s="46"/>
      <c r="NXY31" s="46"/>
      <c r="NXZ31" s="46"/>
      <c r="NYA31" s="46"/>
      <c r="NYB31" s="46"/>
      <c r="NYC31" s="46"/>
      <c r="NYD31" s="46"/>
      <c r="NYE31" s="46"/>
      <c r="NYF31" s="46"/>
      <c r="NYG31" s="46"/>
      <c r="NYH31" s="46"/>
      <c r="NYI31" s="46"/>
      <c r="NYJ31" s="46"/>
      <c r="NYK31" s="46"/>
      <c r="NYL31" s="46"/>
      <c r="NYM31" s="46"/>
      <c r="NYN31" s="46"/>
      <c r="NYO31" s="46"/>
      <c r="NYP31" s="46"/>
      <c r="NYQ31" s="46"/>
      <c r="NYR31" s="46"/>
      <c r="NYS31" s="46"/>
      <c r="NYT31" s="46"/>
      <c r="NYU31" s="46"/>
      <c r="NYV31" s="46"/>
      <c r="NYW31" s="46"/>
      <c r="NYX31" s="46"/>
      <c r="NYY31" s="46"/>
      <c r="NYZ31" s="46"/>
      <c r="NZA31" s="46"/>
      <c r="NZB31" s="46"/>
      <c r="NZC31" s="46"/>
      <c r="NZD31" s="46"/>
      <c r="NZE31" s="46"/>
      <c r="NZF31" s="46"/>
      <c r="NZG31" s="46"/>
      <c r="NZH31" s="46"/>
      <c r="NZI31" s="46"/>
      <c r="NZJ31" s="46"/>
      <c r="NZK31" s="46"/>
      <c r="NZL31" s="46"/>
      <c r="NZM31" s="46"/>
      <c r="NZN31" s="46"/>
      <c r="NZO31" s="46"/>
      <c r="NZP31" s="46"/>
      <c r="NZQ31" s="46"/>
      <c r="NZR31" s="46"/>
      <c r="NZS31" s="46"/>
      <c r="NZT31" s="46"/>
      <c r="NZU31" s="46"/>
      <c r="NZV31" s="46"/>
      <c r="NZW31" s="46"/>
      <c r="NZX31" s="46"/>
      <c r="NZY31" s="46"/>
      <c r="NZZ31" s="46"/>
      <c r="OAA31" s="46"/>
      <c r="OAB31" s="46"/>
      <c r="OAC31" s="46"/>
      <c r="OAD31" s="46"/>
      <c r="OAE31" s="46"/>
      <c r="OAF31" s="46"/>
      <c r="OAG31" s="46"/>
      <c r="OAH31" s="46"/>
      <c r="OAI31" s="46"/>
      <c r="OAJ31" s="46"/>
      <c r="OAK31" s="46"/>
      <c r="OAL31" s="46"/>
      <c r="OAM31" s="46"/>
      <c r="OAN31" s="46"/>
      <c r="OAO31" s="46"/>
      <c r="OAP31" s="46"/>
      <c r="OAQ31" s="46"/>
      <c r="OAR31" s="46"/>
      <c r="OAS31" s="46"/>
      <c r="OAT31" s="46"/>
      <c r="OAU31" s="46"/>
      <c r="OAV31" s="46"/>
      <c r="OAW31" s="46"/>
      <c r="OAX31" s="46"/>
      <c r="OAY31" s="46"/>
      <c r="OAZ31" s="46"/>
      <c r="OBA31" s="46"/>
      <c r="OBB31" s="46"/>
      <c r="OBC31" s="46"/>
      <c r="OBD31" s="46"/>
      <c r="OBE31" s="46"/>
      <c r="OBF31" s="46"/>
      <c r="OBG31" s="46"/>
      <c r="OBH31" s="46"/>
      <c r="OBI31" s="46"/>
      <c r="OBJ31" s="46"/>
      <c r="OBK31" s="46"/>
      <c r="OBL31" s="46"/>
      <c r="OBM31" s="46"/>
      <c r="OBN31" s="46"/>
      <c r="OBO31" s="46"/>
      <c r="OBP31" s="46"/>
      <c r="OBQ31" s="46"/>
      <c r="OBR31" s="46"/>
      <c r="OBS31" s="46"/>
      <c r="OBT31" s="46"/>
      <c r="OBU31" s="46"/>
      <c r="OBV31" s="46"/>
      <c r="OBW31" s="46"/>
      <c r="OBX31" s="46"/>
      <c r="OBY31" s="46"/>
      <c r="OBZ31" s="46"/>
      <c r="OCA31" s="46"/>
      <c r="OCB31" s="46"/>
      <c r="OCC31" s="46"/>
      <c r="OCD31" s="46"/>
      <c r="OCE31" s="46"/>
      <c r="OCF31" s="46"/>
      <c r="OCG31" s="46"/>
      <c r="OCH31" s="46"/>
      <c r="OCI31" s="46"/>
      <c r="OCJ31" s="46"/>
      <c r="OCK31" s="46"/>
      <c r="OCL31" s="46"/>
      <c r="OCM31" s="46"/>
      <c r="OCN31" s="46"/>
      <c r="OCO31" s="46"/>
      <c r="OCP31" s="46"/>
      <c r="OCQ31" s="46"/>
      <c r="OCR31" s="46"/>
      <c r="OCS31" s="46"/>
      <c r="OCT31" s="46"/>
      <c r="OCU31" s="46"/>
      <c r="OCV31" s="46"/>
      <c r="OCW31" s="46"/>
      <c r="OCX31" s="46"/>
      <c r="OCY31" s="46"/>
      <c r="OCZ31" s="46"/>
      <c r="ODA31" s="46"/>
      <c r="ODB31" s="46"/>
      <c r="ODC31" s="46"/>
      <c r="ODD31" s="46"/>
      <c r="ODE31" s="46"/>
      <c r="ODF31" s="46"/>
      <c r="ODG31" s="46"/>
      <c r="ODH31" s="46"/>
      <c r="ODI31" s="46"/>
      <c r="ODJ31" s="46"/>
      <c r="ODK31" s="46"/>
      <c r="ODL31" s="46"/>
      <c r="ODM31" s="46"/>
      <c r="ODN31" s="46"/>
      <c r="ODO31" s="46"/>
      <c r="ODP31" s="46"/>
      <c r="ODQ31" s="46"/>
      <c r="ODR31" s="46"/>
      <c r="ODS31" s="46"/>
      <c r="ODT31" s="46"/>
      <c r="ODU31" s="46"/>
      <c r="ODV31" s="46"/>
      <c r="ODW31" s="46"/>
      <c r="ODX31" s="46"/>
      <c r="ODY31" s="46"/>
      <c r="ODZ31" s="46"/>
      <c r="OEA31" s="46"/>
      <c r="OEB31" s="46"/>
      <c r="OEC31" s="46"/>
      <c r="OED31" s="46"/>
      <c r="OEE31" s="46"/>
      <c r="OEF31" s="46"/>
      <c r="OEG31" s="46"/>
      <c r="OEH31" s="46"/>
      <c r="OEI31" s="46"/>
      <c r="OEJ31" s="46"/>
      <c r="OEK31" s="46"/>
      <c r="OEL31" s="46"/>
      <c r="OEM31" s="46"/>
      <c r="OEN31" s="46"/>
      <c r="OEO31" s="46"/>
      <c r="OEP31" s="46"/>
      <c r="OEQ31" s="46"/>
      <c r="OER31" s="46"/>
      <c r="OES31" s="46"/>
      <c r="OET31" s="46"/>
      <c r="OEU31" s="46"/>
      <c r="OEV31" s="46"/>
      <c r="OEW31" s="46"/>
      <c r="OEX31" s="46"/>
      <c r="OEY31" s="46"/>
      <c r="OEZ31" s="46"/>
      <c r="OFA31" s="46"/>
      <c r="OFB31" s="46"/>
      <c r="OFC31" s="46"/>
      <c r="OFD31" s="46"/>
      <c r="OFE31" s="46"/>
      <c r="OFF31" s="46"/>
      <c r="OFG31" s="46"/>
      <c r="OFH31" s="46"/>
      <c r="OFI31" s="46"/>
      <c r="OFJ31" s="46"/>
      <c r="OFK31" s="46"/>
      <c r="OFL31" s="46"/>
      <c r="OFM31" s="46"/>
      <c r="OFN31" s="46"/>
      <c r="OFO31" s="46"/>
      <c r="OFP31" s="46"/>
      <c r="OFQ31" s="46"/>
      <c r="OFR31" s="46"/>
      <c r="OFS31" s="46"/>
      <c r="OFT31" s="46"/>
      <c r="OFU31" s="46"/>
      <c r="OFV31" s="46"/>
      <c r="OFW31" s="46"/>
      <c r="OFX31" s="46"/>
      <c r="OFY31" s="46"/>
      <c r="OFZ31" s="46"/>
      <c r="OGA31" s="46"/>
      <c r="OGB31" s="46"/>
      <c r="OGC31" s="46"/>
      <c r="OGD31" s="46"/>
      <c r="OGE31" s="46"/>
      <c r="OGF31" s="46"/>
      <c r="OGG31" s="46"/>
      <c r="OGH31" s="46"/>
      <c r="OGI31" s="46"/>
      <c r="OGJ31" s="46"/>
      <c r="OGK31" s="46"/>
      <c r="OGL31" s="46"/>
      <c r="OGM31" s="46"/>
      <c r="OGN31" s="46"/>
      <c r="OGO31" s="46"/>
      <c r="OGP31" s="46"/>
      <c r="OGQ31" s="46"/>
      <c r="OGR31" s="46"/>
      <c r="OGS31" s="46"/>
      <c r="OGT31" s="46"/>
      <c r="OGU31" s="46"/>
      <c r="OGV31" s="46"/>
      <c r="OGW31" s="46"/>
      <c r="OGX31" s="46"/>
      <c r="OGY31" s="46"/>
      <c r="OGZ31" s="46"/>
      <c r="OHA31" s="46"/>
      <c r="OHB31" s="46"/>
      <c r="OHC31" s="46"/>
      <c r="OHD31" s="46"/>
      <c r="OHE31" s="46"/>
      <c r="OHF31" s="46"/>
      <c r="OHG31" s="46"/>
      <c r="OHH31" s="46"/>
      <c r="OHI31" s="46"/>
      <c r="OHJ31" s="46"/>
      <c r="OHK31" s="46"/>
      <c r="OHL31" s="46"/>
      <c r="OHM31" s="46"/>
      <c r="OHN31" s="46"/>
      <c r="OHO31" s="46"/>
      <c r="OHP31" s="46"/>
      <c r="OHQ31" s="46"/>
      <c r="OHR31" s="46"/>
      <c r="OHS31" s="46"/>
      <c r="OHT31" s="46"/>
      <c r="OHU31" s="46"/>
      <c r="OHV31" s="46"/>
      <c r="OHW31" s="46"/>
      <c r="OHX31" s="46"/>
      <c r="OHY31" s="46"/>
      <c r="OHZ31" s="46"/>
      <c r="OIA31" s="46"/>
      <c r="OIB31" s="46"/>
      <c r="OIC31" s="46"/>
      <c r="OID31" s="46"/>
      <c r="OIE31" s="46"/>
      <c r="OIF31" s="46"/>
      <c r="OIG31" s="46"/>
      <c r="OIH31" s="46"/>
      <c r="OII31" s="46"/>
      <c r="OIJ31" s="46"/>
      <c r="OIK31" s="46"/>
      <c r="OIL31" s="46"/>
      <c r="OIM31" s="46"/>
      <c r="OIN31" s="46"/>
      <c r="OIO31" s="46"/>
      <c r="OIP31" s="46"/>
      <c r="OIQ31" s="46"/>
      <c r="OIR31" s="46"/>
      <c r="OIS31" s="46"/>
      <c r="OIT31" s="46"/>
      <c r="OIU31" s="46"/>
      <c r="OIV31" s="46"/>
      <c r="OIW31" s="46"/>
      <c r="OIX31" s="46"/>
      <c r="OIY31" s="46"/>
      <c r="OIZ31" s="46"/>
      <c r="OJA31" s="46"/>
      <c r="OJB31" s="46"/>
      <c r="OJC31" s="46"/>
      <c r="OJD31" s="46"/>
      <c r="OJE31" s="46"/>
      <c r="OJF31" s="46"/>
      <c r="OJG31" s="46"/>
      <c r="OJH31" s="46"/>
      <c r="OJI31" s="46"/>
      <c r="OJJ31" s="46"/>
      <c r="OJK31" s="46"/>
      <c r="OJL31" s="46"/>
      <c r="OJM31" s="46"/>
      <c r="OJN31" s="46"/>
      <c r="OJO31" s="46"/>
      <c r="OJP31" s="46"/>
      <c r="OJQ31" s="46"/>
      <c r="OJR31" s="46"/>
      <c r="OJS31" s="46"/>
      <c r="OJT31" s="46"/>
      <c r="OJU31" s="46"/>
      <c r="OJV31" s="46"/>
      <c r="OJW31" s="46"/>
      <c r="OJX31" s="46"/>
      <c r="OJY31" s="46"/>
      <c r="OJZ31" s="46"/>
      <c r="OKA31" s="46"/>
      <c r="OKB31" s="46"/>
      <c r="OKC31" s="46"/>
      <c r="OKD31" s="46"/>
      <c r="OKE31" s="46"/>
      <c r="OKF31" s="46"/>
      <c r="OKG31" s="46"/>
      <c r="OKH31" s="46"/>
      <c r="OKI31" s="46"/>
      <c r="OKJ31" s="46"/>
      <c r="OKK31" s="46"/>
      <c r="OKL31" s="46"/>
      <c r="OKM31" s="46"/>
      <c r="OKN31" s="46"/>
      <c r="OKO31" s="46"/>
      <c r="OKP31" s="46"/>
      <c r="OKQ31" s="46"/>
      <c r="OKR31" s="46"/>
      <c r="OKS31" s="46"/>
      <c r="OKT31" s="46"/>
      <c r="OKU31" s="46"/>
      <c r="OKV31" s="46"/>
      <c r="OKW31" s="46"/>
      <c r="OKX31" s="46"/>
      <c r="OKY31" s="46"/>
      <c r="OKZ31" s="46"/>
      <c r="OLA31" s="46"/>
      <c r="OLB31" s="46"/>
      <c r="OLC31" s="46"/>
      <c r="OLD31" s="46"/>
      <c r="OLE31" s="46"/>
      <c r="OLF31" s="46"/>
      <c r="OLG31" s="46"/>
      <c r="OLH31" s="46"/>
      <c r="OLI31" s="46"/>
      <c r="OLJ31" s="46"/>
      <c r="OLK31" s="46"/>
      <c r="OLL31" s="46"/>
      <c r="OLM31" s="46"/>
      <c r="OLN31" s="46"/>
      <c r="OLO31" s="46"/>
      <c r="OLP31" s="46"/>
      <c r="OLQ31" s="46"/>
      <c r="OLR31" s="46"/>
      <c r="OLS31" s="46"/>
      <c r="OLT31" s="46"/>
      <c r="OLU31" s="46"/>
      <c r="OLV31" s="46"/>
      <c r="OLW31" s="46"/>
      <c r="OLX31" s="46"/>
      <c r="OLY31" s="46"/>
      <c r="OLZ31" s="46"/>
      <c r="OMA31" s="46"/>
      <c r="OMB31" s="46"/>
      <c r="OMC31" s="46"/>
      <c r="OMD31" s="46"/>
      <c r="OME31" s="46"/>
      <c r="OMF31" s="46"/>
      <c r="OMG31" s="46"/>
      <c r="OMH31" s="46"/>
      <c r="OMI31" s="46"/>
      <c r="OMJ31" s="46"/>
      <c r="OMK31" s="46"/>
      <c r="OML31" s="46"/>
      <c r="OMM31" s="46"/>
      <c r="OMN31" s="46"/>
      <c r="OMO31" s="46"/>
      <c r="OMP31" s="46"/>
      <c r="OMQ31" s="46"/>
      <c r="OMR31" s="46"/>
      <c r="OMS31" s="46"/>
      <c r="OMT31" s="46"/>
      <c r="OMU31" s="46"/>
      <c r="OMV31" s="46"/>
      <c r="OMW31" s="46"/>
      <c r="OMX31" s="46"/>
      <c r="OMY31" s="46"/>
      <c r="OMZ31" s="46"/>
      <c r="ONA31" s="46"/>
      <c r="ONB31" s="46"/>
      <c r="ONC31" s="46"/>
      <c r="OND31" s="46"/>
      <c r="ONE31" s="46"/>
      <c r="ONF31" s="46"/>
      <c r="ONG31" s="46"/>
      <c r="ONH31" s="46"/>
      <c r="ONI31" s="46"/>
      <c r="ONJ31" s="46"/>
      <c r="ONK31" s="46"/>
      <c r="ONL31" s="46"/>
      <c r="ONM31" s="46"/>
      <c r="ONN31" s="46"/>
      <c r="ONO31" s="46"/>
      <c r="ONP31" s="46"/>
      <c r="ONQ31" s="46"/>
      <c r="ONR31" s="46"/>
      <c r="ONS31" s="46"/>
      <c r="ONT31" s="46"/>
      <c r="ONU31" s="46"/>
      <c r="ONV31" s="46"/>
      <c r="ONW31" s="46"/>
      <c r="ONX31" s="46"/>
      <c r="ONY31" s="46"/>
      <c r="ONZ31" s="46"/>
      <c r="OOA31" s="46"/>
      <c r="OOB31" s="46"/>
      <c r="OOC31" s="46"/>
      <c r="OOD31" s="46"/>
      <c r="OOE31" s="46"/>
      <c r="OOF31" s="46"/>
      <c r="OOG31" s="46"/>
      <c r="OOH31" s="46"/>
      <c r="OOI31" s="46"/>
      <c r="OOJ31" s="46"/>
      <c r="OOK31" s="46"/>
      <c r="OOL31" s="46"/>
      <c r="OOM31" s="46"/>
      <c r="OON31" s="46"/>
      <c r="OOO31" s="46"/>
      <c r="OOP31" s="46"/>
      <c r="OOQ31" s="46"/>
      <c r="OOR31" s="46"/>
      <c r="OOS31" s="46"/>
      <c r="OOT31" s="46"/>
      <c r="OOU31" s="46"/>
      <c r="OOV31" s="46"/>
      <c r="OOW31" s="46"/>
      <c r="OOX31" s="46"/>
      <c r="OOY31" s="46"/>
      <c r="OOZ31" s="46"/>
      <c r="OPA31" s="46"/>
      <c r="OPB31" s="46"/>
      <c r="OPC31" s="46"/>
      <c r="OPD31" s="46"/>
      <c r="OPE31" s="46"/>
      <c r="OPF31" s="46"/>
      <c r="OPG31" s="46"/>
      <c r="OPH31" s="46"/>
      <c r="OPI31" s="46"/>
      <c r="OPJ31" s="46"/>
      <c r="OPK31" s="46"/>
      <c r="OPL31" s="46"/>
      <c r="OPM31" s="46"/>
      <c r="OPN31" s="46"/>
      <c r="OPO31" s="46"/>
      <c r="OPP31" s="46"/>
      <c r="OPQ31" s="46"/>
      <c r="OPR31" s="46"/>
      <c r="OPS31" s="46"/>
      <c r="OPT31" s="46"/>
      <c r="OPU31" s="46"/>
      <c r="OPV31" s="46"/>
      <c r="OPW31" s="46"/>
      <c r="OPX31" s="46"/>
      <c r="OPY31" s="46"/>
      <c r="OPZ31" s="46"/>
      <c r="OQA31" s="46"/>
      <c r="OQB31" s="46"/>
      <c r="OQC31" s="46"/>
      <c r="OQD31" s="46"/>
      <c r="OQE31" s="46"/>
      <c r="OQF31" s="46"/>
      <c r="OQG31" s="46"/>
      <c r="OQH31" s="46"/>
      <c r="OQI31" s="46"/>
      <c r="OQJ31" s="46"/>
      <c r="OQK31" s="46"/>
      <c r="OQL31" s="46"/>
      <c r="OQM31" s="46"/>
      <c r="OQN31" s="46"/>
      <c r="OQO31" s="46"/>
      <c r="OQP31" s="46"/>
      <c r="OQQ31" s="46"/>
      <c r="OQR31" s="46"/>
      <c r="OQS31" s="46"/>
      <c r="OQT31" s="46"/>
      <c r="OQU31" s="46"/>
      <c r="OQV31" s="46"/>
      <c r="OQW31" s="46"/>
      <c r="OQX31" s="46"/>
      <c r="OQY31" s="46"/>
      <c r="OQZ31" s="46"/>
      <c r="ORA31" s="46"/>
      <c r="ORB31" s="46"/>
      <c r="ORC31" s="46"/>
      <c r="ORD31" s="46"/>
      <c r="ORE31" s="46"/>
      <c r="ORF31" s="46"/>
      <c r="ORG31" s="46"/>
      <c r="ORH31" s="46"/>
      <c r="ORI31" s="46"/>
      <c r="ORJ31" s="46"/>
      <c r="ORK31" s="46"/>
      <c r="ORL31" s="46"/>
      <c r="ORM31" s="46"/>
      <c r="ORN31" s="46"/>
      <c r="ORO31" s="46"/>
      <c r="ORP31" s="46"/>
      <c r="ORQ31" s="46"/>
      <c r="ORR31" s="46"/>
      <c r="ORS31" s="46"/>
      <c r="ORT31" s="46"/>
      <c r="ORU31" s="46"/>
      <c r="ORV31" s="46"/>
      <c r="ORW31" s="46"/>
      <c r="ORX31" s="46"/>
      <c r="ORY31" s="46"/>
      <c r="ORZ31" s="46"/>
      <c r="OSA31" s="46"/>
      <c r="OSB31" s="46"/>
      <c r="OSC31" s="46"/>
      <c r="OSD31" s="46"/>
      <c r="OSE31" s="46"/>
      <c r="OSF31" s="46"/>
      <c r="OSG31" s="46"/>
      <c r="OSH31" s="46"/>
      <c r="OSI31" s="46"/>
      <c r="OSJ31" s="46"/>
      <c r="OSK31" s="46"/>
      <c r="OSL31" s="46"/>
      <c r="OSM31" s="46"/>
      <c r="OSN31" s="46"/>
      <c r="OSO31" s="46"/>
      <c r="OSP31" s="46"/>
      <c r="OSQ31" s="46"/>
      <c r="OSR31" s="46"/>
      <c r="OSS31" s="46"/>
      <c r="OST31" s="46"/>
      <c r="OSU31" s="46"/>
      <c r="OSV31" s="46"/>
      <c r="OSW31" s="46"/>
      <c r="OSX31" s="46"/>
      <c r="OSY31" s="46"/>
      <c r="OSZ31" s="46"/>
      <c r="OTA31" s="46"/>
      <c r="OTB31" s="46"/>
      <c r="OTC31" s="46"/>
      <c r="OTD31" s="46"/>
      <c r="OTE31" s="46"/>
      <c r="OTF31" s="46"/>
      <c r="OTG31" s="46"/>
      <c r="OTH31" s="46"/>
      <c r="OTI31" s="46"/>
      <c r="OTJ31" s="46"/>
      <c r="OTK31" s="46"/>
      <c r="OTL31" s="46"/>
      <c r="OTM31" s="46"/>
      <c r="OTN31" s="46"/>
      <c r="OTO31" s="46"/>
      <c r="OTP31" s="46"/>
      <c r="OTQ31" s="46"/>
      <c r="OTR31" s="46"/>
      <c r="OTS31" s="46"/>
      <c r="OTT31" s="46"/>
      <c r="OTU31" s="46"/>
      <c r="OTV31" s="46"/>
      <c r="OTW31" s="46"/>
      <c r="OTX31" s="46"/>
      <c r="OTY31" s="46"/>
      <c r="OTZ31" s="46"/>
      <c r="OUA31" s="46"/>
      <c r="OUB31" s="46"/>
      <c r="OUC31" s="46"/>
      <c r="OUD31" s="46"/>
      <c r="OUE31" s="46"/>
      <c r="OUF31" s="46"/>
      <c r="OUG31" s="46"/>
      <c r="OUH31" s="46"/>
      <c r="OUI31" s="46"/>
      <c r="OUJ31" s="46"/>
      <c r="OUK31" s="46"/>
      <c r="OUL31" s="46"/>
      <c r="OUM31" s="46"/>
      <c r="OUN31" s="46"/>
      <c r="OUO31" s="46"/>
      <c r="OUP31" s="46"/>
      <c r="OUQ31" s="46"/>
      <c r="OUR31" s="46"/>
      <c r="OUS31" s="46"/>
      <c r="OUT31" s="46"/>
      <c r="OUU31" s="46"/>
      <c r="OUV31" s="46"/>
      <c r="OUW31" s="46"/>
      <c r="OUX31" s="46"/>
      <c r="OUY31" s="46"/>
      <c r="OUZ31" s="46"/>
      <c r="OVA31" s="46"/>
      <c r="OVB31" s="46"/>
      <c r="OVC31" s="46"/>
      <c r="OVD31" s="46"/>
      <c r="OVE31" s="46"/>
      <c r="OVF31" s="46"/>
      <c r="OVG31" s="46"/>
      <c r="OVH31" s="46"/>
      <c r="OVI31" s="46"/>
      <c r="OVJ31" s="46"/>
      <c r="OVK31" s="46"/>
      <c r="OVL31" s="46"/>
      <c r="OVM31" s="46"/>
      <c r="OVN31" s="46"/>
      <c r="OVO31" s="46"/>
      <c r="OVP31" s="46"/>
      <c r="OVQ31" s="46"/>
      <c r="OVR31" s="46"/>
      <c r="OVS31" s="46"/>
      <c r="OVT31" s="46"/>
      <c r="OVU31" s="46"/>
      <c r="OVV31" s="46"/>
      <c r="OVW31" s="46"/>
      <c r="OVX31" s="46"/>
      <c r="OVY31" s="46"/>
      <c r="OVZ31" s="46"/>
      <c r="OWA31" s="46"/>
      <c r="OWB31" s="46"/>
      <c r="OWC31" s="46"/>
      <c r="OWD31" s="46"/>
      <c r="OWE31" s="46"/>
      <c r="OWF31" s="46"/>
      <c r="OWG31" s="46"/>
      <c r="OWH31" s="46"/>
      <c r="OWI31" s="46"/>
      <c r="OWJ31" s="46"/>
      <c r="OWK31" s="46"/>
      <c r="OWL31" s="46"/>
      <c r="OWM31" s="46"/>
      <c r="OWN31" s="46"/>
      <c r="OWO31" s="46"/>
      <c r="OWP31" s="46"/>
      <c r="OWQ31" s="46"/>
      <c r="OWR31" s="46"/>
      <c r="OWS31" s="46"/>
      <c r="OWT31" s="46"/>
      <c r="OWU31" s="46"/>
      <c r="OWV31" s="46"/>
      <c r="OWW31" s="46"/>
      <c r="OWX31" s="46"/>
      <c r="OWY31" s="46"/>
      <c r="OWZ31" s="46"/>
      <c r="OXA31" s="46"/>
      <c r="OXB31" s="46"/>
      <c r="OXC31" s="46"/>
      <c r="OXD31" s="46"/>
      <c r="OXE31" s="46"/>
      <c r="OXF31" s="46"/>
      <c r="OXG31" s="46"/>
      <c r="OXH31" s="46"/>
      <c r="OXI31" s="46"/>
      <c r="OXJ31" s="46"/>
      <c r="OXK31" s="46"/>
      <c r="OXL31" s="46"/>
      <c r="OXM31" s="46"/>
      <c r="OXN31" s="46"/>
      <c r="OXO31" s="46"/>
      <c r="OXP31" s="46"/>
      <c r="OXQ31" s="46"/>
      <c r="OXR31" s="46"/>
      <c r="OXS31" s="46"/>
      <c r="OXT31" s="46"/>
      <c r="OXU31" s="46"/>
      <c r="OXV31" s="46"/>
      <c r="OXW31" s="46"/>
      <c r="OXX31" s="46"/>
      <c r="OXY31" s="46"/>
      <c r="OXZ31" s="46"/>
      <c r="OYA31" s="46"/>
      <c r="OYB31" s="46"/>
      <c r="OYC31" s="46"/>
      <c r="OYD31" s="46"/>
      <c r="OYE31" s="46"/>
      <c r="OYF31" s="46"/>
      <c r="OYG31" s="46"/>
      <c r="OYH31" s="46"/>
      <c r="OYI31" s="46"/>
      <c r="OYJ31" s="46"/>
      <c r="OYK31" s="46"/>
      <c r="OYL31" s="46"/>
      <c r="OYM31" s="46"/>
      <c r="OYN31" s="46"/>
      <c r="OYO31" s="46"/>
      <c r="OYP31" s="46"/>
      <c r="OYQ31" s="46"/>
      <c r="OYR31" s="46"/>
      <c r="OYS31" s="46"/>
      <c r="OYT31" s="46"/>
      <c r="OYU31" s="46"/>
      <c r="OYV31" s="46"/>
      <c r="OYW31" s="46"/>
      <c r="OYX31" s="46"/>
      <c r="OYY31" s="46"/>
      <c r="OYZ31" s="46"/>
      <c r="OZA31" s="46"/>
      <c r="OZB31" s="46"/>
      <c r="OZC31" s="46"/>
      <c r="OZD31" s="46"/>
      <c r="OZE31" s="46"/>
      <c r="OZF31" s="46"/>
      <c r="OZG31" s="46"/>
      <c r="OZH31" s="46"/>
      <c r="OZI31" s="46"/>
      <c r="OZJ31" s="46"/>
      <c r="OZK31" s="46"/>
      <c r="OZL31" s="46"/>
      <c r="OZM31" s="46"/>
      <c r="OZN31" s="46"/>
      <c r="OZO31" s="46"/>
      <c r="OZP31" s="46"/>
      <c r="OZQ31" s="46"/>
      <c r="OZR31" s="46"/>
      <c r="OZS31" s="46"/>
      <c r="OZT31" s="46"/>
      <c r="OZU31" s="46"/>
      <c r="OZV31" s="46"/>
      <c r="OZW31" s="46"/>
      <c r="OZX31" s="46"/>
      <c r="OZY31" s="46"/>
      <c r="OZZ31" s="46"/>
      <c r="PAA31" s="46"/>
      <c r="PAB31" s="46"/>
      <c r="PAC31" s="46"/>
      <c r="PAD31" s="46"/>
      <c r="PAE31" s="46"/>
      <c r="PAF31" s="46"/>
      <c r="PAG31" s="46"/>
      <c r="PAH31" s="46"/>
      <c r="PAI31" s="46"/>
      <c r="PAJ31" s="46"/>
      <c r="PAK31" s="46"/>
      <c r="PAL31" s="46"/>
      <c r="PAM31" s="46"/>
      <c r="PAN31" s="46"/>
      <c r="PAO31" s="46"/>
      <c r="PAP31" s="46"/>
      <c r="PAQ31" s="46"/>
      <c r="PAR31" s="46"/>
      <c r="PAS31" s="46"/>
      <c r="PAT31" s="46"/>
      <c r="PAU31" s="46"/>
      <c r="PAV31" s="46"/>
      <c r="PAW31" s="46"/>
      <c r="PAX31" s="46"/>
      <c r="PAY31" s="46"/>
      <c r="PAZ31" s="46"/>
      <c r="PBA31" s="46"/>
      <c r="PBB31" s="46"/>
      <c r="PBC31" s="46"/>
      <c r="PBD31" s="46"/>
      <c r="PBE31" s="46"/>
      <c r="PBF31" s="46"/>
      <c r="PBG31" s="46"/>
      <c r="PBH31" s="46"/>
      <c r="PBI31" s="46"/>
      <c r="PBJ31" s="46"/>
      <c r="PBK31" s="46"/>
      <c r="PBL31" s="46"/>
      <c r="PBM31" s="46"/>
      <c r="PBN31" s="46"/>
      <c r="PBO31" s="46"/>
      <c r="PBP31" s="46"/>
      <c r="PBQ31" s="46"/>
      <c r="PBR31" s="46"/>
      <c r="PBS31" s="46"/>
      <c r="PBT31" s="46"/>
      <c r="PBU31" s="46"/>
      <c r="PBV31" s="46"/>
      <c r="PBW31" s="46"/>
      <c r="PBX31" s="46"/>
      <c r="PBY31" s="46"/>
      <c r="PBZ31" s="46"/>
      <c r="PCA31" s="46"/>
      <c r="PCB31" s="46"/>
      <c r="PCC31" s="46"/>
      <c r="PCD31" s="46"/>
      <c r="PCE31" s="46"/>
      <c r="PCF31" s="46"/>
      <c r="PCG31" s="46"/>
      <c r="PCH31" s="46"/>
      <c r="PCI31" s="46"/>
      <c r="PCJ31" s="46"/>
      <c r="PCK31" s="46"/>
      <c r="PCL31" s="46"/>
      <c r="PCM31" s="46"/>
      <c r="PCN31" s="46"/>
      <c r="PCO31" s="46"/>
      <c r="PCP31" s="46"/>
      <c r="PCQ31" s="46"/>
      <c r="PCR31" s="46"/>
      <c r="PCS31" s="46"/>
      <c r="PCT31" s="46"/>
      <c r="PCU31" s="46"/>
      <c r="PCV31" s="46"/>
      <c r="PCW31" s="46"/>
      <c r="PCX31" s="46"/>
      <c r="PCY31" s="46"/>
      <c r="PCZ31" s="46"/>
      <c r="PDA31" s="46"/>
      <c r="PDB31" s="46"/>
      <c r="PDC31" s="46"/>
      <c r="PDD31" s="46"/>
      <c r="PDE31" s="46"/>
      <c r="PDF31" s="46"/>
      <c r="PDG31" s="46"/>
      <c r="PDH31" s="46"/>
      <c r="PDI31" s="46"/>
      <c r="PDJ31" s="46"/>
      <c r="PDK31" s="46"/>
      <c r="PDL31" s="46"/>
      <c r="PDM31" s="46"/>
      <c r="PDN31" s="46"/>
      <c r="PDO31" s="46"/>
      <c r="PDP31" s="46"/>
      <c r="PDQ31" s="46"/>
      <c r="PDR31" s="46"/>
      <c r="PDS31" s="46"/>
      <c r="PDT31" s="46"/>
      <c r="PDU31" s="46"/>
      <c r="PDV31" s="46"/>
      <c r="PDW31" s="46"/>
      <c r="PDX31" s="46"/>
      <c r="PDY31" s="46"/>
      <c r="PDZ31" s="46"/>
      <c r="PEA31" s="46"/>
      <c r="PEB31" s="46"/>
      <c r="PEC31" s="46"/>
      <c r="PED31" s="46"/>
      <c r="PEE31" s="46"/>
      <c r="PEF31" s="46"/>
      <c r="PEG31" s="46"/>
      <c r="PEH31" s="46"/>
      <c r="PEI31" s="46"/>
      <c r="PEJ31" s="46"/>
      <c r="PEK31" s="46"/>
      <c r="PEL31" s="46"/>
      <c r="PEM31" s="46"/>
      <c r="PEN31" s="46"/>
      <c r="PEO31" s="46"/>
      <c r="PEP31" s="46"/>
      <c r="PEQ31" s="46"/>
      <c r="PER31" s="46"/>
      <c r="PES31" s="46"/>
      <c r="PET31" s="46"/>
      <c r="PEU31" s="46"/>
      <c r="PEV31" s="46"/>
      <c r="PEW31" s="46"/>
      <c r="PEX31" s="46"/>
      <c r="PEY31" s="46"/>
      <c r="PEZ31" s="46"/>
      <c r="PFA31" s="46"/>
      <c r="PFB31" s="46"/>
      <c r="PFC31" s="46"/>
      <c r="PFD31" s="46"/>
      <c r="PFE31" s="46"/>
      <c r="PFF31" s="46"/>
      <c r="PFG31" s="46"/>
      <c r="PFH31" s="46"/>
      <c r="PFI31" s="46"/>
      <c r="PFJ31" s="46"/>
      <c r="PFK31" s="46"/>
      <c r="PFL31" s="46"/>
      <c r="PFM31" s="46"/>
      <c r="PFN31" s="46"/>
      <c r="PFO31" s="46"/>
      <c r="PFP31" s="46"/>
      <c r="PFQ31" s="46"/>
      <c r="PFR31" s="46"/>
      <c r="PFS31" s="46"/>
      <c r="PFT31" s="46"/>
      <c r="PFU31" s="46"/>
      <c r="PFV31" s="46"/>
      <c r="PFW31" s="46"/>
      <c r="PFX31" s="46"/>
      <c r="PFY31" s="46"/>
      <c r="PFZ31" s="46"/>
      <c r="PGA31" s="46"/>
      <c r="PGB31" s="46"/>
      <c r="PGC31" s="46"/>
      <c r="PGD31" s="46"/>
      <c r="PGE31" s="46"/>
      <c r="PGF31" s="46"/>
      <c r="PGG31" s="46"/>
      <c r="PGH31" s="46"/>
      <c r="PGI31" s="46"/>
      <c r="PGJ31" s="46"/>
      <c r="PGK31" s="46"/>
      <c r="PGL31" s="46"/>
      <c r="PGM31" s="46"/>
      <c r="PGN31" s="46"/>
      <c r="PGO31" s="46"/>
      <c r="PGP31" s="46"/>
      <c r="PGQ31" s="46"/>
      <c r="PGR31" s="46"/>
      <c r="PGS31" s="46"/>
      <c r="PGT31" s="46"/>
      <c r="PGU31" s="46"/>
      <c r="PGV31" s="46"/>
      <c r="PGW31" s="46"/>
      <c r="PGX31" s="46"/>
      <c r="PGY31" s="46"/>
      <c r="PGZ31" s="46"/>
      <c r="PHA31" s="46"/>
      <c r="PHB31" s="46"/>
      <c r="PHC31" s="46"/>
      <c r="PHD31" s="46"/>
      <c r="PHE31" s="46"/>
      <c r="PHF31" s="46"/>
      <c r="PHG31" s="46"/>
      <c r="PHH31" s="46"/>
      <c r="PHI31" s="46"/>
      <c r="PHJ31" s="46"/>
      <c r="PHK31" s="46"/>
      <c r="PHL31" s="46"/>
      <c r="PHM31" s="46"/>
      <c r="PHN31" s="46"/>
      <c r="PHO31" s="46"/>
      <c r="PHP31" s="46"/>
      <c r="PHQ31" s="46"/>
      <c r="PHR31" s="46"/>
      <c r="PHS31" s="46"/>
      <c r="PHT31" s="46"/>
      <c r="PHU31" s="46"/>
      <c r="PHV31" s="46"/>
      <c r="PHW31" s="46"/>
      <c r="PHX31" s="46"/>
      <c r="PHY31" s="46"/>
      <c r="PHZ31" s="46"/>
      <c r="PIA31" s="46"/>
      <c r="PIB31" s="46"/>
      <c r="PIC31" s="46"/>
      <c r="PID31" s="46"/>
      <c r="PIE31" s="46"/>
      <c r="PIF31" s="46"/>
      <c r="PIG31" s="46"/>
      <c r="PIH31" s="46"/>
      <c r="PII31" s="46"/>
      <c r="PIJ31" s="46"/>
      <c r="PIK31" s="46"/>
      <c r="PIL31" s="46"/>
      <c r="PIM31" s="46"/>
      <c r="PIN31" s="46"/>
      <c r="PIO31" s="46"/>
      <c r="PIP31" s="46"/>
      <c r="PIQ31" s="46"/>
      <c r="PIR31" s="46"/>
      <c r="PIS31" s="46"/>
      <c r="PIT31" s="46"/>
      <c r="PIU31" s="46"/>
      <c r="PIV31" s="46"/>
      <c r="PIW31" s="46"/>
      <c r="PIX31" s="46"/>
      <c r="PIY31" s="46"/>
      <c r="PIZ31" s="46"/>
      <c r="PJA31" s="46"/>
      <c r="PJB31" s="46"/>
      <c r="PJC31" s="46"/>
      <c r="PJD31" s="46"/>
      <c r="PJE31" s="46"/>
      <c r="PJF31" s="46"/>
      <c r="PJG31" s="46"/>
      <c r="PJH31" s="46"/>
      <c r="PJI31" s="46"/>
      <c r="PJJ31" s="46"/>
      <c r="PJK31" s="46"/>
      <c r="PJL31" s="46"/>
      <c r="PJM31" s="46"/>
      <c r="PJN31" s="46"/>
      <c r="PJO31" s="46"/>
      <c r="PJP31" s="46"/>
      <c r="PJQ31" s="46"/>
      <c r="PJR31" s="46"/>
      <c r="PJS31" s="46"/>
      <c r="PJT31" s="46"/>
      <c r="PJU31" s="46"/>
      <c r="PJV31" s="46"/>
      <c r="PJW31" s="46"/>
      <c r="PJX31" s="46"/>
      <c r="PJY31" s="46"/>
      <c r="PJZ31" s="46"/>
      <c r="PKA31" s="46"/>
      <c r="PKB31" s="46"/>
      <c r="PKC31" s="46"/>
      <c r="PKD31" s="46"/>
      <c r="PKE31" s="46"/>
      <c r="PKF31" s="46"/>
      <c r="PKG31" s="46"/>
      <c r="PKH31" s="46"/>
      <c r="PKI31" s="46"/>
      <c r="PKJ31" s="46"/>
      <c r="PKK31" s="46"/>
      <c r="PKL31" s="46"/>
      <c r="PKM31" s="46"/>
      <c r="PKN31" s="46"/>
      <c r="PKO31" s="46"/>
      <c r="PKP31" s="46"/>
      <c r="PKQ31" s="46"/>
      <c r="PKR31" s="46"/>
      <c r="PKS31" s="46"/>
      <c r="PKT31" s="46"/>
      <c r="PKU31" s="46"/>
      <c r="PKV31" s="46"/>
      <c r="PKW31" s="46"/>
      <c r="PKX31" s="46"/>
      <c r="PKY31" s="46"/>
      <c r="PKZ31" s="46"/>
      <c r="PLA31" s="46"/>
      <c r="PLB31" s="46"/>
      <c r="PLC31" s="46"/>
      <c r="PLD31" s="46"/>
      <c r="PLE31" s="46"/>
      <c r="PLF31" s="46"/>
      <c r="PLG31" s="46"/>
      <c r="PLH31" s="46"/>
      <c r="PLI31" s="46"/>
      <c r="PLJ31" s="46"/>
      <c r="PLK31" s="46"/>
      <c r="PLL31" s="46"/>
      <c r="PLM31" s="46"/>
      <c r="PLN31" s="46"/>
      <c r="PLO31" s="46"/>
      <c r="PLP31" s="46"/>
      <c r="PLQ31" s="46"/>
      <c r="PLR31" s="46"/>
      <c r="PLS31" s="46"/>
      <c r="PLT31" s="46"/>
      <c r="PLU31" s="46"/>
      <c r="PLV31" s="46"/>
      <c r="PLW31" s="46"/>
      <c r="PLX31" s="46"/>
      <c r="PLY31" s="46"/>
      <c r="PLZ31" s="46"/>
      <c r="PMA31" s="46"/>
      <c r="PMB31" s="46"/>
      <c r="PMC31" s="46"/>
      <c r="PMD31" s="46"/>
      <c r="PME31" s="46"/>
      <c r="PMF31" s="46"/>
      <c r="PMG31" s="46"/>
      <c r="PMH31" s="46"/>
      <c r="PMI31" s="46"/>
      <c r="PMJ31" s="46"/>
      <c r="PMK31" s="46"/>
      <c r="PML31" s="46"/>
      <c r="PMM31" s="46"/>
      <c r="PMN31" s="46"/>
      <c r="PMO31" s="46"/>
      <c r="PMP31" s="46"/>
      <c r="PMQ31" s="46"/>
      <c r="PMR31" s="46"/>
      <c r="PMS31" s="46"/>
      <c r="PMT31" s="46"/>
      <c r="PMU31" s="46"/>
      <c r="PMV31" s="46"/>
      <c r="PMW31" s="46"/>
      <c r="PMX31" s="46"/>
      <c r="PMY31" s="46"/>
      <c r="PMZ31" s="46"/>
      <c r="PNA31" s="46"/>
      <c r="PNB31" s="46"/>
      <c r="PNC31" s="46"/>
      <c r="PND31" s="46"/>
      <c r="PNE31" s="46"/>
      <c r="PNF31" s="46"/>
      <c r="PNG31" s="46"/>
      <c r="PNH31" s="46"/>
      <c r="PNI31" s="46"/>
      <c r="PNJ31" s="46"/>
      <c r="PNK31" s="46"/>
      <c r="PNL31" s="46"/>
      <c r="PNM31" s="46"/>
      <c r="PNN31" s="46"/>
      <c r="PNO31" s="46"/>
      <c r="PNP31" s="46"/>
      <c r="PNQ31" s="46"/>
      <c r="PNR31" s="46"/>
      <c r="PNS31" s="46"/>
      <c r="PNT31" s="46"/>
      <c r="PNU31" s="46"/>
      <c r="PNV31" s="46"/>
      <c r="PNW31" s="46"/>
      <c r="PNX31" s="46"/>
      <c r="PNY31" s="46"/>
      <c r="PNZ31" s="46"/>
      <c r="POA31" s="46"/>
      <c r="POB31" s="46"/>
      <c r="POC31" s="46"/>
      <c r="POD31" s="46"/>
      <c r="POE31" s="46"/>
      <c r="POF31" s="46"/>
      <c r="POG31" s="46"/>
      <c r="POH31" s="46"/>
      <c r="POI31" s="46"/>
      <c r="POJ31" s="46"/>
      <c r="POK31" s="46"/>
      <c r="POL31" s="46"/>
      <c r="POM31" s="46"/>
      <c r="PON31" s="46"/>
      <c r="POO31" s="46"/>
      <c r="POP31" s="46"/>
      <c r="POQ31" s="46"/>
      <c r="POR31" s="46"/>
      <c r="POS31" s="46"/>
      <c r="POT31" s="46"/>
      <c r="POU31" s="46"/>
      <c r="POV31" s="46"/>
      <c r="POW31" s="46"/>
      <c r="POX31" s="46"/>
      <c r="POY31" s="46"/>
      <c r="POZ31" s="46"/>
      <c r="PPA31" s="46"/>
      <c r="PPB31" s="46"/>
      <c r="PPC31" s="46"/>
      <c r="PPD31" s="46"/>
      <c r="PPE31" s="46"/>
      <c r="PPF31" s="46"/>
      <c r="PPG31" s="46"/>
      <c r="PPH31" s="46"/>
      <c r="PPI31" s="46"/>
      <c r="PPJ31" s="46"/>
      <c r="PPK31" s="46"/>
      <c r="PPL31" s="46"/>
      <c r="PPM31" s="46"/>
      <c r="PPN31" s="46"/>
      <c r="PPO31" s="46"/>
      <c r="PPP31" s="46"/>
      <c r="PPQ31" s="46"/>
      <c r="PPR31" s="46"/>
      <c r="PPS31" s="46"/>
      <c r="PPT31" s="46"/>
      <c r="PPU31" s="46"/>
      <c r="PPV31" s="46"/>
      <c r="PPW31" s="46"/>
      <c r="PPX31" s="46"/>
      <c r="PPY31" s="46"/>
      <c r="PPZ31" s="46"/>
      <c r="PQA31" s="46"/>
      <c r="PQB31" s="46"/>
      <c r="PQC31" s="46"/>
      <c r="PQD31" s="46"/>
      <c r="PQE31" s="46"/>
      <c r="PQF31" s="46"/>
      <c r="PQG31" s="46"/>
      <c r="PQH31" s="46"/>
      <c r="PQI31" s="46"/>
      <c r="PQJ31" s="46"/>
      <c r="PQK31" s="46"/>
      <c r="PQL31" s="46"/>
      <c r="PQM31" s="46"/>
      <c r="PQN31" s="46"/>
      <c r="PQO31" s="46"/>
      <c r="PQP31" s="46"/>
      <c r="PQQ31" s="46"/>
      <c r="PQR31" s="46"/>
      <c r="PQS31" s="46"/>
      <c r="PQT31" s="46"/>
      <c r="PQU31" s="46"/>
      <c r="PQV31" s="46"/>
      <c r="PQW31" s="46"/>
      <c r="PQX31" s="46"/>
      <c r="PQY31" s="46"/>
      <c r="PQZ31" s="46"/>
      <c r="PRA31" s="46"/>
      <c r="PRB31" s="46"/>
      <c r="PRC31" s="46"/>
      <c r="PRD31" s="46"/>
      <c r="PRE31" s="46"/>
      <c r="PRF31" s="46"/>
      <c r="PRG31" s="46"/>
      <c r="PRH31" s="46"/>
      <c r="PRI31" s="46"/>
      <c r="PRJ31" s="46"/>
      <c r="PRK31" s="46"/>
      <c r="PRL31" s="46"/>
      <c r="PRM31" s="46"/>
      <c r="PRN31" s="46"/>
      <c r="PRO31" s="46"/>
      <c r="PRP31" s="46"/>
      <c r="PRQ31" s="46"/>
      <c r="PRR31" s="46"/>
      <c r="PRS31" s="46"/>
      <c r="PRT31" s="46"/>
      <c r="PRU31" s="46"/>
      <c r="PRV31" s="46"/>
      <c r="PRW31" s="46"/>
      <c r="PRX31" s="46"/>
      <c r="PRY31" s="46"/>
      <c r="PRZ31" s="46"/>
      <c r="PSA31" s="46"/>
      <c r="PSB31" s="46"/>
      <c r="PSC31" s="46"/>
      <c r="PSD31" s="46"/>
      <c r="PSE31" s="46"/>
      <c r="PSF31" s="46"/>
      <c r="PSG31" s="46"/>
      <c r="PSH31" s="46"/>
      <c r="PSI31" s="46"/>
      <c r="PSJ31" s="46"/>
      <c r="PSK31" s="46"/>
      <c r="PSL31" s="46"/>
      <c r="PSM31" s="46"/>
      <c r="PSN31" s="46"/>
      <c r="PSO31" s="46"/>
      <c r="PSP31" s="46"/>
      <c r="PSQ31" s="46"/>
      <c r="PSR31" s="46"/>
      <c r="PSS31" s="46"/>
      <c r="PST31" s="46"/>
      <c r="PSU31" s="46"/>
      <c r="PSV31" s="46"/>
      <c r="PSW31" s="46"/>
      <c r="PSX31" s="46"/>
      <c r="PSY31" s="46"/>
      <c r="PSZ31" s="46"/>
      <c r="PTA31" s="46"/>
      <c r="PTB31" s="46"/>
      <c r="PTC31" s="46"/>
      <c r="PTD31" s="46"/>
      <c r="PTE31" s="46"/>
      <c r="PTF31" s="46"/>
      <c r="PTG31" s="46"/>
      <c r="PTH31" s="46"/>
      <c r="PTI31" s="46"/>
      <c r="PTJ31" s="46"/>
      <c r="PTK31" s="46"/>
      <c r="PTL31" s="46"/>
      <c r="PTM31" s="46"/>
      <c r="PTN31" s="46"/>
      <c r="PTO31" s="46"/>
      <c r="PTP31" s="46"/>
      <c r="PTQ31" s="46"/>
      <c r="PTR31" s="46"/>
      <c r="PTS31" s="46"/>
      <c r="PTT31" s="46"/>
      <c r="PTU31" s="46"/>
      <c r="PTV31" s="46"/>
      <c r="PTW31" s="46"/>
      <c r="PTX31" s="46"/>
      <c r="PTY31" s="46"/>
      <c r="PTZ31" s="46"/>
      <c r="PUA31" s="46"/>
      <c r="PUB31" s="46"/>
      <c r="PUC31" s="46"/>
      <c r="PUD31" s="46"/>
      <c r="PUE31" s="46"/>
      <c r="PUF31" s="46"/>
      <c r="PUG31" s="46"/>
      <c r="PUH31" s="46"/>
      <c r="PUI31" s="46"/>
      <c r="PUJ31" s="46"/>
      <c r="PUK31" s="46"/>
      <c r="PUL31" s="46"/>
      <c r="PUM31" s="46"/>
      <c r="PUN31" s="46"/>
      <c r="PUO31" s="46"/>
      <c r="PUP31" s="46"/>
      <c r="PUQ31" s="46"/>
      <c r="PUR31" s="46"/>
      <c r="PUS31" s="46"/>
      <c r="PUT31" s="46"/>
      <c r="PUU31" s="46"/>
      <c r="PUV31" s="46"/>
      <c r="PUW31" s="46"/>
      <c r="PUX31" s="46"/>
      <c r="PUY31" s="46"/>
      <c r="PUZ31" s="46"/>
      <c r="PVA31" s="46"/>
      <c r="PVB31" s="46"/>
      <c r="PVC31" s="46"/>
      <c r="PVD31" s="46"/>
      <c r="PVE31" s="46"/>
      <c r="PVF31" s="46"/>
      <c r="PVG31" s="46"/>
      <c r="PVH31" s="46"/>
      <c r="PVI31" s="46"/>
      <c r="PVJ31" s="46"/>
      <c r="PVK31" s="46"/>
      <c r="PVL31" s="46"/>
      <c r="PVM31" s="46"/>
      <c r="PVN31" s="46"/>
      <c r="PVO31" s="46"/>
      <c r="PVP31" s="46"/>
      <c r="PVQ31" s="46"/>
      <c r="PVR31" s="46"/>
      <c r="PVS31" s="46"/>
      <c r="PVT31" s="46"/>
      <c r="PVU31" s="46"/>
      <c r="PVV31" s="46"/>
      <c r="PVW31" s="46"/>
      <c r="PVX31" s="46"/>
      <c r="PVY31" s="46"/>
      <c r="PVZ31" s="46"/>
      <c r="PWA31" s="46"/>
      <c r="PWB31" s="46"/>
      <c r="PWC31" s="46"/>
      <c r="PWD31" s="46"/>
      <c r="PWE31" s="46"/>
      <c r="PWF31" s="46"/>
      <c r="PWG31" s="46"/>
      <c r="PWH31" s="46"/>
      <c r="PWI31" s="46"/>
      <c r="PWJ31" s="46"/>
      <c r="PWK31" s="46"/>
      <c r="PWL31" s="46"/>
      <c r="PWM31" s="46"/>
      <c r="PWN31" s="46"/>
      <c r="PWO31" s="46"/>
      <c r="PWP31" s="46"/>
      <c r="PWQ31" s="46"/>
      <c r="PWR31" s="46"/>
      <c r="PWS31" s="46"/>
      <c r="PWT31" s="46"/>
      <c r="PWU31" s="46"/>
      <c r="PWV31" s="46"/>
      <c r="PWW31" s="46"/>
      <c r="PWX31" s="46"/>
      <c r="PWY31" s="46"/>
      <c r="PWZ31" s="46"/>
      <c r="PXA31" s="46"/>
      <c r="PXB31" s="46"/>
      <c r="PXC31" s="46"/>
      <c r="PXD31" s="46"/>
      <c r="PXE31" s="46"/>
      <c r="PXF31" s="46"/>
      <c r="PXG31" s="46"/>
      <c r="PXH31" s="46"/>
      <c r="PXI31" s="46"/>
      <c r="PXJ31" s="46"/>
      <c r="PXK31" s="46"/>
      <c r="PXL31" s="46"/>
      <c r="PXM31" s="46"/>
      <c r="PXN31" s="46"/>
      <c r="PXO31" s="46"/>
      <c r="PXP31" s="46"/>
      <c r="PXQ31" s="46"/>
      <c r="PXR31" s="46"/>
      <c r="PXS31" s="46"/>
      <c r="PXT31" s="46"/>
      <c r="PXU31" s="46"/>
      <c r="PXV31" s="46"/>
      <c r="PXW31" s="46"/>
      <c r="PXX31" s="46"/>
      <c r="PXY31" s="46"/>
      <c r="PXZ31" s="46"/>
      <c r="PYA31" s="46"/>
      <c r="PYB31" s="46"/>
      <c r="PYC31" s="46"/>
      <c r="PYD31" s="46"/>
      <c r="PYE31" s="46"/>
      <c r="PYF31" s="46"/>
      <c r="PYG31" s="46"/>
      <c r="PYH31" s="46"/>
      <c r="PYI31" s="46"/>
      <c r="PYJ31" s="46"/>
      <c r="PYK31" s="46"/>
      <c r="PYL31" s="46"/>
      <c r="PYM31" s="46"/>
      <c r="PYN31" s="46"/>
      <c r="PYO31" s="46"/>
      <c r="PYP31" s="46"/>
      <c r="PYQ31" s="46"/>
      <c r="PYR31" s="46"/>
      <c r="PYS31" s="46"/>
      <c r="PYT31" s="46"/>
      <c r="PYU31" s="46"/>
      <c r="PYV31" s="46"/>
      <c r="PYW31" s="46"/>
      <c r="PYX31" s="46"/>
      <c r="PYY31" s="46"/>
      <c r="PYZ31" s="46"/>
      <c r="PZA31" s="46"/>
      <c r="PZB31" s="46"/>
      <c r="PZC31" s="46"/>
      <c r="PZD31" s="46"/>
      <c r="PZE31" s="46"/>
      <c r="PZF31" s="46"/>
      <c r="PZG31" s="46"/>
      <c r="PZH31" s="46"/>
      <c r="PZI31" s="46"/>
      <c r="PZJ31" s="46"/>
      <c r="PZK31" s="46"/>
      <c r="PZL31" s="46"/>
      <c r="PZM31" s="46"/>
      <c r="PZN31" s="46"/>
      <c r="PZO31" s="46"/>
      <c r="PZP31" s="46"/>
      <c r="PZQ31" s="46"/>
      <c r="PZR31" s="46"/>
      <c r="PZS31" s="46"/>
      <c r="PZT31" s="46"/>
      <c r="PZU31" s="46"/>
      <c r="PZV31" s="46"/>
      <c r="PZW31" s="46"/>
      <c r="PZX31" s="46"/>
      <c r="PZY31" s="46"/>
      <c r="PZZ31" s="46"/>
      <c r="QAA31" s="46"/>
      <c r="QAB31" s="46"/>
      <c r="QAC31" s="46"/>
      <c r="QAD31" s="46"/>
      <c r="QAE31" s="46"/>
      <c r="QAF31" s="46"/>
      <c r="QAG31" s="46"/>
      <c r="QAH31" s="46"/>
      <c r="QAI31" s="46"/>
      <c r="QAJ31" s="46"/>
      <c r="QAK31" s="46"/>
      <c r="QAL31" s="46"/>
      <c r="QAM31" s="46"/>
      <c r="QAN31" s="46"/>
      <c r="QAO31" s="46"/>
      <c r="QAP31" s="46"/>
      <c r="QAQ31" s="46"/>
      <c r="QAR31" s="46"/>
      <c r="QAS31" s="46"/>
      <c r="QAT31" s="46"/>
      <c r="QAU31" s="46"/>
      <c r="QAV31" s="46"/>
      <c r="QAW31" s="46"/>
      <c r="QAX31" s="46"/>
      <c r="QAY31" s="46"/>
      <c r="QAZ31" s="46"/>
      <c r="QBA31" s="46"/>
      <c r="QBB31" s="46"/>
      <c r="QBC31" s="46"/>
      <c r="QBD31" s="46"/>
      <c r="QBE31" s="46"/>
      <c r="QBF31" s="46"/>
      <c r="QBG31" s="46"/>
      <c r="QBH31" s="46"/>
      <c r="QBI31" s="46"/>
      <c r="QBJ31" s="46"/>
      <c r="QBK31" s="46"/>
      <c r="QBL31" s="46"/>
      <c r="QBM31" s="46"/>
      <c r="QBN31" s="46"/>
      <c r="QBO31" s="46"/>
      <c r="QBP31" s="46"/>
      <c r="QBQ31" s="46"/>
      <c r="QBR31" s="46"/>
      <c r="QBS31" s="46"/>
      <c r="QBT31" s="46"/>
      <c r="QBU31" s="46"/>
      <c r="QBV31" s="46"/>
      <c r="QBW31" s="46"/>
      <c r="QBX31" s="46"/>
      <c r="QBY31" s="46"/>
      <c r="QBZ31" s="46"/>
      <c r="QCA31" s="46"/>
      <c r="QCB31" s="46"/>
      <c r="QCC31" s="46"/>
      <c r="QCD31" s="46"/>
      <c r="QCE31" s="46"/>
      <c r="QCF31" s="46"/>
      <c r="QCG31" s="46"/>
      <c r="QCH31" s="46"/>
      <c r="QCI31" s="46"/>
      <c r="QCJ31" s="46"/>
      <c r="QCK31" s="46"/>
      <c r="QCL31" s="46"/>
      <c r="QCM31" s="46"/>
      <c r="QCN31" s="46"/>
      <c r="QCO31" s="46"/>
      <c r="QCP31" s="46"/>
      <c r="QCQ31" s="46"/>
      <c r="QCR31" s="46"/>
      <c r="QCS31" s="46"/>
      <c r="QCT31" s="46"/>
      <c r="QCU31" s="46"/>
      <c r="QCV31" s="46"/>
      <c r="QCW31" s="46"/>
      <c r="QCX31" s="46"/>
      <c r="QCY31" s="46"/>
      <c r="QCZ31" s="46"/>
      <c r="QDA31" s="46"/>
      <c r="QDB31" s="46"/>
      <c r="QDC31" s="46"/>
      <c r="QDD31" s="46"/>
      <c r="QDE31" s="46"/>
      <c r="QDF31" s="46"/>
      <c r="QDG31" s="46"/>
      <c r="QDH31" s="46"/>
      <c r="QDI31" s="46"/>
      <c r="QDJ31" s="46"/>
      <c r="QDK31" s="46"/>
      <c r="QDL31" s="46"/>
      <c r="QDM31" s="46"/>
      <c r="QDN31" s="46"/>
      <c r="QDO31" s="46"/>
      <c r="QDP31" s="46"/>
      <c r="QDQ31" s="46"/>
      <c r="QDR31" s="46"/>
      <c r="QDS31" s="46"/>
      <c r="QDT31" s="46"/>
      <c r="QDU31" s="46"/>
      <c r="QDV31" s="46"/>
      <c r="QDW31" s="46"/>
      <c r="QDX31" s="46"/>
      <c r="QDY31" s="46"/>
      <c r="QDZ31" s="46"/>
      <c r="QEA31" s="46"/>
      <c r="QEB31" s="46"/>
      <c r="QEC31" s="46"/>
      <c r="QED31" s="46"/>
      <c r="QEE31" s="46"/>
      <c r="QEF31" s="46"/>
      <c r="QEG31" s="46"/>
      <c r="QEH31" s="46"/>
      <c r="QEI31" s="46"/>
      <c r="QEJ31" s="46"/>
      <c r="QEK31" s="46"/>
      <c r="QEL31" s="46"/>
      <c r="QEM31" s="46"/>
      <c r="QEN31" s="46"/>
      <c r="QEO31" s="46"/>
      <c r="QEP31" s="46"/>
      <c r="QEQ31" s="46"/>
      <c r="QER31" s="46"/>
      <c r="QES31" s="46"/>
      <c r="QET31" s="46"/>
      <c r="QEU31" s="46"/>
      <c r="QEV31" s="46"/>
      <c r="QEW31" s="46"/>
      <c r="QEX31" s="46"/>
      <c r="QEY31" s="46"/>
      <c r="QEZ31" s="46"/>
      <c r="QFA31" s="46"/>
      <c r="QFB31" s="46"/>
      <c r="QFC31" s="46"/>
      <c r="QFD31" s="46"/>
      <c r="QFE31" s="46"/>
      <c r="QFF31" s="46"/>
      <c r="QFG31" s="46"/>
      <c r="QFH31" s="46"/>
      <c r="QFI31" s="46"/>
      <c r="QFJ31" s="46"/>
      <c r="QFK31" s="46"/>
      <c r="QFL31" s="46"/>
      <c r="QFM31" s="46"/>
      <c r="QFN31" s="46"/>
      <c r="QFO31" s="46"/>
      <c r="QFP31" s="46"/>
      <c r="QFQ31" s="46"/>
      <c r="QFR31" s="46"/>
      <c r="QFS31" s="46"/>
      <c r="QFT31" s="46"/>
      <c r="QFU31" s="46"/>
      <c r="QFV31" s="46"/>
      <c r="QFW31" s="46"/>
      <c r="QFX31" s="46"/>
      <c r="QFY31" s="46"/>
      <c r="QFZ31" s="46"/>
      <c r="QGA31" s="46"/>
      <c r="QGB31" s="46"/>
      <c r="QGC31" s="46"/>
      <c r="QGD31" s="46"/>
      <c r="QGE31" s="46"/>
      <c r="QGF31" s="46"/>
      <c r="QGG31" s="46"/>
      <c r="QGH31" s="46"/>
      <c r="QGI31" s="46"/>
      <c r="QGJ31" s="46"/>
      <c r="QGK31" s="46"/>
      <c r="QGL31" s="46"/>
      <c r="QGM31" s="46"/>
      <c r="QGN31" s="46"/>
      <c r="QGO31" s="46"/>
      <c r="QGP31" s="46"/>
      <c r="QGQ31" s="46"/>
      <c r="QGR31" s="46"/>
      <c r="QGS31" s="46"/>
      <c r="QGT31" s="46"/>
      <c r="QGU31" s="46"/>
      <c r="QGV31" s="46"/>
      <c r="QGW31" s="46"/>
      <c r="QGX31" s="46"/>
      <c r="QGY31" s="46"/>
      <c r="QGZ31" s="46"/>
      <c r="QHA31" s="46"/>
      <c r="QHB31" s="46"/>
      <c r="QHC31" s="46"/>
      <c r="QHD31" s="46"/>
      <c r="QHE31" s="46"/>
      <c r="QHF31" s="46"/>
      <c r="QHG31" s="46"/>
      <c r="QHH31" s="46"/>
      <c r="QHI31" s="46"/>
      <c r="QHJ31" s="46"/>
      <c r="QHK31" s="46"/>
      <c r="QHL31" s="46"/>
      <c r="QHM31" s="46"/>
      <c r="QHN31" s="46"/>
      <c r="QHO31" s="46"/>
      <c r="QHP31" s="46"/>
      <c r="QHQ31" s="46"/>
      <c r="QHR31" s="46"/>
      <c r="QHS31" s="46"/>
      <c r="QHT31" s="46"/>
      <c r="QHU31" s="46"/>
      <c r="QHV31" s="46"/>
      <c r="QHW31" s="46"/>
      <c r="QHX31" s="46"/>
      <c r="QHY31" s="46"/>
      <c r="QHZ31" s="46"/>
      <c r="QIA31" s="46"/>
      <c r="QIB31" s="46"/>
      <c r="QIC31" s="46"/>
      <c r="QID31" s="46"/>
      <c r="QIE31" s="46"/>
      <c r="QIF31" s="46"/>
      <c r="QIG31" s="46"/>
      <c r="QIH31" s="46"/>
      <c r="QII31" s="46"/>
      <c r="QIJ31" s="46"/>
      <c r="QIK31" s="46"/>
      <c r="QIL31" s="46"/>
      <c r="QIM31" s="46"/>
      <c r="QIN31" s="46"/>
      <c r="QIO31" s="46"/>
      <c r="QIP31" s="46"/>
      <c r="QIQ31" s="46"/>
      <c r="QIR31" s="46"/>
      <c r="QIS31" s="46"/>
      <c r="QIT31" s="46"/>
      <c r="QIU31" s="46"/>
      <c r="QIV31" s="46"/>
      <c r="QIW31" s="46"/>
      <c r="QIX31" s="46"/>
      <c r="QIY31" s="46"/>
      <c r="QIZ31" s="46"/>
      <c r="QJA31" s="46"/>
      <c r="QJB31" s="46"/>
      <c r="QJC31" s="46"/>
      <c r="QJD31" s="46"/>
      <c r="QJE31" s="46"/>
      <c r="QJF31" s="46"/>
      <c r="QJG31" s="46"/>
      <c r="QJH31" s="46"/>
      <c r="QJI31" s="46"/>
      <c r="QJJ31" s="46"/>
      <c r="QJK31" s="46"/>
      <c r="QJL31" s="46"/>
      <c r="QJM31" s="46"/>
      <c r="QJN31" s="46"/>
      <c r="QJO31" s="46"/>
      <c r="QJP31" s="46"/>
      <c r="QJQ31" s="46"/>
      <c r="QJR31" s="46"/>
      <c r="QJS31" s="46"/>
      <c r="QJT31" s="46"/>
      <c r="QJU31" s="46"/>
      <c r="QJV31" s="46"/>
      <c r="QJW31" s="46"/>
      <c r="QJX31" s="46"/>
      <c r="QJY31" s="46"/>
      <c r="QJZ31" s="46"/>
      <c r="QKA31" s="46"/>
      <c r="QKB31" s="46"/>
      <c r="QKC31" s="46"/>
      <c r="QKD31" s="46"/>
      <c r="QKE31" s="46"/>
      <c r="QKF31" s="46"/>
      <c r="QKG31" s="46"/>
      <c r="QKH31" s="46"/>
      <c r="QKI31" s="46"/>
      <c r="QKJ31" s="46"/>
      <c r="QKK31" s="46"/>
      <c r="QKL31" s="46"/>
      <c r="QKM31" s="46"/>
      <c r="QKN31" s="46"/>
      <c r="QKO31" s="46"/>
      <c r="QKP31" s="46"/>
      <c r="QKQ31" s="46"/>
      <c r="QKR31" s="46"/>
      <c r="QKS31" s="46"/>
      <c r="QKT31" s="46"/>
      <c r="QKU31" s="46"/>
      <c r="QKV31" s="46"/>
      <c r="QKW31" s="46"/>
      <c r="QKX31" s="46"/>
      <c r="QKY31" s="46"/>
      <c r="QKZ31" s="46"/>
      <c r="QLA31" s="46"/>
      <c r="QLB31" s="46"/>
      <c r="QLC31" s="46"/>
      <c r="QLD31" s="46"/>
      <c r="QLE31" s="46"/>
      <c r="QLF31" s="46"/>
      <c r="QLG31" s="46"/>
      <c r="QLH31" s="46"/>
      <c r="QLI31" s="46"/>
      <c r="QLJ31" s="46"/>
      <c r="QLK31" s="46"/>
      <c r="QLL31" s="46"/>
      <c r="QLM31" s="46"/>
      <c r="QLN31" s="46"/>
      <c r="QLO31" s="46"/>
      <c r="QLP31" s="46"/>
      <c r="QLQ31" s="46"/>
      <c r="QLR31" s="46"/>
      <c r="QLS31" s="46"/>
      <c r="QLT31" s="46"/>
      <c r="QLU31" s="46"/>
      <c r="QLV31" s="46"/>
      <c r="QLW31" s="46"/>
      <c r="QLX31" s="46"/>
      <c r="QLY31" s="46"/>
      <c r="QLZ31" s="46"/>
      <c r="QMA31" s="46"/>
      <c r="QMB31" s="46"/>
      <c r="QMC31" s="46"/>
      <c r="QMD31" s="46"/>
      <c r="QME31" s="46"/>
      <c r="QMF31" s="46"/>
      <c r="QMG31" s="46"/>
      <c r="QMH31" s="46"/>
      <c r="QMI31" s="46"/>
      <c r="QMJ31" s="46"/>
      <c r="QMK31" s="46"/>
      <c r="QML31" s="46"/>
      <c r="QMM31" s="46"/>
      <c r="QMN31" s="46"/>
      <c r="QMO31" s="46"/>
      <c r="QMP31" s="46"/>
      <c r="QMQ31" s="46"/>
      <c r="QMR31" s="46"/>
      <c r="QMS31" s="46"/>
      <c r="QMT31" s="46"/>
      <c r="QMU31" s="46"/>
      <c r="QMV31" s="46"/>
      <c r="QMW31" s="46"/>
      <c r="QMX31" s="46"/>
      <c r="QMY31" s="46"/>
      <c r="QMZ31" s="46"/>
      <c r="QNA31" s="46"/>
      <c r="QNB31" s="46"/>
      <c r="QNC31" s="46"/>
      <c r="QND31" s="46"/>
      <c r="QNE31" s="46"/>
      <c r="QNF31" s="46"/>
      <c r="QNG31" s="46"/>
      <c r="QNH31" s="46"/>
      <c r="QNI31" s="46"/>
      <c r="QNJ31" s="46"/>
      <c r="QNK31" s="46"/>
      <c r="QNL31" s="46"/>
      <c r="QNM31" s="46"/>
      <c r="QNN31" s="46"/>
      <c r="QNO31" s="46"/>
      <c r="QNP31" s="46"/>
      <c r="QNQ31" s="46"/>
      <c r="QNR31" s="46"/>
      <c r="QNS31" s="46"/>
      <c r="QNT31" s="46"/>
      <c r="QNU31" s="46"/>
      <c r="QNV31" s="46"/>
      <c r="QNW31" s="46"/>
      <c r="QNX31" s="46"/>
      <c r="QNY31" s="46"/>
      <c r="QNZ31" s="46"/>
      <c r="QOA31" s="46"/>
      <c r="QOB31" s="46"/>
      <c r="QOC31" s="46"/>
      <c r="QOD31" s="46"/>
      <c r="QOE31" s="46"/>
      <c r="QOF31" s="46"/>
      <c r="QOG31" s="46"/>
      <c r="QOH31" s="46"/>
      <c r="QOI31" s="46"/>
      <c r="QOJ31" s="46"/>
      <c r="QOK31" s="46"/>
      <c r="QOL31" s="46"/>
      <c r="QOM31" s="46"/>
      <c r="QON31" s="46"/>
      <c r="QOO31" s="46"/>
      <c r="QOP31" s="46"/>
      <c r="QOQ31" s="46"/>
      <c r="QOR31" s="46"/>
      <c r="QOS31" s="46"/>
      <c r="QOT31" s="46"/>
      <c r="QOU31" s="46"/>
      <c r="QOV31" s="46"/>
      <c r="QOW31" s="46"/>
      <c r="QOX31" s="46"/>
      <c r="QOY31" s="46"/>
      <c r="QOZ31" s="46"/>
      <c r="QPA31" s="46"/>
      <c r="QPB31" s="46"/>
      <c r="QPC31" s="46"/>
      <c r="QPD31" s="46"/>
      <c r="QPE31" s="46"/>
      <c r="QPF31" s="46"/>
      <c r="QPG31" s="46"/>
      <c r="QPH31" s="46"/>
      <c r="QPI31" s="46"/>
      <c r="QPJ31" s="46"/>
      <c r="QPK31" s="46"/>
      <c r="QPL31" s="46"/>
      <c r="QPM31" s="46"/>
      <c r="QPN31" s="46"/>
      <c r="QPO31" s="46"/>
      <c r="QPP31" s="46"/>
      <c r="QPQ31" s="46"/>
      <c r="QPR31" s="46"/>
      <c r="QPS31" s="46"/>
      <c r="QPT31" s="46"/>
      <c r="QPU31" s="46"/>
      <c r="QPV31" s="46"/>
      <c r="QPW31" s="46"/>
      <c r="QPX31" s="46"/>
      <c r="QPY31" s="46"/>
      <c r="QPZ31" s="46"/>
      <c r="QQA31" s="46"/>
      <c r="QQB31" s="46"/>
      <c r="QQC31" s="46"/>
      <c r="QQD31" s="46"/>
      <c r="QQE31" s="46"/>
      <c r="QQF31" s="46"/>
      <c r="QQG31" s="46"/>
      <c r="QQH31" s="46"/>
      <c r="QQI31" s="46"/>
      <c r="QQJ31" s="46"/>
      <c r="QQK31" s="46"/>
      <c r="QQL31" s="46"/>
      <c r="QQM31" s="46"/>
      <c r="QQN31" s="46"/>
      <c r="QQO31" s="46"/>
      <c r="QQP31" s="46"/>
      <c r="QQQ31" s="46"/>
      <c r="QQR31" s="46"/>
      <c r="QQS31" s="46"/>
      <c r="QQT31" s="46"/>
      <c r="QQU31" s="46"/>
      <c r="QQV31" s="46"/>
      <c r="QQW31" s="46"/>
      <c r="QQX31" s="46"/>
      <c r="QQY31" s="46"/>
      <c r="QQZ31" s="46"/>
      <c r="QRA31" s="46"/>
      <c r="QRB31" s="46"/>
      <c r="QRC31" s="46"/>
      <c r="QRD31" s="46"/>
      <c r="QRE31" s="46"/>
      <c r="QRF31" s="46"/>
      <c r="QRG31" s="46"/>
      <c r="QRH31" s="46"/>
      <c r="QRI31" s="46"/>
      <c r="QRJ31" s="46"/>
      <c r="QRK31" s="46"/>
      <c r="QRL31" s="46"/>
      <c r="QRM31" s="46"/>
      <c r="QRN31" s="46"/>
      <c r="QRO31" s="46"/>
      <c r="QRP31" s="46"/>
      <c r="QRQ31" s="46"/>
      <c r="QRR31" s="46"/>
      <c r="QRS31" s="46"/>
      <c r="QRT31" s="46"/>
      <c r="QRU31" s="46"/>
      <c r="QRV31" s="46"/>
      <c r="QRW31" s="46"/>
      <c r="QRX31" s="46"/>
      <c r="QRY31" s="46"/>
      <c r="QRZ31" s="46"/>
      <c r="QSA31" s="46"/>
      <c r="QSB31" s="46"/>
      <c r="QSC31" s="46"/>
      <c r="QSD31" s="46"/>
      <c r="QSE31" s="46"/>
      <c r="QSF31" s="46"/>
      <c r="QSG31" s="46"/>
      <c r="QSH31" s="46"/>
      <c r="QSI31" s="46"/>
      <c r="QSJ31" s="46"/>
      <c r="QSK31" s="46"/>
      <c r="QSL31" s="46"/>
      <c r="QSM31" s="46"/>
      <c r="QSN31" s="46"/>
      <c r="QSO31" s="46"/>
      <c r="QSP31" s="46"/>
      <c r="QSQ31" s="46"/>
      <c r="QSR31" s="46"/>
      <c r="QSS31" s="46"/>
      <c r="QST31" s="46"/>
      <c r="QSU31" s="46"/>
      <c r="QSV31" s="46"/>
      <c r="QSW31" s="46"/>
      <c r="QSX31" s="46"/>
      <c r="QSY31" s="46"/>
      <c r="QSZ31" s="46"/>
      <c r="QTA31" s="46"/>
      <c r="QTB31" s="46"/>
      <c r="QTC31" s="46"/>
      <c r="QTD31" s="46"/>
      <c r="QTE31" s="46"/>
      <c r="QTF31" s="46"/>
      <c r="QTG31" s="46"/>
      <c r="QTH31" s="46"/>
      <c r="QTI31" s="46"/>
      <c r="QTJ31" s="46"/>
      <c r="QTK31" s="46"/>
      <c r="QTL31" s="46"/>
      <c r="QTM31" s="46"/>
      <c r="QTN31" s="46"/>
      <c r="QTO31" s="46"/>
      <c r="QTP31" s="46"/>
      <c r="QTQ31" s="46"/>
      <c r="QTR31" s="46"/>
      <c r="QTS31" s="46"/>
      <c r="QTT31" s="46"/>
      <c r="QTU31" s="46"/>
      <c r="QTV31" s="46"/>
      <c r="QTW31" s="46"/>
      <c r="QTX31" s="46"/>
      <c r="QTY31" s="46"/>
      <c r="QTZ31" s="46"/>
      <c r="QUA31" s="46"/>
      <c r="QUB31" s="46"/>
      <c r="QUC31" s="46"/>
      <c r="QUD31" s="46"/>
      <c r="QUE31" s="46"/>
      <c r="QUF31" s="46"/>
      <c r="QUG31" s="46"/>
      <c r="QUH31" s="46"/>
      <c r="QUI31" s="46"/>
      <c r="QUJ31" s="46"/>
      <c r="QUK31" s="46"/>
      <c r="QUL31" s="46"/>
      <c r="QUM31" s="46"/>
      <c r="QUN31" s="46"/>
      <c r="QUO31" s="46"/>
      <c r="QUP31" s="46"/>
      <c r="QUQ31" s="46"/>
      <c r="QUR31" s="46"/>
      <c r="QUS31" s="46"/>
      <c r="QUT31" s="46"/>
      <c r="QUU31" s="46"/>
      <c r="QUV31" s="46"/>
      <c r="QUW31" s="46"/>
      <c r="QUX31" s="46"/>
      <c r="QUY31" s="46"/>
      <c r="QUZ31" s="46"/>
      <c r="QVA31" s="46"/>
      <c r="QVB31" s="46"/>
      <c r="QVC31" s="46"/>
      <c r="QVD31" s="46"/>
      <c r="QVE31" s="46"/>
      <c r="QVF31" s="46"/>
      <c r="QVG31" s="46"/>
      <c r="QVH31" s="46"/>
      <c r="QVI31" s="46"/>
      <c r="QVJ31" s="46"/>
      <c r="QVK31" s="46"/>
      <c r="QVL31" s="46"/>
      <c r="QVM31" s="46"/>
      <c r="QVN31" s="46"/>
      <c r="QVO31" s="46"/>
      <c r="QVP31" s="46"/>
      <c r="QVQ31" s="46"/>
      <c r="QVR31" s="46"/>
      <c r="QVS31" s="46"/>
      <c r="QVT31" s="46"/>
      <c r="QVU31" s="46"/>
      <c r="QVV31" s="46"/>
      <c r="QVW31" s="46"/>
      <c r="QVX31" s="46"/>
      <c r="QVY31" s="46"/>
      <c r="QVZ31" s="46"/>
      <c r="QWA31" s="46"/>
      <c r="QWB31" s="46"/>
      <c r="QWC31" s="46"/>
      <c r="QWD31" s="46"/>
      <c r="QWE31" s="46"/>
      <c r="QWF31" s="46"/>
      <c r="QWG31" s="46"/>
      <c r="QWH31" s="46"/>
      <c r="QWI31" s="46"/>
      <c r="QWJ31" s="46"/>
      <c r="QWK31" s="46"/>
      <c r="QWL31" s="46"/>
      <c r="QWM31" s="46"/>
      <c r="QWN31" s="46"/>
      <c r="QWO31" s="46"/>
      <c r="QWP31" s="46"/>
      <c r="QWQ31" s="46"/>
      <c r="QWR31" s="46"/>
      <c r="QWS31" s="46"/>
      <c r="QWT31" s="46"/>
      <c r="QWU31" s="46"/>
      <c r="QWV31" s="46"/>
      <c r="QWW31" s="46"/>
      <c r="QWX31" s="46"/>
      <c r="QWY31" s="46"/>
      <c r="QWZ31" s="46"/>
      <c r="QXA31" s="46"/>
      <c r="QXB31" s="46"/>
      <c r="QXC31" s="46"/>
      <c r="QXD31" s="46"/>
      <c r="QXE31" s="46"/>
      <c r="QXF31" s="46"/>
      <c r="QXG31" s="46"/>
      <c r="QXH31" s="46"/>
      <c r="QXI31" s="46"/>
      <c r="QXJ31" s="46"/>
      <c r="QXK31" s="46"/>
      <c r="QXL31" s="46"/>
      <c r="QXM31" s="46"/>
      <c r="QXN31" s="46"/>
      <c r="QXO31" s="46"/>
      <c r="QXP31" s="46"/>
      <c r="QXQ31" s="46"/>
      <c r="QXR31" s="46"/>
      <c r="QXS31" s="46"/>
      <c r="QXT31" s="46"/>
      <c r="QXU31" s="46"/>
      <c r="QXV31" s="46"/>
      <c r="QXW31" s="46"/>
      <c r="QXX31" s="46"/>
      <c r="QXY31" s="46"/>
      <c r="QXZ31" s="46"/>
      <c r="QYA31" s="46"/>
      <c r="QYB31" s="46"/>
      <c r="QYC31" s="46"/>
      <c r="QYD31" s="46"/>
      <c r="QYE31" s="46"/>
      <c r="QYF31" s="46"/>
      <c r="QYG31" s="46"/>
      <c r="QYH31" s="46"/>
      <c r="QYI31" s="46"/>
      <c r="QYJ31" s="46"/>
      <c r="QYK31" s="46"/>
      <c r="QYL31" s="46"/>
      <c r="QYM31" s="46"/>
      <c r="QYN31" s="46"/>
      <c r="QYO31" s="46"/>
      <c r="QYP31" s="46"/>
      <c r="QYQ31" s="46"/>
      <c r="QYR31" s="46"/>
      <c r="QYS31" s="46"/>
      <c r="QYT31" s="46"/>
      <c r="QYU31" s="46"/>
      <c r="QYV31" s="46"/>
      <c r="QYW31" s="46"/>
      <c r="QYX31" s="46"/>
      <c r="QYY31" s="46"/>
      <c r="QYZ31" s="46"/>
      <c r="QZA31" s="46"/>
      <c r="QZB31" s="46"/>
      <c r="QZC31" s="46"/>
      <c r="QZD31" s="46"/>
      <c r="QZE31" s="46"/>
      <c r="QZF31" s="46"/>
      <c r="QZG31" s="46"/>
      <c r="QZH31" s="46"/>
      <c r="QZI31" s="46"/>
      <c r="QZJ31" s="46"/>
      <c r="QZK31" s="46"/>
      <c r="QZL31" s="46"/>
      <c r="QZM31" s="46"/>
      <c r="QZN31" s="46"/>
      <c r="QZO31" s="46"/>
      <c r="QZP31" s="46"/>
      <c r="QZQ31" s="46"/>
      <c r="QZR31" s="46"/>
      <c r="QZS31" s="46"/>
      <c r="QZT31" s="46"/>
      <c r="QZU31" s="46"/>
      <c r="QZV31" s="46"/>
      <c r="QZW31" s="46"/>
      <c r="QZX31" s="46"/>
      <c r="QZY31" s="46"/>
      <c r="QZZ31" s="46"/>
      <c r="RAA31" s="46"/>
      <c r="RAB31" s="46"/>
      <c r="RAC31" s="46"/>
      <c r="RAD31" s="46"/>
      <c r="RAE31" s="46"/>
      <c r="RAF31" s="46"/>
      <c r="RAG31" s="46"/>
      <c r="RAH31" s="46"/>
      <c r="RAI31" s="46"/>
      <c r="RAJ31" s="46"/>
      <c r="RAK31" s="46"/>
      <c r="RAL31" s="46"/>
      <c r="RAM31" s="46"/>
      <c r="RAN31" s="46"/>
      <c r="RAO31" s="46"/>
      <c r="RAP31" s="46"/>
      <c r="RAQ31" s="46"/>
      <c r="RAR31" s="46"/>
      <c r="RAS31" s="46"/>
      <c r="RAT31" s="46"/>
      <c r="RAU31" s="46"/>
      <c r="RAV31" s="46"/>
      <c r="RAW31" s="46"/>
      <c r="RAX31" s="46"/>
      <c r="RAY31" s="46"/>
      <c r="RAZ31" s="46"/>
      <c r="RBA31" s="46"/>
      <c r="RBB31" s="46"/>
      <c r="RBC31" s="46"/>
      <c r="RBD31" s="46"/>
      <c r="RBE31" s="46"/>
      <c r="RBF31" s="46"/>
      <c r="RBG31" s="46"/>
      <c r="RBH31" s="46"/>
      <c r="RBI31" s="46"/>
      <c r="RBJ31" s="46"/>
      <c r="RBK31" s="46"/>
      <c r="RBL31" s="46"/>
      <c r="RBM31" s="46"/>
      <c r="RBN31" s="46"/>
      <c r="RBO31" s="46"/>
      <c r="RBP31" s="46"/>
      <c r="RBQ31" s="46"/>
      <c r="RBR31" s="46"/>
      <c r="RBS31" s="46"/>
      <c r="RBT31" s="46"/>
      <c r="RBU31" s="46"/>
      <c r="RBV31" s="46"/>
      <c r="RBW31" s="46"/>
      <c r="RBX31" s="46"/>
      <c r="RBY31" s="46"/>
      <c r="RBZ31" s="46"/>
      <c r="RCA31" s="46"/>
      <c r="RCB31" s="46"/>
      <c r="RCC31" s="46"/>
      <c r="RCD31" s="46"/>
      <c r="RCE31" s="46"/>
      <c r="RCF31" s="46"/>
      <c r="RCG31" s="46"/>
      <c r="RCH31" s="46"/>
      <c r="RCI31" s="46"/>
      <c r="RCJ31" s="46"/>
      <c r="RCK31" s="46"/>
      <c r="RCL31" s="46"/>
      <c r="RCM31" s="46"/>
      <c r="RCN31" s="46"/>
      <c r="RCO31" s="46"/>
      <c r="RCP31" s="46"/>
      <c r="RCQ31" s="46"/>
      <c r="RCR31" s="46"/>
      <c r="RCS31" s="46"/>
      <c r="RCT31" s="46"/>
      <c r="RCU31" s="46"/>
      <c r="RCV31" s="46"/>
      <c r="RCW31" s="46"/>
      <c r="RCX31" s="46"/>
      <c r="RCY31" s="46"/>
      <c r="RCZ31" s="46"/>
      <c r="RDA31" s="46"/>
      <c r="RDB31" s="46"/>
      <c r="RDC31" s="46"/>
      <c r="RDD31" s="46"/>
      <c r="RDE31" s="46"/>
      <c r="RDF31" s="46"/>
      <c r="RDG31" s="46"/>
      <c r="RDH31" s="46"/>
      <c r="RDI31" s="46"/>
      <c r="RDJ31" s="46"/>
      <c r="RDK31" s="46"/>
      <c r="RDL31" s="46"/>
      <c r="RDM31" s="46"/>
      <c r="RDN31" s="46"/>
      <c r="RDO31" s="46"/>
      <c r="RDP31" s="46"/>
      <c r="RDQ31" s="46"/>
      <c r="RDR31" s="46"/>
      <c r="RDS31" s="46"/>
      <c r="RDT31" s="46"/>
      <c r="RDU31" s="46"/>
      <c r="RDV31" s="46"/>
      <c r="RDW31" s="46"/>
      <c r="RDX31" s="46"/>
      <c r="RDY31" s="46"/>
      <c r="RDZ31" s="46"/>
      <c r="REA31" s="46"/>
      <c r="REB31" s="46"/>
      <c r="REC31" s="46"/>
      <c r="RED31" s="46"/>
      <c r="REE31" s="46"/>
      <c r="REF31" s="46"/>
      <c r="REG31" s="46"/>
      <c r="REH31" s="46"/>
      <c r="REI31" s="46"/>
      <c r="REJ31" s="46"/>
      <c r="REK31" s="46"/>
      <c r="REL31" s="46"/>
      <c r="REM31" s="46"/>
      <c r="REN31" s="46"/>
      <c r="REO31" s="46"/>
      <c r="REP31" s="46"/>
      <c r="REQ31" s="46"/>
      <c r="RER31" s="46"/>
      <c r="RES31" s="46"/>
      <c r="RET31" s="46"/>
      <c r="REU31" s="46"/>
      <c r="REV31" s="46"/>
      <c r="REW31" s="46"/>
      <c r="REX31" s="46"/>
      <c r="REY31" s="46"/>
      <c r="REZ31" s="46"/>
      <c r="RFA31" s="46"/>
      <c r="RFB31" s="46"/>
      <c r="RFC31" s="46"/>
      <c r="RFD31" s="46"/>
      <c r="RFE31" s="46"/>
      <c r="RFF31" s="46"/>
      <c r="RFG31" s="46"/>
      <c r="RFH31" s="46"/>
      <c r="RFI31" s="46"/>
      <c r="RFJ31" s="46"/>
      <c r="RFK31" s="46"/>
      <c r="RFL31" s="46"/>
      <c r="RFM31" s="46"/>
      <c r="RFN31" s="46"/>
      <c r="RFO31" s="46"/>
      <c r="RFP31" s="46"/>
      <c r="RFQ31" s="46"/>
      <c r="RFR31" s="46"/>
      <c r="RFS31" s="46"/>
      <c r="RFT31" s="46"/>
      <c r="RFU31" s="46"/>
      <c r="RFV31" s="46"/>
      <c r="RFW31" s="46"/>
      <c r="RFX31" s="46"/>
      <c r="RFY31" s="46"/>
      <c r="RFZ31" s="46"/>
      <c r="RGA31" s="46"/>
      <c r="RGB31" s="46"/>
      <c r="RGC31" s="46"/>
      <c r="RGD31" s="46"/>
      <c r="RGE31" s="46"/>
      <c r="RGF31" s="46"/>
      <c r="RGG31" s="46"/>
      <c r="RGH31" s="46"/>
      <c r="RGI31" s="46"/>
      <c r="RGJ31" s="46"/>
      <c r="RGK31" s="46"/>
      <c r="RGL31" s="46"/>
      <c r="RGM31" s="46"/>
      <c r="RGN31" s="46"/>
      <c r="RGO31" s="46"/>
      <c r="RGP31" s="46"/>
      <c r="RGQ31" s="46"/>
      <c r="RGR31" s="46"/>
      <c r="RGS31" s="46"/>
      <c r="RGT31" s="46"/>
      <c r="RGU31" s="46"/>
      <c r="RGV31" s="46"/>
      <c r="RGW31" s="46"/>
      <c r="RGX31" s="46"/>
      <c r="RGY31" s="46"/>
      <c r="RGZ31" s="46"/>
      <c r="RHA31" s="46"/>
      <c r="RHB31" s="46"/>
      <c r="RHC31" s="46"/>
      <c r="RHD31" s="46"/>
      <c r="RHE31" s="46"/>
      <c r="RHF31" s="46"/>
      <c r="RHG31" s="46"/>
      <c r="RHH31" s="46"/>
      <c r="RHI31" s="46"/>
      <c r="RHJ31" s="46"/>
      <c r="RHK31" s="46"/>
      <c r="RHL31" s="46"/>
      <c r="RHM31" s="46"/>
      <c r="RHN31" s="46"/>
      <c r="RHO31" s="46"/>
      <c r="RHP31" s="46"/>
      <c r="RHQ31" s="46"/>
      <c r="RHR31" s="46"/>
      <c r="RHS31" s="46"/>
      <c r="RHT31" s="46"/>
      <c r="RHU31" s="46"/>
      <c r="RHV31" s="46"/>
      <c r="RHW31" s="46"/>
      <c r="RHX31" s="46"/>
      <c r="RHY31" s="46"/>
      <c r="RHZ31" s="46"/>
      <c r="RIA31" s="46"/>
      <c r="RIB31" s="46"/>
      <c r="RIC31" s="46"/>
      <c r="RID31" s="46"/>
      <c r="RIE31" s="46"/>
      <c r="RIF31" s="46"/>
      <c r="RIG31" s="46"/>
      <c r="RIH31" s="46"/>
      <c r="RII31" s="46"/>
      <c r="RIJ31" s="46"/>
      <c r="RIK31" s="46"/>
      <c r="RIL31" s="46"/>
      <c r="RIM31" s="46"/>
      <c r="RIN31" s="46"/>
      <c r="RIO31" s="46"/>
      <c r="RIP31" s="46"/>
      <c r="RIQ31" s="46"/>
      <c r="RIR31" s="46"/>
      <c r="RIS31" s="46"/>
      <c r="RIT31" s="46"/>
      <c r="RIU31" s="46"/>
      <c r="RIV31" s="46"/>
      <c r="RIW31" s="46"/>
      <c r="RIX31" s="46"/>
      <c r="RIY31" s="46"/>
      <c r="RIZ31" s="46"/>
      <c r="RJA31" s="46"/>
      <c r="RJB31" s="46"/>
      <c r="RJC31" s="46"/>
      <c r="RJD31" s="46"/>
      <c r="RJE31" s="46"/>
      <c r="RJF31" s="46"/>
      <c r="RJG31" s="46"/>
      <c r="RJH31" s="46"/>
      <c r="RJI31" s="46"/>
      <c r="RJJ31" s="46"/>
      <c r="RJK31" s="46"/>
      <c r="RJL31" s="46"/>
      <c r="RJM31" s="46"/>
      <c r="RJN31" s="46"/>
      <c r="RJO31" s="46"/>
      <c r="RJP31" s="46"/>
      <c r="RJQ31" s="46"/>
      <c r="RJR31" s="46"/>
      <c r="RJS31" s="46"/>
      <c r="RJT31" s="46"/>
      <c r="RJU31" s="46"/>
      <c r="RJV31" s="46"/>
      <c r="RJW31" s="46"/>
      <c r="RJX31" s="46"/>
      <c r="RJY31" s="46"/>
      <c r="RJZ31" s="46"/>
      <c r="RKA31" s="46"/>
      <c r="RKB31" s="46"/>
      <c r="RKC31" s="46"/>
      <c r="RKD31" s="46"/>
      <c r="RKE31" s="46"/>
      <c r="RKF31" s="46"/>
      <c r="RKG31" s="46"/>
      <c r="RKH31" s="46"/>
      <c r="RKI31" s="46"/>
      <c r="RKJ31" s="46"/>
      <c r="RKK31" s="46"/>
      <c r="RKL31" s="46"/>
      <c r="RKM31" s="46"/>
      <c r="RKN31" s="46"/>
      <c r="RKO31" s="46"/>
      <c r="RKP31" s="46"/>
      <c r="RKQ31" s="46"/>
      <c r="RKR31" s="46"/>
      <c r="RKS31" s="46"/>
      <c r="RKT31" s="46"/>
      <c r="RKU31" s="46"/>
      <c r="RKV31" s="46"/>
      <c r="RKW31" s="46"/>
      <c r="RKX31" s="46"/>
      <c r="RKY31" s="46"/>
      <c r="RKZ31" s="46"/>
      <c r="RLA31" s="46"/>
      <c r="RLB31" s="46"/>
      <c r="RLC31" s="46"/>
      <c r="RLD31" s="46"/>
      <c r="RLE31" s="46"/>
      <c r="RLF31" s="46"/>
      <c r="RLG31" s="46"/>
      <c r="RLH31" s="46"/>
      <c r="RLI31" s="46"/>
      <c r="RLJ31" s="46"/>
      <c r="RLK31" s="46"/>
      <c r="RLL31" s="46"/>
      <c r="RLM31" s="46"/>
      <c r="RLN31" s="46"/>
      <c r="RLO31" s="46"/>
      <c r="RLP31" s="46"/>
      <c r="RLQ31" s="46"/>
      <c r="RLR31" s="46"/>
      <c r="RLS31" s="46"/>
      <c r="RLT31" s="46"/>
      <c r="RLU31" s="46"/>
      <c r="RLV31" s="46"/>
      <c r="RLW31" s="46"/>
      <c r="RLX31" s="46"/>
      <c r="RLY31" s="46"/>
      <c r="RLZ31" s="46"/>
      <c r="RMA31" s="46"/>
      <c r="RMB31" s="46"/>
      <c r="RMC31" s="46"/>
      <c r="RMD31" s="46"/>
      <c r="RME31" s="46"/>
      <c r="RMF31" s="46"/>
      <c r="RMG31" s="46"/>
      <c r="RMH31" s="46"/>
      <c r="RMI31" s="46"/>
      <c r="RMJ31" s="46"/>
      <c r="RMK31" s="46"/>
      <c r="RML31" s="46"/>
      <c r="RMM31" s="46"/>
      <c r="RMN31" s="46"/>
      <c r="RMO31" s="46"/>
      <c r="RMP31" s="46"/>
      <c r="RMQ31" s="46"/>
      <c r="RMR31" s="46"/>
      <c r="RMS31" s="46"/>
      <c r="RMT31" s="46"/>
      <c r="RMU31" s="46"/>
      <c r="RMV31" s="46"/>
      <c r="RMW31" s="46"/>
      <c r="RMX31" s="46"/>
      <c r="RMY31" s="46"/>
      <c r="RMZ31" s="46"/>
      <c r="RNA31" s="46"/>
      <c r="RNB31" s="46"/>
      <c r="RNC31" s="46"/>
      <c r="RND31" s="46"/>
      <c r="RNE31" s="46"/>
      <c r="RNF31" s="46"/>
      <c r="RNG31" s="46"/>
      <c r="RNH31" s="46"/>
      <c r="RNI31" s="46"/>
      <c r="RNJ31" s="46"/>
      <c r="RNK31" s="46"/>
      <c r="RNL31" s="46"/>
      <c r="RNM31" s="46"/>
      <c r="RNN31" s="46"/>
      <c r="RNO31" s="46"/>
      <c r="RNP31" s="46"/>
      <c r="RNQ31" s="46"/>
      <c r="RNR31" s="46"/>
      <c r="RNS31" s="46"/>
      <c r="RNT31" s="46"/>
      <c r="RNU31" s="46"/>
      <c r="RNV31" s="46"/>
      <c r="RNW31" s="46"/>
      <c r="RNX31" s="46"/>
      <c r="RNY31" s="46"/>
      <c r="RNZ31" s="46"/>
      <c r="ROA31" s="46"/>
      <c r="ROB31" s="46"/>
      <c r="ROC31" s="46"/>
      <c r="ROD31" s="46"/>
      <c r="ROE31" s="46"/>
      <c r="ROF31" s="46"/>
      <c r="ROG31" s="46"/>
      <c r="ROH31" s="46"/>
      <c r="ROI31" s="46"/>
      <c r="ROJ31" s="46"/>
      <c r="ROK31" s="46"/>
      <c r="ROL31" s="46"/>
      <c r="ROM31" s="46"/>
      <c r="RON31" s="46"/>
      <c r="ROO31" s="46"/>
      <c r="ROP31" s="46"/>
      <c r="ROQ31" s="46"/>
      <c r="ROR31" s="46"/>
      <c r="ROS31" s="46"/>
      <c r="ROT31" s="46"/>
      <c r="ROU31" s="46"/>
      <c r="ROV31" s="46"/>
      <c r="ROW31" s="46"/>
      <c r="ROX31" s="46"/>
      <c r="ROY31" s="46"/>
      <c r="ROZ31" s="46"/>
      <c r="RPA31" s="46"/>
      <c r="RPB31" s="46"/>
      <c r="RPC31" s="46"/>
      <c r="RPD31" s="46"/>
      <c r="RPE31" s="46"/>
      <c r="RPF31" s="46"/>
      <c r="RPG31" s="46"/>
      <c r="RPH31" s="46"/>
      <c r="RPI31" s="46"/>
      <c r="RPJ31" s="46"/>
      <c r="RPK31" s="46"/>
      <c r="RPL31" s="46"/>
      <c r="RPM31" s="46"/>
      <c r="RPN31" s="46"/>
      <c r="RPO31" s="46"/>
      <c r="RPP31" s="46"/>
      <c r="RPQ31" s="46"/>
      <c r="RPR31" s="46"/>
      <c r="RPS31" s="46"/>
      <c r="RPT31" s="46"/>
      <c r="RPU31" s="46"/>
      <c r="RPV31" s="46"/>
      <c r="RPW31" s="46"/>
      <c r="RPX31" s="46"/>
      <c r="RPY31" s="46"/>
      <c r="RPZ31" s="46"/>
      <c r="RQA31" s="46"/>
      <c r="RQB31" s="46"/>
      <c r="RQC31" s="46"/>
      <c r="RQD31" s="46"/>
      <c r="RQE31" s="46"/>
      <c r="RQF31" s="46"/>
      <c r="RQG31" s="46"/>
      <c r="RQH31" s="46"/>
      <c r="RQI31" s="46"/>
      <c r="RQJ31" s="46"/>
      <c r="RQK31" s="46"/>
      <c r="RQL31" s="46"/>
      <c r="RQM31" s="46"/>
      <c r="RQN31" s="46"/>
      <c r="RQO31" s="46"/>
      <c r="RQP31" s="46"/>
      <c r="RQQ31" s="46"/>
      <c r="RQR31" s="46"/>
      <c r="RQS31" s="46"/>
      <c r="RQT31" s="46"/>
      <c r="RQU31" s="46"/>
      <c r="RQV31" s="46"/>
      <c r="RQW31" s="46"/>
      <c r="RQX31" s="46"/>
      <c r="RQY31" s="46"/>
      <c r="RQZ31" s="46"/>
      <c r="RRA31" s="46"/>
      <c r="RRB31" s="46"/>
      <c r="RRC31" s="46"/>
      <c r="RRD31" s="46"/>
      <c r="RRE31" s="46"/>
      <c r="RRF31" s="46"/>
      <c r="RRG31" s="46"/>
      <c r="RRH31" s="46"/>
      <c r="RRI31" s="46"/>
      <c r="RRJ31" s="46"/>
      <c r="RRK31" s="46"/>
      <c r="RRL31" s="46"/>
      <c r="RRM31" s="46"/>
      <c r="RRN31" s="46"/>
      <c r="RRO31" s="46"/>
      <c r="RRP31" s="46"/>
      <c r="RRQ31" s="46"/>
      <c r="RRR31" s="46"/>
      <c r="RRS31" s="46"/>
      <c r="RRT31" s="46"/>
      <c r="RRU31" s="46"/>
      <c r="RRV31" s="46"/>
      <c r="RRW31" s="46"/>
      <c r="RRX31" s="46"/>
      <c r="RRY31" s="46"/>
      <c r="RRZ31" s="46"/>
      <c r="RSA31" s="46"/>
      <c r="RSB31" s="46"/>
      <c r="RSC31" s="46"/>
      <c r="RSD31" s="46"/>
      <c r="RSE31" s="46"/>
      <c r="RSF31" s="46"/>
      <c r="RSG31" s="46"/>
      <c r="RSH31" s="46"/>
      <c r="RSI31" s="46"/>
      <c r="RSJ31" s="46"/>
      <c r="RSK31" s="46"/>
      <c r="RSL31" s="46"/>
      <c r="RSM31" s="46"/>
      <c r="RSN31" s="46"/>
      <c r="RSO31" s="46"/>
      <c r="RSP31" s="46"/>
      <c r="RSQ31" s="46"/>
      <c r="RSR31" s="46"/>
      <c r="RSS31" s="46"/>
      <c r="RST31" s="46"/>
      <c r="RSU31" s="46"/>
      <c r="RSV31" s="46"/>
      <c r="RSW31" s="46"/>
      <c r="RSX31" s="46"/>
      <c r="RSY31" s="46"/>
      <c r="RSZ31" s="46"/>
      <c r="RTA31" s="46"/>
      <c r="RTB31" s="46"/>
      <c r="RTC31" s="46"/>
      <c r="RTD31" s="46"/>
      <c r="RTE31" s="46"/>
      <c r="RTF31" s="46"/>
      <c r="RTG31" s="46"/>
      <c r="RTH31" s="46"/>
      <c r="RTI31" s="46"/>
      <c r="RTJ31" s="46"/>
      <c r="RTK31" s="46"/>
      <c r="RTL31" s="46"/>
      <c r="RTM31" s="46"/>
      <c r="RTN31" s="46"/>
      <c r="RTO31" s="46"/>
      <c r="RTP31" s="46"/>
      <c r="RTQ31" s="46"/>
      <c r="RTR31" s="46"/>
      <c r="RTS31" s="46"/>
      <c r="RTT31" s="46"/>
      <c r="RTU31" s="46"/>
      <c r="RTV31" s="46"/>
      <c r="RTW31" s="46"/>
      <c r="RTX31" s="46"/>
      <c r="RTY31" s="46"/>
      <c r="RTZ31" s="46"/>
      <c r="RUA31" s="46"/>
      <c r="RUB31" s="46"/>
      <c r="RUC31" s="46"/>
      <c r="RUD31" s="46"/>
      <c r="RUE31" s="46"/>
      <c r="RUF31" s="46"/>
      <c r="RUG31" s="46"/>
      <c r="RUH31" s="46"/>
      <c r="RUI31" s="46"/>
      <c r="RUJ31" s="46"/>
      <c r="RUK31" s="46"/>
      <c r="RUL31" s="46"/>
      <c r="RUM31" s="46"/>
      <c r="RUN31" s="46"/>
      <c r="RUO31" s="46"/>
      <c r="RUP31" s="46"/>
      <c r="RUQ31" s="46"/>
      <c r="RUR31" s="46"/>
      <c r="RUS31" s="46"/>
      <c r="RUT31" s="46"/>
      <c r="RUU31" s="46"/>
      <c r="RUV31" s="46"/>
      <c r="RUW31" s="46"/>
      <c r="RUX31" s="46"/>
      <c r="RUY31" s="46"/>
      <c r="RUZ31" s="46"/>
      <c r="RVA31" s="46"/>
      <c r="RVB31" s="46"/>
      <c r="RVC31" s="46"/>
      <c r="RVD31" s="46"/>
      <c r="RVE31" s="46"/>
      <c r="RVF31" s="46"/>
      <c r="RVG31" s="46"/>
      <c r="RVH31" s="46"/>
      <c r="RVI31" s="46"/>
      <c r="RVJ31" s="46"/>
      <c r="RVK31" s="46"/>
      <c r="RVL31" s="46"/>
      <c r="RVM31" s="46"/>
      <c r="RVN31" s="46"/>
      <c r="RVO31" s="46"/>
      <c r="RVP31" s="46"/>
      <c r="RVQ31" s="46"/>
      <c r="RVR31" s="46"/>
      <c r="RVS31" s="46"/>
      <c r="RVT31" s="46"/>
      <c r="RVU31" s="46"/>
      <c r="RVV31" s="46"/>
      <c r="RVW31" s="46"/>
      <c r="RVX31" s="46"/>
      <c r="RVY31" s="46"/>
      <c r="RVZ31" s="46"/>
      <c r="RWA31" s="46"/>
      <c r="RWB31" s="46"/>
      <c r="RWC31" s="46"/>
      <c r="RWD31" s="46"/>
      <c r="RWE31" s="46"/>
      <c r="RWF31" s="46"/>
      <c r="RWG31" s="46"/>
      <c r="RWH31" s="46"/>
      <c r="RWI31" s="46"/>
      <c r="RWJ31" s="46"/>
      <c r="RWK31" s="46"/>
      <c r="RWL31" s="46"/>
      <c r="RWM31" s="46"/>
      <c r="RWN31" s="46"/>
      <c r="RWO31" s="46"/>
      <c r="RWP31" s="46"/>
      <c r="RWQ31" s="46"/>
      <c r="RWR31" s="46"/>
      <c r="RWS31" s="46"/>
      <c r="RWT31" s="46"/>
      <c r="RWU31" s="46"/>
      <c r="RWV31" s="46"/>
      <c r="RWW31" s="46"/>
      <c r="RWX31" s="46"/>
      <c r="RWY31" s="46"/>
      <c r="RWZ31" s="46"/>
      <c r="RXA31" s="46"/>
      <c r="RXB31" s="46"/>
      <c r="RXC31" s="46"/>
      <c r="RXD31" s="46"/>
      <c r="RXE31" s="46"/>
      <c r="RXF31" s="46"/>
      <c r="RXG31" s="46"/>
      <c r="RXH31" s="46"/>
      <c r="RXI31" s="46"/>
      <c r="RXJ31" s="46"/>
      <c r="RXK31" s="46"/>
      <c r="RXL31" s="46"/>
      <c r="RXM31" s="46"/>
      <c r="RXN31" s="46"/>
      <c r="RXO31" s="46"/>
      <c r="RXP31" s="46"/>
      <c r="RXQ31" s="46"/>
      <c r="RXR31" s="46"/>
      <c r="RXS31" s="46"/>
      <c r="RXT31" s="46"/>
      <c r="RXU31" s="46"/>
      <c r="RXV31" s="46"/>
      <c r="RXW31" s="46"/>
      <c r="RXX31" s="46"/>
      <c r="RXY31" s="46"/>
      <c r="RXZ31" s="46"/>
      <c r="RYA31" s="46"/>
      <c r="RYB31" s="46"/>
      <c r="RYC31" s="46"/>
      <c r="RYD31" s="46"/>
      <c r="RYE31" s="46"/>
      <c r="RYF31" s="46"/>
      <c r="RYG31" s="46"/>
      <c r="RYH31" s="46"/>
      <c r="RYI31" s="46"/>
      <c r="RYJ31" s="46"/>
      <c r="RYK31" s="46"/>
      <c r="RYL31" s="46"/>
      <c r="RYM31" s="46"/>
      <c r="RYN31" s="46"/>
      <c r="RYO31" s="46"/>
      <c r="RYP31" s="46"/>
      <c r="RYQ31" s="46"/>
      <c r="RYR31" s="46"/>
      <c r="RYS31" s="46"/>
      <c r="RYT31" s="46"/>
      <c r="RYU31" s="46"/>
      <c r="RYV31" s="46"/>
      <c r="RYW31" s="46"/>
      <c r="RYX31" s="46"/>
      <c r="RYY31" s="46"/>
      <c r="RYZ31" s="46"/>
      <c r="RZA31" s="46"/>
      <c r="RZB31" s="46"/>
      <c r="RZC31" s="46"/>
      <c r="RZD31" s="46"/>
      <c r="RZE31" s="46"/>
      <c r="RZF31" s="46"/>
      <c r="RZG31" s="46"/>
      <c r="RZH31" s="46"/>
      <c r="RZI31" s="46"/>
      <c r="RZJ31" s="46"/>
      <c r="RZK31" s="46"/>
      <c r="RZL31" s="46"/>
      <c r="RZM31" s="46"/>
      <c r="RZN31" s="46"/>
      <c r="RZO31" s="46"/>
      <c r="RZP31" s="46"/>
      <c r="RZQ31" s="46"/>
      <c r="RZR31" s="46"/>
      <c r="RZS31" s="46"/>
      <c r="RZT31" s="46"/>
      <c r="RZU31" s="46"/>
      <c r="RZV31" s="46"/>
      <c r="RZW31" s="46"/>
      <c r="RZX31" s="46"/>
      <c r="RZY31" s="46"/>
      <c r="RZZ31" s="46"/>
      <c r="SAA31" s="46"/>
      <c r="SAB31" s="46"/>
      <c r="SAC31" s="46"/>
      <c r="SAD31" s="46"/>
      <c r="SAE31" s="46"/>
      <c r="SAF31" s="46"/>
      <c r="SAG31" s="46"/>
      <c r="SAH31" s="46"/>
      <c r="SAI31" s="46"/>
      <c r="SAJ31" s="46"/>
      <c r="SAK31" s="46"/>
      <c r="SAL31" s="46"/>
      <c r="SAM31" s="46"/>
      <c r="SAN31" s="46"/>
      <c r="SAO31" s="46"/>
      <c r="SAP31" s="46"/>
      <c r="SAQ31" s="46"/>
      <c r="SAR31" s="46"/>
      <c r="SAS31" s="46"/>
      <c r="SAT31" s="46"/>
      <c r="SAU31" s="46"/>
      <c r="SAV31" s="46"/>
      <c r="SAW31" s="46"/>
      <c r="SAX31" s="46"/>
      <c r="SAY31" s="46"/>
      <c r="SAZ31" s="46"/>
      <c r="SBA31" s="46"/>
      <c r="SBB31" s="46"/>
      <c r="SBC31" s="46"/>
      <c r="SBD31" s="46"/>
      <c r="SBE31" s="46"/>
      <c r="SBF31" s="46"/>
      <c r="SBG31" s="46"/>
      <c r="SBH31" s="46"/>
      <c r="SBI31" s="46"/>
      <c r="SBJ31" s="46"/>
      <c r="SBK31" s="46"/>
      <c r="SBL31" s="46"/>
      <c r="SBM31" s="46"/>
      <c r="SBN31" s="46"/>
      <c r="SBO31" s="46"/>
      <c r="SBP31" s="46"/>
      <c r="SBQ31" s="46"/>
      <c r="SBR31" s="46"/>
      <c r="SBS31" s="46"/>
      <c r="SBT31" s="46"/>
      <c r="SBU31" s="46"/>
      <c r="SBV31" s="46"/>
      <c r="SBW31" s="46"/>
      <c r="SBX31" s="46"/>
      <c r="SBY31" s="46"/>
      <c r="SBZ31" s="46"/>
      <c r="SCA31" s="46"/>
      <c r="SCB31" s="46"/>
      <c r="SCC31" s="46"/>
      <c r="SCD31" s="46"/>
      <c r="SCE31" s="46"/>
      <c r="SCF31" s="46"/>
      <c r="SCG31" s="46"/>
      <c r="SCH31" s="46"/>
      <c r="SCI31" s="46"/>
      <c r="SCJ31" s="46"/>
      <c r="SCK31" s="46"/>
      <c r="SCL31" s="46"/>
      <c r="SCM31" s="46"/>
      <c r="SCN31" s="46"/>
      <c r="SCO31" s="46"/>
      <c r="SCP31" s="46"/>
      <c r="SCQ31" s="46"/>
      <c r="SCR31" s="46"/>
      <c r="SCS31" s="46"/>
      <c r="SCT31" s="46"/>
      <c r="SCU31" s="46"/>
      <c r="SCV31" s="46"/>
      <c r="SCW31" s="46"/>
      <c r="SCX31" s="46"/>
      <c r="SCY31" s="46"/>
      <c r="SCZ31" s="46"/>
      <c r="SDA31" s="46"/>
      <c r="SDB31" s="46"/>
      <c r="SDC31" s="46"/>
      <c r="SDD31" s="46"/>
      <c r="SDE31" s="46"/>
      <c r="SDF31" s="46"/>
      <c r="SDG31" s="46"/>
      <c r="SDH31" s="46"/>
      <c r="SDI31" s="46"/>
      <c r="SDJ31" s="46"/>
      <c r="SDK31" s="46"/>
      <c r="SDL31" s="46"/>
      <c r="SDM31" s="46"/>
      <c r="SDN31" s="46"/>
      <c r="SDO31" s="46"/>
      <c r="SDP31" s="46"/>
      <c r="SDQ31" s="46"/>
      <c r="SDR31" s="46"/>
      <c r="SDS31" s="46"/>
      <c r="SDT31" s="46"/>
      <c r="SDU31" s="46"/>
      <c r="SDV31" s="46"/>
      <c r="SDW31" s="46"/>
      <c r="SDX31" s="46"/>
      <c r="SDY31" s="46"/>
      <c r="SDZ31" s="46"/>
      <c r="SEA31" s="46"/>
      <c r="SEB31" s="46"/>
      <c r="SEC31" s="46"/>
      <c r="SED31" s="46"/>
      <c r="SEE31" s="46"/>
      <c r="SEF31" s="46"/>
      <c r="SEG31" s="46"/>
      <c r="SEH31" s="46"/>
      <c r="SEI31" s="46"/>
      <c r="SEJ31" s="46"/>
      <c r="SEK31" s="46"/>
      <c r="SEL31" s="46"/>
      <c r="SEM31" s="46"/>
      <c r="SEN31" s="46"/>
      <c r="SEO31" s="46"/>
      <c r="SEP31" s="46"/>
      <c r="SEQ31" s="46"/>
      <c r="SER31" s="46"/>
      <c r="SES31" s="46"/>
      <c r="SET31" s="46"/>
      <c r="SEU31" s="46"/>
      <c r="SEV31" s="46"/>
      <c r="SEW31" s="46"/>
      <c r="SEX31" s="46"/>
      <c r="SEY31" s="46"/>
      <c r="SEZ31" s="46"/>
      <c r="SFA31" s="46"/>
      <c r="SFB31" s="46"/>
      <c r="SFC31" s="46"/>
      <c r="SFD31" s="46"/>
      <c r="SFE31" s="46"/>
      <c r="SFF31" s="46"/>
      <c r="SFG31" s="46"/>
      <c r="SFH31" s="46"/>
      <c r="SFI31" s="46"/>
      <c r="SFJ31" s="46"/>
      <c r="SFK31" s="46"/>
      <c r="SFL31" s="46"/>
      <c r="SFM31" s="46"/>
      <c r="SFN31" s="46"/>
      <c r="SFO31" s="46"/>
      <c r="SFP31" s="46"/>
      <c r="SFQ31" s="46"/>
      <c r="SFR31" s="46"/>
      <c r="SFS31" s="46"/>
      <c r="SFT31" s="46"/>
      <c r="SFU31" s="46"/>
      <c r="SFV31" s="46"/>
      <c r="SFW31" s="46"/>
      <c r="SFX31" s="46"/>
      <c r="SFY31" s="46"/>
      <c r="SFZ31" s="46"/>
      <c r="SGA31" s="46"/>
      <c r="SGB31" s="46"/>
      <c r="SGC31" s="46"/>
      <c r="SGD31" s="46"/>
      <c r="SGE31" s="46"/>
      <c r="SGF31" s="46"/>
      <c r="SGG31" s="46"/>
      <c r="SGH31" s="46"/>
      <c r="SGI31" s="46"/>
      <c r="SGJ31" s="46"/>
      <c r="SGK31" s="46"/>
      <c r="SGL31" s="46"/>
      <c r="SGM31" s="46"/>
      <c r="SGN31" s="46"/>
      <c r="SGO31" s="46"/>
      <c r="SGP31" s="46"/>
      <c r="SGQ31" s="46"/>
      <c r="SGR31" s="46"/>
      <c r="SGS31" s="46"/>
      <c r="SGT31" s="46"/>
      <c r="SGU31" s="46"/>
      <c r="SGV31" s="46"/>
      <c r="SGW31" s="46"/>
      <c r="SGX31" s="46"/>
      <c r="SGY31" s="46"/>
      <c r="SGZ31" s="46"/>
      <c r="SHA31" s="46"/>
      <c r="SHB31" s="46"/>
      <c r="SHC31" s="46"/>
      <c r="SHD31" s="46"/>
      <c r="SHE31" s="46"/>
      <c r="SHF31" s="46"/>
      <c r="SHG31" s="46"/>
      <c r="SHH31" s="46"/>
      <c r="SHI31" s="46"/>
      <c r="SHJ31" s="46"/>
      <c r="SHK31" s="46"/>
      <c r="SHL31" s="46"/>
      <c r="SHM31" s="46"/>
      <c r="SHN31" s="46"/>
      <c r="SHO31" s="46"/>
      <c r="SHP31" s="46"/>
      <c r="SHQ31" s="46"/>
      <c r="SHR31" s="46"/>
      <c r="SHS31" s="46"/>
      <c r="SHT31" s="46"/>
      <c r="SHU31" s="46"/>
      <c r="SHV31" s="46"/>
      <c r="SHW31" s="46"/>
      <c r="SHX31" s="46"/>
      <c r="SHY31" s="46"/>
      <c r="SHZ31" s="46"/>
      <c r="SIA31" s="46"/>
      <c r="SIB31" s="46"/>
      <c r="SIC31" s="46"/>
      <c r="SID31" s="46"/>
      <c r="SIE31" s="46"/>
      <c r="SIF31" s="46"/>
      <c r="SIG31" s="46"/>
      <c r="SIH31" s="46"/>
      <c r="SII31" s="46"/>
      <c r="SIJ31" s="46"/>
      <c r="SIK31" s="46"/>
      <c r="SIL31" s="46"/>
      <c r="SIM31" s="46"/>
      <c r="SIN31" s="46"/>
      <c r="SIO31" s="46"/>
      <c r="SIP31" s="46"/>
      <c r="SIQ31" s="46"/>
      <c r="SIR31" s="46"/>
      <c r="SIS31" s="46"/>
      <c r="SIT31" s="46"/>
      <c r="SIU31" s="46"/>
      <c r="SIV31" s="46"/>
      <c r="SIW31" s="46"/>
      <c r="SIX31" s="46"/>
      <c r="SIY31" s="46"/>
      <c r="SIZ31" s="46"/>
      <c r="SJA31" s="46"/>
      <c r="SJB31" s="46"/>
      <c r="SJC31" s="46"/>
      <c r="SJD31" s="46"/>
      <c r="SJE31" s="46"/>
      <c r="SJF31" s="46"/>
      <c r="SJG31" s="46"/>
      <c r="SJH31" s="46"/>
      <c r="SJI31" s="46"/>
      <c r="SJJ31" s="46"/>
      <c r="SJK31" s="46"/>
      <c r="SJL31" s="46"/>
      <c r="SJM31" s="46"/>
      <c r="SJN31" s="46"/>
      <c r="SJO31" s="46"/>
      <c r="SJP31" s="46"/>
      <c r="SJQ31" s="46"/>
      <c r="SJR31" s="46"/>
      <c r="SJS31" s="46"/>
      <c r="SJT31" s="46"/>
      <c r="SJU31" s="46"/>
      <c r="SJV31" s="46"/>
      <c r="SJW31" s="46"/>
      <c r="SJX31" s="46"/>
      <c r="SJY31" s="46"/>
      <c r="SJZ31" s="46"/>
      <c r="SKA31" s="46"/>
      <c r="SKB31" s="46"/>
      <c r="SKC31" s="46"/>
      <c r="SKD31" s="46"/>
      <c r="SKE31" s="46"/>
      <c r="SKF31" s="46"/>
      <c r="SKG31" s="46"/>
      <c r="SKH31" s="46"/>
      <c r="SKI31" s="46"/>
      <c r="SKJ31" s="46"/>
      <c r="SKK31" s="46"/>
      <c r="SKL31" s="46"/>
      <c r="SKM31" s="46"/>
      <c r="SKN31" s="46"/>
      <c r="SKO31" s="46"/>
      <c r="SKP31" s="46"/>
      <c r="SKQ31" s="46"/>
      <c r="SKR31" s="46"/>
      <c r="SKS31" s="46"/>
      <c r="SKT31" s="46"/>
      <c r="SKU31" s="46"/>
      <c r="SKV31" s="46"/>
      <c r="SKW31" s="46"/>
      <c r="SKX31" s="46"/>
      <c r="SKY31" s="46"/>
      <c r="SKZ31" s="46"/>
      <c r="SLA31" s="46"/>
      <c r="SLB31" s="46"/>
      <c r="SLC31" s="46"/>
      <c r="SLD31" s="46"/>
      <c r="SLE31" s="46"/>
      <c r="SLF31" s="46"/>
      <c r="SLG31" s="46"/>
      <c r="SLH31" s="46"/>
      <c r="SLI31" s="46"/>
      <c r="SLJ31" s="46"/>
      <c r="SLK31" s="46"/>
      <c r="SLL31" s="46"/>
      <c r="SLM31" s="46"/>
      <c r="SLN31" s="46"/>
      <c r="SLO31" s="46"/>
      <c r="SLP31" s="46"/>
      <c r="SLQ31" s="46"/>
      <c r="SLR31" s="46"/>
      <c r="SLS31" s="46"/>
      <c r="SLT31" s="46"/>
      <c r="SLU31" s="46"/>
      <c r="SLV31" s="46"/>
      <c r="SLW31" s="46"/>
      <c r="SLX31" s="46"/>
      <c r="SLY31" s="46"/>
      <c r="SLZ31" s="46"/>
      <c r="SMA31" s="46"/>
      <c r="SMB31" s="46"/>
      <c r="SMC31" s="46"/>
      <c r="SMD31" s="46"/>
      <c r="SME31" s="46"/>
      <c r="SMF31" s="46"/>
      <c r="SMG31" s="46"/>
      <c r="SMH31" s="46"/>
      <c r="SMI31" s="46"/>
      <c r="SMJ31" s="46"/>
      <c r="SMK31" s="46"/>
      <c r="SML31" s="46"/>
      <c r="SMM31" s="46"/>
      <c r="SMN31" s="46"/>
      <c r="SMO31" s="46"/>
      <c r="SMP31" s="46"/>
      <c r="SMQ31" s="46"/>
      <c r="SMR31" s="46"/>
      <c r="SMS31" s="46"/>
      <c r="SMT31" s="46"/>
      <c r="SMU31" s="46"/>
      <c r="SMV31" s="46"/>
      <c r="SMW31" s="46"/>
      <c r="SMX31" s="46"/>
      <c r="SMY31" s="46"/>
      <c r="SMZ31" s="46"/>
      <c r="SNA31" s="46"/>
      <c r="SNB31" s="46"/>
      <c r="SNC31" s="46"/>
      <c r="SND31" s="46"/>
      <c r="SNE31" s="46"/>
      <c r="SNF31" s="46"/>
      <c r="SNG31" s="46"/>
      <c r="SNH31" s="46"/>
      <c r="SNI31" s="46"/>
      <c r="SNJ31" s="46"/>
      <c r="SNK31" s="46"/>
      <c r="SNL31" s="46"/>
      <c r="SNM31" s="46"/>
      <c r="SNN31" s="46"/>
      <c r="SNO31" s="46"/>
      <c r="SNP31" s="46"/>
      <c r="SNQ31" s="46"/>
      <c r="SNR31" s="46"/>
      <c r="SNS31" s="46"/>
      <c r="SNT31" s="46"/>
      <c r="SNU31" s="46"/>
      <c r="SNV31" s="46"/>
      <c r="SNW31" s="46"/>
      <c r="SNX31" s="46"/>
      <c r="SNY31" s="46"/>
      <c r="SNZ31" s="46"/>
      <c r="SOA31" s="46"/>
      <c r="SOB31" s="46"/>
      <c r="SOC31" s="46"/>
      <c r="SOD31" s="46"/>
      <c r="SOE31" s="46"/>
      <c r="SOF31" s="46"/>
      <c r="SOG31" s="46"/>
      <c r="SOH31" s="46"/>
      <c r="SOI31" s="46"/>
      <c r="SOJ31" s="46"/>
      <c r="SOK31" s="46"/>
      <c r="SOL31" s="46"/>
      <c r="SOM31" s="46"/>
      <c r="SON31" s="46"/>
      <c r="SOO31" s="46"/>
      <c r="SOP31" s="46"/>
      <c r="SOQ31" s="46"/>
      <c r="SOR31" s="46"/>
      <c r="SOS31" s="46"/>
      <c r="SOT31" s="46"/>
      <c r="SOU31" s="46"/>
      <c r="SOV31" s="46"/>
      <c r="SOW31" s="46"/>
      <c r="SOX31" s="46"/>
      <c r="SOY31" s="46"/>
      <c r="SOZ31" s="46"/>
      <c r="SPA31" s="46"/>
      <c r="SPB31" s="46"/>
      <c r="SPC31" s="46"/>
      <c r="SPD31" s="46"/>
      <c r="SPE31" s="46"/>
      <c r="SPF31" s="46"/>
      <c r="SPG31" s="46"/>
      <c r="SPH31" s="46"/>
      <c r="SPI31" s="46"/>
      <c r="SPJ31" s="46"/>
      <c r="SPK31" s="46"/>
      <c r="SPL31" s="46"/>
      <c r="SPM31" s="46"/>
      <c r="SPN31" s="46"/>
      <c r="SPO31" s="46"/>
      <c r="SPP31" s="46"/>
      <c r="SPQ31" s="46"/>
      <c r="SPR31" s="46"/>
      <c r="SPS31" s="46"/>
      <c r="SPT31" s="46"/>
      <c r="SPU31" s="46"/>
      <c r="SPV31" s="46"/>
      <c r="SPW31" s="46"/>
      <c r="SPX31" s="46"/>
      <c r="SPY31" s="46"/>
      <c r="SPZ31" s="46"/>
      <c r="SQA31" s="46"/>
      <c r="SQB31" s="46"/>
      <c r="SQC31" s="46"/>
      <c r="SQD31" s="46"/>
      <c r="SQE31" s="46"/>
      <c r="SQF31" s="46"/>
      <c r="SQG31" s="46"/>
      <c r="SQH31" s="46"/>
      <c r="SQI31" s="46"/>
      <c r="SQJ31" s="46"/>
      <c r="SQK31" s="46"/>
      <c r="SQL31" s="46"/>
      <c r="SQM31" s="46"/>
      <c r="SQN31" s="46"/>
      <c r="SQO31" s="46"/>
      <c r="SQP31" s="46"/>
      <c r="SQQ31" s="46"/>
      <c r="SQR31" s="46"/>
      <c r="SQS31" s="46"/>
      <c r="SQT31" s="46"/>
      <c r="SQU31" s="46"/>
      <c r="SQV31" s="46"/>
      <c r="SQW31" s="46"/>
      <c r="SQX31" s="46"/>
      <c r="SQY31" s="46"/>
      <c r="SQZ31" s="46"/>
      <c r="SRA31" s="46"/>
      <c r="SRB31" s="46"/>
      <c r="SRC31" s="46"/>
      <c r="SRD31" s="46"/>
      <c r="SRE31" s="46"/>
      <c r="SRF31" s="46"/>
      <c r="SRG31" s="46"/>
      <c r="SRH31" s="46"/>
      <c r="SRI31" s="46"/>
      <c r="SRJ31" s="46"/>
      <c r="SRK31" s="46"/>
      <c r="SRL31" s="46"/>
      <c r="SRM31" s="46"/>
      <c r="SRN31" s="46"/>
      <c r="SRO31" s="46"/>
      <c r="SRP31" s="46"/>
      <c r="SRQ31" s="46"/>
      <c r="SRR31" s="46"/>
      <c r="SRS31" s="46"/>
      <c r="SRT31" s="46"/>
      <c r="SRU31" s="46"/>
      <c r="SRV31" s="46"/>
      <c r="SRW31" s="46"/>
      <c r="SRX31" s="46"/>
      <c r="SRY31" s="46"/>
      <c r="SRZ31" s="46"/>
      <c r="SSA31" s="46"/>
      <c r="SSB31" s="46"/>
      <c r="SSC31" s="46"/>
      <c r="SSD31" s="46"/>
      <c r="SSE31" s="46"/>
      <c r="SSF31" s="46"/>
      <c r="SSG31" s="46"/>
      <c r="SSH31" s="46"/>
      <c r="SSI31" s="46"/>
      <c r="SSJ31" s="46"/>
      <c r="SSK31" s="46"/>
      <c r="SSL31" s="46"/>
      <c r="SSM31" s="46"/>
      <c r="SSN31" s="46"/>
      <c r="SSO31" s="46"/>
      <c r="SSP31" s="46"/>
      <c r="SSQ31" s="46"/>
      <c r="SSR31" s="46"/>
      <c r="SSS31" s="46"/>
      <c r="SST31" s="46"/>
      <c r="SSU31" s="46"/>
      <c r="SSV31" s="46"/>
      <c r="SSW31" s="46"/>
      <c r="SSX31" s="46"/>
      <c r="SSY31" s="46"/>
      <c r="SSZ31" s="46"/>
      <c r="STA31" s="46"/>
      <c r="STB31" s="46"/>
      <c r="STC31" s="46"/>
      <c r="STD31" s="46"/>
      <c r="STE31" s="46"/>
      <c r="STF31" s="46"/>
      <c r="STG31" s="46"/>
      <c r="STH31" s="46"/>
      <c r="STI31" s="46"/>
      <c r="STJ31" s="46"/>
      <c r="STK31" s="46"/>
      <c r="STL31" s="46"/>
      <c r="STM31" s="46"/>
      <c r="STN31" s="46"/>
      <c r="STO31" s="46"/>
      <c r="STP31" s="46"/>
      <c r="STQ31" s="46"/>
      <c r="STR31" s="46"/>
      <c r="STS31" s="46"/>
      <c r="STT31" s="46"/>
      <c r="STU31" s="46"/>
      <c r="STV31" s="46"/>
      <c r="STW31" s="46"/>
      <c r="STX31" s="46"/>
      <c r="STY31" s="46"/>
      <c r="STZ31" s="46"/>
      <c r="SUA31" s="46"/>
      <c r="SUB31" s="46"/>
      <c r="SUC31" s="46"/>
      <c r="SUD31" s="46"/>
      <c r="SUE31" s="46"/>
      <c r="SUF31" s="46"/>
      <c r="SUG31" s="46"/>
      <c r="SUH31" s="46"/>
      <c r="SUI31" s="46"/>
      <c r="SUJ31" s="46"/>
      <c r="SUK31" s="46"/>
      <c r="SUL31" s="46"/>
      <c r="SUM31" s="46"/>
      <c r="SUN31" s="46"/>
      <c r="SUO31" s="46"/>
      <c r="SUP31" s="46"/>
      <c r="SUQ31" s="46"/>
      <c r="SUR31" s="46"/>
      <c r="SUS31" s="46"/>
      <c r="SUT31" s="46"/>
      <c r="SUU31" s="46"/>
      <c r="SUV31" s="46"/>
      <c r="SUW31" s="46"/>
      <c r="SUX31" s="46"/>
      <c r="SUY31" s="46"/>
      <c r="SUZ31" s="46"/>
      <c r="SVA31" s="46"/>
      <c r="SVB31" s="46"/>
      <c r="SVC31" s="46"/>
      <c r="SVD31" s="46"/>
      <c r="SVE31" s="46"/>
      <c r="SVF31" s="46"/>
      <c r="SVG31" s="46"/>
      <c r="SVH31" s="46"/>
      <c r="SVI31" s="46"/>
      <c r="SVJ31" s="46"/>
      <c r="SVK31" s="46"/>
      <c r="SVL31" s="46"/>
      <c r="SVM31" s="46"/>
      <c r="SVN31" s="46"/>
      <c r="SVO31" s="46"/>
      <c r="SVP31" s="46"/>
      <c r="SVQ31" s="46"/>
      <c r="SVR31" s="46"/>
      <c r="SVS31" s="46"/>
      <c r="SVT31" s="46"/>
      <c r="SVU31" s="46"/>
      <c r="SVV31" s="46"/>
      <c r="SVW31" s="46"/>
      <c r="SVX31" s="46"/>
      <c r="SVY31" s="46"/>
      <c r="SVZ31" s="46"/>
      <c r="SWA31" s="46"/>
      <c r="SWB31" s="46"/>
      <c r="SWC31" s="46"/>
      <c r="SWD31" s="46"/>
      <c r="SWE31" s="46"/>
      <c r="SWF31" s="46"/>
      <c r="SWG31" s="46"/>
      <c r="SWH31" s="46"/>
      <c r="SWI31" s="46"/>
      <c r="SWJ31" s="46"/>
      <c r="SWK31" s="46"/>
      <c r="SWL31" s="46"/>
      <c r="SWM31" s="46"/>
      <c r="SWN31" s="46"/>
      <c r="SWO31" s="46"/>
      <c r="SWP31" s="46"/>
      <c r="SWQ31" s="46"/>
      <c r="SWR31" s="46"/>
      <c r="SWS31" s="46"/>
      <c r="SWT31" s="46"/>
      <c r="SWU31" s="46"/>
      <c r="SWV31" s="46"/>
      <c r="SWW31" s="46"/>
      <c r="SWX31" s="46"/>
      <c r="SWY31" s="46"/>
      <c r="SWZ31" s="46"/>
      <c r="SXA31" s="46"/>
      <c r="SXB31" s="46"/>
      <c r="SXC31" s="46"/>
      <c r="SXD31" s="46"/>
      <c r="SXE31" s="46"/>
      <c r="SXF31" s="46"/>
      <c r="SXG31" s="46"/>
      <c r="SXH31" s="46"/>
      <c r="SXI31" s="46"/>
      <c r="SXJ31" s="46"/>
      <c r="SXK31" s="46"/>
      <c r="SXL31" s="46"/>
      <c r="SXM31" s="46"/>
      <c r="SXN31" s="46"/>
      <c r="SXO31" s="46"/>
      <c r="SXP31" s="46"/>
      <c r="SXQ31" s="46"/>
      <c r="SXR31" s="46"/>
      <c r="SXS31" s="46"/>
      <c r="SXT31" s="46"/>
      <c r="SXU31" s="46"/>
      <c r="SXV31" s="46"/>
      <c r="SXW31" s="46"/>
      <c r="SXX31" s="46"/>
      <c r="SXY31" s="46"/>
      <c r="SXZ31" s="46"/>
      <c r="SYA31" s="46"/>
      <c r="SYB31" s="46"/>
      <c r="SYC31" s="46"/>
      <c r="SYD31" s="46"/>
      <c r="SYE31" s="46"/>
      <c r="SYF31" s="46"/>
      <c r="SYG31" s="46"/>
      <c r="SYH31" s="46"/>
      <c r="SYI31" s="46"/>
      <c r="SYJ31" s="46"/>
      <c r="SYK31" s="46"/>
      <c r="SYL31" s="46"/>
      <c r="SYM31" s="46"/>
      <c r="SYN31" s="46"/>
      <c r="SYO31" s="46"/>
      <c r="SYP31" s="46"/>
      <c r="SYQ31" s="46"/>
      <c r="SYR31" s="46"/>
      <c r="SYS31" s="46"/>
      <c r="SYT31" s="46"/>
      <c r="SYU31" s="46"/>
      <c r="SYV31" s="46"/>
      <c r="SYW31" s="46"/>
      <c r="SYX31" s="46"/>
      <c r="SYY31" s="46"/>
      <c r="SYZ31" s="46"/>
      <c r="SZA31" s="46"/>
      <c r="SZB31" s="46"/>
      <c r="SZC31" s="46"/>
      <c r="SZD31" s="46"/>
      <c r="SZE31" s="46"/>
      <c r="SZF31" s="46"/>
      <c r="SZG31" s="46"/>
      <c r="SZH31" s="46"/>
      <c r="SZI31" s="46"/>
      <c r="SZJ31" s="46"/>
      <c r="SZK31" s="46"/>
      <c r="SZL31" s="46"/>
      <c r="SZM31" s="46"/>
      <c r="SZN31" s="46"/>
      <c r="SZO31" s="46"/>
      <c r="SZP31" s="46"/>
      <c r="SZQ31" s="46"/>
      <c r="SZR31" s="46"/>
      <c r="SZS31" s="46"/>
      <c r="SZT31" s="46"/>
      <c r="SZU31" s="46"/>
      <c r="SZV31" s="46"/>
      <c r="SZW31" s="46"/>
      <c r="SZX31" s="46"/>
      <c r="SZY31" s="46"/>
      <c r="SZZ31" s="46"/>
      <c r="TAA31" s="46"/>
      <c r="TAB31" s="46"/>
      <c r="TAC31" s="46"/>
      <c r="TAD31" s="46"/>
      <c r="TAE31" s="46"/>
      <c r="TAF31" s="46"/>
      <c r="TAG31" s="46"/>
      <c r="TAH31" s="46"/>
      <c r="TAI31" s="46"/>
      <c r="TAJ31" s="46"/>
      <c r="TAK31" s="46"/>
      <c r="TAL31" s="46"/>
      <c r="TAM31" s="46"/>
      <c r="TAN31" s="46"/>
      <c r="TAO31" s="46"/>
      <c r="TAP31" s="46"/>
      <c r="TAQ31" s="46"/>
      <c r="TAR31" s="46"/>
      <c r="TAS31" s="46"/>
      <c r="TAT31" s="46"/>
      <c r="TAU31" s="46"/>
      <c r="TAV31" s="46"/>
      <c r="TAW31" s="46"/>
      <c r="TAX31" s="46"/>
      <c r="TAY31" s="46"/>
      <c r="TAZ31" s="46"/>
      <c r="TBA31" s="46"/>
      <c r="TBB31" s="46"/>
      <c r="TBC31" s="46"/>
      <c r="TBD31" s="46"/>
      <c r="TBE31" s="46"/>
      <c r="TBF31" s="46"/>
      <c r="TBG31" s="46"/>
      <c r="TBH31" s="46"/>
      <c r="TBI31" s="46"/>
      <c r="TBJ31" s="46"/>
      <c r="TBK31" s="46"/>
      <c r="TBL31" s="46"/>
      <c r="TBM31" s="46"/>
      <c r="TBN31" s="46"/>
      <c r="TBO31" s="46"/>
      <c r="TBP31" s="46"/>
      <c r="TBQ31" s="46"/>
      <c r="TBR31" s="46"/>
      <c r="TBS31" s="46"/>
      <c r="TBT31" s="46"/>
      <c r="TBU31" s="46"/>
      <c r="TBV31" s="46"/>
      <c r="TBW31" s="46"/>
      <c r="TBX31" s="46"/>
      <c r="TBY31" s="46"/>
      <c r="TBZ31" s="46"/>
      <c r="TCA31" s="46"/>
      <c r="TCB31" s="46"/>
      <c r="TCC31" s="46"/>
      <c r="TCD31" s="46"/>
      <c r="TCE31" s="46"/>
      <c r="TCF31" s="46"/>
      <c r="TCG31" s="46"/>
      <c r="TCH31" s="46"/>
      <c r="TCI31" s="46"/>
      <c r="TCJ31" s="46"/>
      <c r="TCK31" s="46"/>
      <c r="TCL31" s="46"/>
      <c r="TCM31" s="46"/>
      <c r="TCN31" s="46"/>
      <c r="TCO31" s="46"/>
      <c r="TCP31" s="46"/>
      <c r="TCQ31" s="46"/>
      <c r="TCR31" s="46"/>
      <c r="TCS31" s="46"/>
      <c r="TCT31" s="46"/>
      <c r="TCU31" s="46"/>
      <c r="TCV31" s="46"/>
      <c r="TCW31" s="46"/>
      <c r="TCX31" s="46"/>
      <c r="TCY31" s="46"/>
      <c r="TCZ31" s="46"/>
      <c r="TDA31" s="46"/>
      <c r="TDB31" s="46"/>
      <c r="TDC31" s="46"/>
      <c r="TDD31" s="46"/>
      <c r="TDE31" s="46"/>
      <c r="TDF31" s="46"/>
      <c r="TDG31" s="46"/>
      <c r="TDH31" s="46"/>
      <c r="TDI31" s="46"/>
      <c r="TDJ31" s="46"/>
      <c r="TDK31" s="46"/>
      <c r="TDL31" s="46"/>
      <c r="TDM31" s="46"/>
      <c r="TDN31" s="46"/>
      <c r="TDO31" s="46"/>
      <c r="TDP31" s="46"/>
      <c r="TDQ31" s="46"/>
      <c r="TDR31" s="46"/>
      <c r="TDS31" s="46"/>
      <c r="TDT31" s="46"/>
      <c r="TDU31" s="46"/>
      <c r="TDV31" s="46"/>
      <c r="TDW31" s="46"/>
      <c r="TDX31" s="46"/>
      <c r="TDY31" s="46"/>
      <c r="TDZ31" s="46"/>
      <c r="TEA31" s="46"/>
      <c r="TEB31" s="46"/>
      <c r="TEC31" s="46"/>
      <c r="TED31" s="46"/>
      <c r="TEE31" s="46"/>
      <c r="TEF31" s="46"/>
      <c r="TEG31" s="46"/>
      <c r="TEH31" s="46"/>
      <c r="TEI31" s="46"/>
      <c r="TEJ31" s="46"/>
      <c r="TEK31" s="46"/>
      <c r="TEL31" s="46"/>
      <c r="TEM31" s="46"/>
      <c r="TEN31" s="46"/>
      <c r="TEO31" s="46"/>
      <c r="TEP31" s="46"/>
      <c r="TEQ31" s="46"/>
      <c r="TER31" s="46"/>
      <c r="TES31" s="46"/>
      <c r="TET31" s="46"/>
      <c r="TEU31" s="46"/>
      <c r="TEV31" s="46"/>
      <c r="TEW31" s="46"/>
      <c r="TEX31" s="46"/>
      <c r="TEY31" s="46"/>
      <c r="TEZ31" s="46"/>
      <c r="TFA31" s="46"/>
      <c r="TFB31" s="46"/>
      <c r="TFC31" s="46"/>
      <c r="TFD31" s="46"/>
      <c r="TFE31" s="46"/>
      <c r="TFF31" s="46"/>
      <c r="TFG31" s="46"/>
      <c r="TFH31" s="46"/>
      <c r="TFI31" s="46"/>
      <c r="TFJ31" s="46"/>
      <c r="TFK31" s="46"/>
      <c r="TFL31" s="46"/>
      <c r="TFM31" s="46"/>
      <c r="TFN31" s="46"/>
      <c r="TFO31" s="46"/>
      <c r="TFP31" s="46"/>
      <c r="TFQ31" s="46"/>
      <c r="TFR31" s="46"/>
      <c r="TFS31" s="46"/>
      <c r="TFT31" s="46"/>
      <c r="TFU31" s="46"/>
      <c r="TFV31" s="46"/>
      <c r="TFW31" s="46"/>
      <c r="TFX31" s="46"/>
      <c r="TFY31" s="46"/>
      <c r="TFZ31" s="46"/>
      <c r="TGA31" s="46"/>
      <c r="TGB31" s="46"/>
      <c r="TGC31" s="46"/>
      <c r="TGD31" s="46"/>
      <c r="TGE31" s="46"/>
      <c r="TGF31" s="46"/>
      <c r="TGG31" s="46"/>
      <c r="TGH31" s="46"/>
      <c r="TGI31" s="46"/>
      <c r="TGJ31" s="46"/>
      <c r="TGK31" s="46"/>
      <c r="TGL31" s="46"/>
      <c r="TGM31" s="46"/>
      <c r="TGN31" s="46"/>
      <c r="TGO31" s="46"/>
      <c r="TGP31" s="46"/>
      <c r="TGQ31" s="46"/>
      <c r="TGR31" s="46"/>
      <c r="TGS31" s="46"/>
      <c r="TGT31" s="46"/>
      <c r="TGU31" s="46"/>
      <c r="TGV31" s="46"/>
      <c r="TGW31" s="46"/>
      <c r="TGX31" s="46"/>
      <c r="TGY31" s="46"/>
      <c r="TGZ31" s="46"/>
      <c r="THA31" s="46"/>
      <c r="THB31" s="46"/>
      <c r="THC31" s="46"/>
      <c r="THD31" s="46"/>
      <c r="THE31" s="46"/>
      <c r="THF31" s="46"/>
      <c r="THG31" s="46"/>
      <c r="THH31" s="46"/>
      <c r="THI31" s="46"/>
      <c r="THJ31" s="46"/>
      <c r="THK31" s="46"/>
      <c r="THL31" s="46"/>
      <c r="THM31" s="46"/>
      <c r="THN31" s="46"/>
      <c r="THO31" s="46"/>
      <c r="THP31" s="46"/>
      <c r="THQ31" s="46"/>
      <c r="THR31" s="46"/>
      <c r="THS31" s="46"/>
      <c r="THT31" s="46"/>
      <c r="THU31" s="46"/>
      <c r="THV31" s="46"/>
      <c r="THW31" s="46"/>
      <c r="THX31" s="46"/>
      <c r="THY31" s="46"/>
      <c r="THZ31" s="46"/>
      <c r="TIA31" s="46"/>
      <c r="TIB31" s="46"/>
      <c r="TIC31" s="46"/>
      <c r="TID31" s="46"/>
      <c r="TIE31" s="46"/>
      <c r="TIF31" s="46"/>
      <c r="TIG31" s="46"/>
      <c r="TIH31" s="46"/>
      <c r="TII31" s="46"/>
      <c r="TIJ31" s="46"/>
      <c r="TIK31" s="46"/>
      <c r="TIL31" s="46"/>
      <c r="TIM31" s="46"/>
      <c r="TIN31" s="46"/>
      <c r="TIO31" s="46"/>
      <c r="TIP31" s="46"/>
      <c r="TIQ31" s="46"/>
      <c r="TIR31" s="46"/>
      <c r="TIS31" s="46"/>
      <c r="TIT31" s="46"/>
      <c r="TIU31" s="46"/>
      <c r="TIV31" s="46"/>
      <c r="TIW31" s="46"/>
      <c r="TIX31" s="46"/>
      <c r="TIY31" s="46"/>
      <c r="TIZ31" s="46"/>
      <c r="TJA31" s="46"/>
      <c r="TJB31" s="46"/>
      <c r="TJC31" s="46"/>
      <c r="TJD31" s="46"/>
      <c r="TJE31" s="46"/>
      <c r="TJF31" s="46"/>
      <c r="TJG31" s="46"/>
      <c r="TJH31" s="46"/>
      <c r="TJI31" s="46"/>
      <c r="TJJ31" s="46"/>
      <c r="TJK31" s="46"/>
      <c r="TJL31" s="46"/>
      <c r="TJM31" s="46"/>
      <c r="TJN31" s="46"/>
      <c r="TJO31" s="46"/>
      <c r="TJP31" s="46"/>
      <c r="TJQ31" s="46"/>
      <c r="TJR31" s="46"/>
      <c r="TJS31" s="46"/>
      <c r="TJT31" s="46"/>
      <c r="TJU31" s="46"/>
      <c r="TJV31" s="46"/>
      <c r="TJW31" s="46"/>
      <c r="TJX31" s="46"/>
      <c r="TJY31" s="46"/>
      <c r="TJZ31" s="46"/>
      <c r="TKA31" s="46"/>
      <c r="TKB31" s="46"/>
      <c r="TKC31" s="46"/>
      <c r="TKD31" s="46"/>
      <c r="TKE31" s="46"/>
      <c r="TKF31" s="46"/>
      <c r="TKG31" s="46"/>
      <c r="TKH31" s="46"/>
      <c r="TKI31" s="46"/>
      <c r="TKJ31" s="46"/>
      <c r="TKK31" s="46"/>
      <c r="TKL31" s="46"/>
      <c r="TKM31" s="46"/>
      <c r="TKN31" s="46"/>
      <c r="TKO31" s="46"/>
      <c r="TKP31" s="46"/>
      <c r="TKQ31" s="46"/>
      <c r="TKR31" s="46"/>
      <c r="TKS31" s="46"/>
      <c r="TKT31" s="46"/>
      <c r="TKU31" s="46"/>
      <c r="TKV31" s="46"/>
      <c r="TKW31" s="46"/>
      <c r="TKX31" s="46"/>
      <c r="TKY31" s="46"/>
      <c r="TKZ31" s="46"/>
      <c r="TLA31" s="46"/>
      <c r="TLB31" s="46"/>
      <c r="TLC31" s="46"/>
      <c r="TLD31" s="46"/>
      <c r="TLE31" s="46"/>
      <c r="TLF31" s="46"/>
      <c r="TLG31" s="46"/>
      <c r="TLH31" s="46"/>
      <c r="TLI31" s="46"/>
      <c r="TLJ31" s="46"/>
      <c r="TLK31" s="46"/>
      <c r="TLL31" s="46"/>
      <c r="TLM31" s="46"/>
      <c r="TLN31" s="46"/>
      <c r="TLO31" s="46"/>
      <c r="TLP31" s="46"/>
      <c r="TLQ31" s="46"/>
      <c r="TLR31" s="46"/>
      <c r="TLS31" s="46"/>
      <c r="TLT31" s="46"/>
      <c r="TLU31" s="46"/>
      <c r="TLV31" s="46"/>
      <c r="TLW31" s="46"/>
      <c r="TLX31" s="46"/>
      <c r="TLY31" s="46"/>
      <c r="TLZ31" s="46"/>
      <c r="TMA31" s="46"/>
      <c r="TMB31" s="46"/>
      <c r="TMC31" s="46"/>
      <c r="TMD31" s="46"/>
      <c r="TME31" s="46"/>
      <c r="TMF31" s="46"/>
      <c r="TMG31" s="46"/>
      <c r="TMH31" s="46"/>
      <c r="TMI31" s="46"/>
      <c r="TMJ31" s="46"/>
      <c r="TMK31" s="46"/>
      <c r="TML31" s="46"/>
      <c r="TMM31" s="46"/>
      <c r="TMN31" s="46"/>
      <c r="TMO31" s="46"/>
      <c r="TMP31" s="46"/>
      <c r="TMQ31" s="46"/>
      <c r="TMR31" s="46"/>
      <c r="TMS31" s="46"/>
      <c r="TMT31" s="46"/>
      <c r="TMU31" s="46"/>
      <c r="TMV31" s="46"/>
      <c r="TMW31" s="46"/>
      <c r="TMX31" s="46"/>
      <c r="TMY31" s="46"/>
      <c r="TMZ31" s="46"/>
      <c r="TNA31" s="46"/>
      <c r="TNB31" s="46"/>
      <c r="TNC31" s="46"/>
      <c r="TND31" s="46"/>
      <c r="TNE31" s="46"/>
      <c r="TNF31" s="46"/>
      <c r="TNG31" s="46"/>
      <c r="TNH31" s="46"/>
      <c r="TNI31" s="46"/>
      <c r="TNJ31" s="46"/>
      <c r="TNK31" s="46"/>
      <c r="TNL31" s="46"/>
      <c r="TNM31" s="46"/>
      <c r="TNN31" s="46"/>
      <c r="TNO31" s="46"/>
      <c r="TNP31" s="46"/>
      <c r="TNQ31" s="46"/>
      <c r="TNR31" s="46"/>
      <c r="TNS31" s="46"/>
      <c r="TNT31" s="46"/>
      <c r="TNU31" s="46"/>
      <c r="TNV31" s="46"/>
      <c r="TNW31" s="46"/>
      <c r="TNX31" s="46"/>
      <c r="TNY31" s="46"/>
      <c r="TNZ31" s="46"/>
      <c r="TOA31" s="46"/>
      <c r="TOB31" s="46"/>
      <c r="TOC31" s="46"/>
      <c r="TOD31" s="46"/>
      <c r="TOE31" s="46"/>
      <c r="TOF31" s="46"/>
      <c r="TOG31" s="46"/>
      <c r="TOH31" s="46"/>
      <c r="TOI31" s="46"/>
      <c r="TOJ31" s="46"/>
      <c r="TOK31" s="46"/>
      <c r="TOL31" s="46"/>
      <c r="TOM31" s="46"/>
      <c r="TON31" s="46"/>
      <c r="TOO31" s="46"/>
      <c r="TOP31" s="46"/>
      <c r="TOQ31" s="46"/>
      <c r="TOR31" s="46"/>
      <c r="TOS31" s="46"/>
      <c r="TOT31" s="46"/>
      <c r="TOU31" s="46"/>
      <c r="TOV31" s="46"/>
      <c r="TOW31" s="46"/>
      <c r="TOX31" s="46"/>
      <c r="TOY31" s="46"/>
      <c r="TOZ31" s="46"/>
      <c r="TPA31" s="46"/>
      <c r="TPB31" s="46"/>
      <c r="TPC31" s="46"/>
      <c r="TPD31" s="46"/>
      <c r="TPE31" s="46"/>
      <c r="TPF31" s="46"/>
      <c r="TPG31" s="46"/>
      <c r="TPH31" s="46"/>
      <c r="TPI31" s="46"/>
      <c r="TPJ31" s="46"/>
      <c r="TPK31" s="46"/>
      <c r="TPL31" s="46"/>
      <c r="TPM31" s="46"/>
      <c r="TPN31" s="46"/>
      <c r="TPO31" s="46"/>
      <c r="TPP31" s="46"/>
      <c r="TPQ31" s="46"/>
      <c r="TPR31" s="46"/>
      <c r="TPS31" s="46"/>
      <c r="TPT31" s="46"/>
      <c r="TPU31" s="46"/>
      <c r="TPV31" s="46"/>
      <c r="TPW31" s="46"/>
      <c r="TPX31" s="46"/>
      <c r="TPY31" s="46"/>
      <c r="TPZ31" s="46"/>
      <c r="TQA31" s="46"/>
      <c r="TQB31" s="46"/>
      <c r="TQC31" s="46"/>
      <c r="TQD31" s="46"/>
      <c r="TQE31" s="46"/>
      <c r="TQF31" s="46"/>
      <c r="TQG31" s="46"/>
      <c r="TQH31" s="46"/>
      <c r="TQI31" s="46"/>
      <c r="TQJ31" s="46"/>
      <c r="TQK31" s="46"/>
      <c r="TQL31" s="46"/>
      <c r="TQM31" s="46"/>
      <c r="TQN31" s="46"/>
      <c r="TQO31" s="46"/>
      <c r="TQP31" s="46"/>
      <c r="TQQ31" s="46"/>
      <c r="TQR31" s="46"/>
      <c r="TQS31" s="46"/>
      <c r="TQT31" s="46"/>
      <c r="TQU31" s="46"/>
      <c r="TQV31" s="46"/>
      <c r="TQW31" s="46"/>
      <c r="TQX31" s="46"/>
      <c r="TQY31" s="46"/>
      <c r="TQZ31" s="46"/>
      <c r="TRA31" s="46"/>
      <c r="TRB31" s="46"/>
      <c r="TRC31" s="46"/>
      <c r="TRD31" s="46"/>
      <c r="TRE31" s="46"/>
      <c r="TRF31" s="46"/>
      <c r="TRG31" s="46"/>
      <c r="TRH31" s="46"/>
      <c r="TRI31" s="46"/>
      <c r="TRJ31" s="46"/>
      <c r="TRK31" s="46"/>
      <c r="TRL31" s="46"/>
      <c r="TRM31" s="46"/>
      <c r="TRN31" s="46"/>
      <c r="TRO31" s="46"/>
      <c r="TRP31" s="46"/>
      <c r="TRQ31" s="46"/>
      <c r="TRR31" s="46"/>
      <c r="TRS31" s="46"/>
      <c r="TRT31" s="46"/>
      <c r="TRU31" s="46"/>
      <c r="TRV31" s="46"/>
      <c r="TRW31" s="46"/>
      <c r="TRX31" s="46"/>
      <c r="TRY31" s="46"/>
      <c r="TRZ31" s="46"/>
      <c r="TSA31" s="46"/>
      <c r="TSB31" s="46"/>
      <c r="TSC31" s="46"/>
      <c r="TSD31" s="46"/>
      <c r="TSE31" s="46"/>
      <c r="TSF31" s="46"/>
      <c r="TSG31" s="46"/>
      <c r="TSH31" s="46"/>
      <c r="TSI31" s="46"/>
      <c r="TSJ31" s="46"/>
      <c r="TSK31" s="46"/>
      <c r="TSL31" s="46"/>
      <c r="TSM31" s="46"/>
      <c r="TSN31" s="46"/>
      <c r="TSO31" s="46"/>
      <c r="TSP31" s="46"/>
      <c r="TSQ31" s="46"/>
      <c r="TSR31" s="46"/>
      <c r="TSS31" s="46"/>
      <c r="TST31" s="46"/>
      <c r="TSU31" s="46"/>
      <c r="TSV31" s="46"/>
      <c r="TSW31" s="46"/>
      <c r="TSX31" s="46"/>
      <c r="TSY31" s="46"/>
      <c r="TSZ31" s="46"/>
      <c r="TTA31" s="46"/>
      <c r="TTB31" s="46"/>
      <c r="TTC31" s="46"/>
      <c r="TTD31" s="46"/>
      <c r="TTE31" s="46"/>
      <c r="TTF31" s="46"/>
      <c r="TTG31" s="46"/>
      <c r="TTH31" s="46"/>
      <c r="TTI31" s="46"/>
      <c r="TTJ31" s="46"/>
      <c r="TTK31" s="46"/>
      <c r="TTL31" s="46"/>
      <c r="TTM31" s="46"/>
      <c r="TTN31" s="46"/>
      <c r="TTO31" s="46"/>
      <c r="TTP31" s="46"/>
      <c r="TTQ31" s="46"/>
      <c r="TTR31" s="46"/>
      <c r="TTS31" s="46"/>
      <c r="TTT31" s="46"/>
      <c r="TTU31" s="46"/>
      <c r="TTV31" s="46"/>
      <c r="TTW31" s="46"/>
      <c r="TTX31" s="46"/>
      <c r="TTY31" s="46"/>
      <c r="TTZ31" s="46"/>
      <c r="TUA31" s="46"/>
      <c r="TUB31" s="46"/>
      <c r="TUC31" s="46"/>
      <c r="TUD31" s="46"/>
      <c r="TUE31" s="46"/>
      <c r="TUF31" s="46"/>
      <c r="TUG31" s="46"/>
      <c r="TUH31" s="46"/>
      <c r="TUI31" s="46"/>
      <c r="TUJ31" s="46"/>
      <c r="TUK31" s="46"/>
      <c r="TUL31" s="46"/>
      <c r="TUM31" s="46"/>
      <c r="TUN31" s="46"/>
      <c r="TUO31" s="46"/>
      <c r="TUP31" s="46"/>
      <c r="TUQ31" s="46"/>
      <c r="TUR31" s="46"/>
      <c r="TUS31" s="46"/>
      <c r="TUT31" s="46"/>
      <c r="TUU31" s="46"/>
      <c r="TUV31" s="46"/>
      <c r="TUW31" s="46"/>
      <c r="TUX31" s="46"/>
      <c r="TUY31" s="46"/>
      <c r="TUZ31" s="46"/>
      <c r="TVA31" s="46"/>
      <c r="TVB31" s="46"/>
      <c r="TVC31" s="46"/>
      <c r="TVD31" s="46"/>
      <c r="TVE31" s="46"/>
      <c r="TVF31" s="46"/>
      <c r="TVG31" s="46"/>
      <c r="TVH31" s="46"/>
      <c r="TVI31" s="46"/>
      <c r="TVJ31" s="46"/>
      <c r="TVK31" s="46"/>
      <c r="TVL31" s="46"/>
      <c r="TVM31" s="46"/>
      <c r="TVN31" s="46"/>
      <c r="TVO31" s="46"/>
      <c r="TVP31" s="46"/>
      <c r="TVQ31" s="46"/>
      <c r="TVR31" s="46"/>
      <c r="TVS31" s="46"/>
      <c r="TVT31" s="46"/>
      <c r="TVU31" s="46"/>
      <c r="TVV31" s="46"/>
      <c r="TVW31" s="46"/>
      <c r="TVX31" s="46"/>
      <c r="TVY31" s="46"/>
      <c r="TVZ31" s="46"/>
      <c r="TWA31" s="46"/>
      <c r="TWB31" s="46"/>
      <c r="TWC31" s="46"/>
      <c r="TWD31" s="46"/>
      <c r="TWE31" s="46"/>
      <c r="TWF31" s="46"/>
      <c r="TWG31" s="46"/>
      <c r="TWH31" s="46"/>
      <c r="TWI31" s="46"/>
      <c r="TWJ31" s="46"/>
      <c r="TWK31" s="46"/>
      <c r="TWL31" s="46"/>
      <c r="TWM31" s="46"/>
      <c r="TWN31" s="46"/>
      <c r="TWO31" s="46"/>
      <c r="TWP31" s="46"/>
      <c r="TWQ31" s="46"/>
      <c r="TWR31" s="46"/>
      <c r="TWS31" s="46"/>
      <c r="TWT31" s="46"/>
      <c r="TWU31" s="46"/>
      <c r="TWV31" s="46"/>
      <c r="TWW31" s="46"/>
      <c r="TWX31" s="46"/>
      <c r="TWY31" s="46"/>
      <c r="TWZ31" s="46"/>
      <c r="TXA31" s="46"/>
      <c r="TXB31" s="46"/>
      <c r="TXC31" s="46"/>
      <c r="TXD31" s="46"/>
      <c r="TXE31" s="46"/>
      <c r="TXF31" s="46"/>
      <c r="TXG31" s="46"/>
      <c r="TXH31" s="46"/>
      <c r="TXI31" s="46"/>
      <c r="TXJ31" s="46"/>
      <c r="TXK31" s="46"/>
      <c r="TXL31" s="46"/>
      <c r="TXM31" s="46"/>
      <c r="TXN31" s="46"/>
      <c r="TXO31" s="46"/>
      <c r="TXP31" s="46"/>
      <c r="TXQ31" s="46"/>
      <c r="TXR31" s="46"/>
      <c r="TXS31" s="46"/>
      <c r="TXT31" s="46"/>
      <c r="TXU31" s="46"/>
      <c r="TXV31" s="46"/>
      <c r="TXW31" s="46"/>
      <c r="TXX31" s="46"/>
      <c r="TXY31" s="46"/>
      <c r="TXZ31" s="46"/>
      <c r="TYA31" s="46"/>
      <c r="TYB31" s="46"/>
      <c r="TYC31" s="46"/>
      <c r="TYD31" s="46"/>
      <c r="TYE31" s="46"/>
      <c r="TYF31" s="46"/>
      <c r="TYG31" s="46"/>
      <c r="TYH31" s="46"/>
      <c r="TYI31" s="46"/>
      <c r="TYJ31" s="46"/>
      <c r="TYK31" s="46"/>
      <c r="TYL31" s="46"/>
      <c r="TYM31" s="46"/>
      <c r="TYN31" s="46"/>
      <c r="TYO31" s="46"/>
      <c r="TYP31" s="46"/>
      <c r="TYQ31" s="46"/>
      <c r="TYR31" s="46"/>
      <c r="TYS31" s="46"/>
      <c r="TYT31" s="46"/>
      <c r="TYU31" s="46"/>
      <c r="TYV31" s="46"/>
      <c r="TYW31" s="46"/>
      <c r="TYX31" s="46"/>
      <c r="TYY31" s="46"/>
      <c r="TYZ31" s="46"/>
      <c r="TZA31" s="46"/>
      <c r="TZB31" s="46"/>
      <c r="TZC31" s="46"/>
      <c r="TZD31" s="46"/>
      <c r="TZE31" s="46"/>
      <c r="TZF31" s="46"/>
      <c r="TZG31" s="46"/>
      <c r="TZH31" s="46"/>
      <c r="TZI31" s="46"/>
      <c r="TZJ31" s="46"/>
      <c r="TZK31" s="46"/>
      <c r="TZL31" s="46"/>
      <c r="TZM31" s="46"/>
      <c r="TZN31" s="46"/>
      <c r="TZO31" s="46"/>
      <c r="TZP31" s="46"/>
      <c r="TZQ31" s="46"/>
      <c r="TZR31" s="46"/>
      <c r="TZS31" s="46"/>
      <c r="TZT31" s="46"/>
      <c r="TZU31" s="46"/>
      <c r="TZV31" s="46"/>
      <c r="TZW31" s="46"/>
      <c r="TZX31" s="46"/>
      <c r="TZY31" s="46"/>
      <c r="TZZ31" s="46"/>
      <c r="UAA31" s="46"/>
      <c r="UAB31" s="46"/>
      <c r="UAC31" s="46"/>
      <c r="UAD31" s="46"/>
      <c r="UAE31" s="46"/>
      <c r="UAF31" s="46"/>
      <c r="UAG31" s="46"/>
      <c r="UAH31" s="46"/>
      <c r="UAI31" s="46"/>
      <c r="UAJ31" s="46"/>
      <c r="UAK31" s="46"/>
      <c r="UAL31" s="46"/>
      <c r="UAM31" s="46"/>
      <c r="UAN31" s="46"/>
      <c r="UAO31" s="46"/>
      <c r="UAP31" s="46"/>
      <c r="UAQ31" s="46"/>
      <c r="UAR31" s="46"/>
      <c r="UAS31" s="46"/>
      <c r="UAT31" s="46"/>
      <c r="UAU31" s="46"/>
      <c r="UAV31" s="46"/>
      <c r="UAW31" s="46"/>
      <c r="UAX31" s="46"/>
      <c r="UAY31" s="46"/>
      <c r="UAZ31" s="46"/>
      <c r="UBA31" s="46"/>
      <c r="UBB31" s="46"/>
      <c r="UBC31" s="46"/>
      <c r="UBD31" s="46"/>
      <c r="UBE31" s="46"/>
      <c r="UBF31" s="46"/>
      <c r="UBG31" s="46"/>
      <c r="UBH31" s="46"/>
      <c r="UBI31" s="46"/>
      <c r="UBJ31" s="46"/>
      <c r="UBK31" s="46"/>
      <c r="UBL31" s="46"/>
      <c r="UBM31" s="46"/>
      <c r="UBN31" s="46"/>
      <c r="UBO31" s="46"/>
      <c r="UBP31" s="46"/>
      <c r="UBQ31" s="46"/>
      <c r="UBR31" s="46"/>
      <c r="UBS31" s="46"/>
      <c r="UBT31" s="46"/>
      <c r="UBU31" s="46"/>
      <c r="UBV31" s="46"/>
      <c r="UBW31" s="46"/>
      <c r="UBX31" s="46"/>
      <c r="UBY31" s="46"/>
      <c r="UBZ31" s="46"/>
      <c r="UCA31" s="46"/>
      <c r="UCB31" s="46"/>
      <c r="UCC31" s="46"/>
      <c r="UCD31" s="46"/>
      <c r="UCE31" s="46"/>
      <c r="UCF31" s="46"/>
      <c r="UCG31" s="46"/>
      <c r="UCH31" s="46"/>
      <c r="UCI31" s="46"/>
      <c r="UCJ31" s="46"/>
      <c r="UCK31" s="46"/>
      <c r="UCL31" s="46"/>
      <c r="UCM31" s="46"/>
      <c r="UCN31" s="46"/>
      <c r="UCO31" s="46"/>
      <c r="UCP31" s="46"/>
      <c r="UCQ31" s="46"/>
      <c r="UCR31" s="46"/>
      <c r="UCS31" s="46"/>
      <c r="UCT31" s="46"/>
      <c r="UCU31" s="46"/>
      <c r="UCV31" s="46"/>
      <c r="UCW31" s="46"/>
      <c r="UCX31" s="46"/>
      <c r="UCY31" s="46"/>
      <c r="UCZ31" s="46"/>
      <c r="UDA31" s="46"/>
      <c r="UDB31" s="46"/>
      <c r="UDC31" s="46"/>
      <c r="UDD31" s="46"/>
      <c r="UDE31" s="46"/>
      <c r="UDF31" s="46"/>
      <c r="UDG31" s="46"/>
      <c r="UDH31" s="46"/>
      <c r="UDI31" s="46"/>
      <c r="UDJ31" s="46"/>
      <c r="UDK31" s="46"/>
      <c r="UDL31" s="46"/>
      <c r="UDM31" s="46"/>
      <c r="UDN31" s="46"/>
      <c r="UDO31" s="46"/>
      <c r="UDP31" s="46"/>
      <c r="UDQ31" s="46"/>
      <c r="UDR31" s="46"/>
      <c r="UDS31" s="46"/>
      <c r="UDT31" s="46"/>
      <c r="UDU31" s="46"/>
      <c r="UDV31" s="46"/>
      <c r="UDW31" s="46"/>
      <c r="UDX31" s="46"/>
      <c r="UDY31" s="46"/>
      <c r="UDZ31" s="46"/>
      <c r="UEA31" s="46"/>
      <c r="UEB31" s="46"/>
      <c r="UEC31" s="46"/>
      <c r="UED31" s="46"/>
      <c r="UEE31" s="46"/>
      <c r="UEF31" s="46"/>
      <c r="UEG31" s="46"/>
      <c r="UEH31" s="46"/>
      <c r="UEI31" s="46"/>
      <c r="UEJ31" s="46"/>
      <c r="UEK31" s="46"/>
      <c r="UEL31" s="46"/>
      <c r="UEM31" s="46"/>
      <c r="UEN31" s="46"/>
      <c r="UEO31" s="46"/>
      <c r="UEP31" s="46"/>
      <c r="UEQ31" s="46"/>
      <c r="UER31" s="46"/>
      <c r="UES31" s="46"/>
      <c r="UET31" s="46"/>
      <c r="UEU31" s="46"/>
      <c r="UEV31" s="46"/>
      <c r="UEW31" s="46"/>
      <c r="UEX31" s="46"/>
      <c r="UEY31" s="46"/>
      <c r="UEZ31" s="46"/>
      <c r="UFA31" s="46"/>
      <c r="UFB31" s="46"/>
      <c r="UFC31" s="46"/>
      <c r="UFD31" s="46"/>
      <c r="UFE31" s="46"/>
      <c r="UFF31" s="46"/>
      <c r="UFG31" s="46"/>
      <c r="UFH31" s="46"/>
      <c r="UFI31" s="46"/>
      <c r="UFJ31" s="46"/>
      <c r="UFK31" s="46"/>
      <c r="UFL31" s="46"/>
      <c r="UFM31" s="46"/>
      <c r="UFN31" s="46"/>
      <c r="UFO31" s="46"/>
      <c r="UFP31" s="46"/>
      <c r="UFQ31" s="46"/>
      <c r="UFR31" s="46"/>
      <c r="UFS31" s="46"/>
      <c r="UFT31" s="46"/>
      <c r="UFU31" s="46"/>
      <c r="UFV31" s="46"/>
      <c r="UFW31" s="46"/>
      <c r="UFX31" s="46"/>
      <c r="UFY31" s="46"/>
      <c r="UFZ31" s="46"/>
      <c r="UGA31" s="46"/>
      <c r="UGB31" s="46"/>
      <c r="UGC31" s="46"/>
      <c r="UGD31" s="46"/>
      <c r="UGE31" s="46"/>
      <c r="UGF31" s="46"/>
      <c r="UGG31" s="46"/>
      <c r="UGH31" s="46"/>
      <c r="UGI31" s="46"/>
      <c r="UGJ31" s="46"/>
      <c r="UGK31" s="46"/>
      <c r="UGL31" s="46"/>
      <c r="UGM31" s="46"/>
      <c r="UGN31" s="46"/>
      <c r="UGO31" s="46"/>
      <c r="UGP31" s="46"/>
      <c r="UGQ31" s="46"/>
      <c r="UGR31" s="46"/>
      <c r="UGS31" s="46"/>
      <c r="UGT31" s="46"/>
      <c r="UGU31" s="46"/>
      <c r="UGV31" s="46"/>
      <c r="UGW31" s="46"/>
      <c r="UGX31" s="46"/>
      <c r="UGY31" s="46"/>
      <c r="UGZ31" s="46"/>
      <c r="UHA31" s="46"/>
      <c r="UHB31" s="46"/>
      <c r="UHC31" s="46"/>
      <c r="UHD31" s="46"/>
      <c r="UHE31" s="46"/>
      <c r="UHF31" s="46"/>
      <c r="UHG31" s="46"/>
      <c r="UHH31" s="46"/>
      <c r="UHI31" s="46"/>
      <c r="UHJ31" s="46"/>
      <c r="UHK31" s="46"/>
      <c r="UHL31" s="46"/>
      <c r="UHM31" s="46"/>
      <c r="UHN31" s="46"/>
      <c r="UHO31" s="46"/>
      <c r="UHP31" s="46"/>
      <c r="UHQ31" s="46"/>
      <c r="UHR31" s="46"/>
      <c r="UHS31" s="46"/>
      <c r="UHT31" s="46"/>
      <c r="UHU31" s="46"/>
      <c r="UHV31" s="46"/>
      <c r="UHW31" s="46"/>
      <c r="UHX31" s="46"/>
      <c r="UHY31" s="46"/>
      <c r="UHZ31" s="46"/>
      <c r="UIA31" s="46"/>
      <c r="UIB31" s="46"/>
      <c r="UIC31" s="46"/>
      <c r="UID31" s="46"/>
      <c r="UIE31" s="46"/>
      <c r="UIF31" s="46"/>
      <c r="UIG31" s="46"/>
      <c r="UIH31" s="46"/>
      <c r="UII31" s="46"/>
      <c r="UIJ31" s="46"/>
      <c r="UIK31" s="46"/>
      <c r="UIL31" s="46"/>
      <c r="UIM31" s="46"/>
      <c r="UIN31" s="46"/>
      <c r="UIO31" s="46"/>
      <c r="UIP31" s="46"/>
      <c r="UIQ31" s="46"/>
      <c r="UIR31" s="46"/>
      <c r="UIS31" s="46"/>
      <c r="UIT31" s="46"/>
      <c r="UIU31" s="46"/>
      <c r="UIV31" s="46"/>
      <c r="UIW31" s="46"/>
      <c r="UIX31" s="46"/>
      <c r="UIY31" s="46"/>
      <c r="UIZ31" s="46"/>
      <c r="UJA31" s="46"/>
      <c r="UJB31" s="46"/>
      <c r="UJC31" s="46"/>
      <c r="UJD31" s="46"/>
      <c r="UJE31" s="46"/>
      <c r="UJF31" s="46"/>
      <c r="UJG31" s="46"/>
      <c r="UJH31" s="46"/>
      <c r="UJI31" s="46"/>
      <c r="UJJ31" s="46"/>
      <c r="UJK31" s="46"/>
      <c r="UJL31" s="46"/>
      <c r="UJM31" s="46"/>
      <c r="UJN31" s="46"/>
      <c r="UJO31" s="46"/>
      <c r="UJP31" s="46"/>
      <c r="UJQ31" s="46"/>
      <c r="UJR31" s="46"/>
      <c r="UJS31" s="46"/>
      <c r="UJT31" s="46"/>
      <c r="UJU31" s="46"/>
      <c r="UJV31" s="46"/>
      <c r="UJW31" s="46"/>
      <c r="UJX31" s="46"/>
      <c r="UJY31" s="46"/>
      <c r="UJZ31" s="46"/>
      <c r="UKA31" s="46"/>
      <c r="UKB31" s="46"/>
      <c r="UKC31" s="46"/>
      <c r="UKD31" s="46"/>
      <c r="UKE31" s="46"/>
      <c r="UKF31" s="46"/>
      <c r="UKG31" s="46"/>
      <c r="UKH31" s="46"/>
      <c r="UKI31" s="46"/>
      <c r="UKJ31" s="46"/>
      <c r="UKK31" s="46"/>
      <c r="UKL31" s="46"/>
      <c r="UKM31" s="46"/>
      <c r="UKN31" s="46"/>
      <c r="UKO31" s="46"/>
      <c r="UKP31" s="46"/>
      <c r="UKQ31" s="46"/>
      <c r="UKR31" s="46"/>
      <c r="UKS31" s="46"/>
      <c r="UKT31" s="46"/>
      <c r="UKU31" s="46"/>
      <c r="UKV31" s="46"/>
      <c r="UKW31" s="46"/>
      <c r="UKX31" s="46"/>
      <c r="UKY31" s="46"/>
      <c r="UKZ31" s="46"/>
      <c r="ULA31" s="46"/>
      <c r="ULB31" s="46"/>
      <c r="ULC31" s="46"/>
      <c r="ULD31" s="46"/>
      <c r="ULE31" s="46"/>
      <c r="ULF31" s="46"/>
      <c r="ULG31" s="46"/>
      <c r="ULH31" s="46"/>
      <c r="ULI31" s="46"/>
      <c r="ULJ31" s="46"/>
      <c r="ULK31" s="46"/>
      <c r="ULL31" s="46"/>
      <c r="ULM31" s="46"/>
      <c r="ULN31" s="46"/>
      <c r="ULO31" s="46"/>
      <c r="ULP31" s="46"/>
      <c r="ULQ31" s="46"/>
      <c r="ULR31" s="46"/>
      <c r="ULS31" s="46"/>
      <c r="ULT31" s="46"/>
      <c r="ULU31" s="46"/>
      <c r="ULV31" s="46"/>
      <c r="ULW31" s="46"/>
      <c r="ULX31" s="46"/>
      <c r="ULY31" s="46"/>
      <c r="ULZ31" s="46"/>
      <c r="UMA31" s="46"/>
      <c r="UMB31" s="46"/>
      <c r="UMC31" s="46"/>
      <c r="UMD31" s="46"/>
      <c r="UME31" s="46"/>
      <c r="UMF31" s="46"/>
      <c r="UMG31" s="46"/>
      <c r="UMH31" s="46"/>
      <c r="UMI31" s="46"/>
      <c r="UMJ31" s="46"/>
      <c r="UMK31" s="46"/>
      <c r="UML31" s="46"/>
      <c r="UMM31" s="46"/>
      <c r="UMN31" s="46"/>
      <c r="UMO31" s="46"/>
      <c r="UMP31" s="46"/>
      <c r="UMQ31" s="46"/>
      <c r="UMR31" s="46"/>
      <c r="UMS31" s="46"/>
      <c r="UMT31" s="46"/>
      <c r="UMU31" s="46"/>
      <c r="UMV31" s="46"/>
      <c r="UMW31" s="46"/>
      <c r="UMX31" s="46"/>
      <c r="UMY31" s="46"/>
      <c r="UMZ31" s="46"/>
      <c r="UNA31" s="46"/>
      <c r="UNB31" s="46"/>
      <c r="UNC31" s="46"/>
      <c r="UND31" s="46"/>
      <c r="UNE31" s="46"/>
      <c r="UNF31" s="46"/>
      <c r="UNG31" s="46"/>
      <c r="UNH31" s="46"/>
      <c r="UNI31" s="46"/>
      <c r="UNJ31" s="46"/>
      <c r="UNK31" s="46"/>
      <c r="UNL31" s="46"/>
      <c r="UNM31" s="46"/>
      <c r="UNN31" s="46"/>
      <c r="UNO31" s="46"/>
      <c r="UNP31" s="46"/>
      <c r="UNQ31" s="46"/>
      <c r="UNR31" s="46"/>
      <c r="UNS31" s="46"/>
      <c r="UNT31" s="46"/>
      <c r="UNU31" s="46"/>
      <c r="UNV31" s="46"/>
      <c r="UNW31" s="46"/>
      <c r="UNX31" s="46"/>
      <c r="UNY31" s="46"/>
      <c r="UNZ31" s="46"/>
      <c r="UOA31" s="46"/>
      <c r="UOB31" s="46"/>
      <c r="UOC31" s="46"/>
      <c r="UOD31" s="46"/>
      <c r="UOE31" s="46"/>
      <c r="UOF31" s="46"/>
      <c r="UOG31" s="46"/>
      <c r="UOH31" s="46"/>
      <c r="UOI31" s="46"/>
      <c r="UOJ31" s="46"/>
      <c r="UOK31" s="46"/>
      <c r="UOL31" s="46"/>
      <c r="UOM31" s="46"/>
      <c r="UON31" s="46"/>
      <c r="UOO31" s="46"/>
      <c r="UOP31" s="46"/>
      <c r="UOQ31" s="46"/>
      <c r="UOR31" s="46"/>
      <c r="UOS31" s="46"/>
      <c r="UOT31" s="46"/>
      <c r="UOU31" s="46"/>
      <c r="UOV31" s="46"/>
      <c r="UOW31" s="46"/>
      <c r="UOX31" s="46"/>
      <c r="UOY31" s="46"/>
      <c r="UOZ31" s="46"/>
      <c r="UPA31" s="46"/>
      <c r="UPB31" s="46"/>
      <c r="UPC31" s="46"/>
      <c r="UPD31" s="46"/>
      <c r="UPE31" s="46"/>
      <c r="UPF31" s="46"/>
      <c r="UPG31" s="46"/>
      <c r="UPH31" s="46"/>
      <c r="UPI31" s="46"/>
      <c r="UPJ31" s="46"/>
      <c r="UPK31" s="46"/>
      <c r="UPL31" s="46"/>
      <c r="UPM31" s="46"/>
      <c r="UPN31" s="46"/>
      <c r="UPO31" s="46"/>
      <c r="UPP31" s="46"/>
      <c r="UPQ31" s="46"/>
      <c r="UPR31" s="46"/>
      <c r="UPS31" s="46"/>
      <c r="UPT31" s="46"/>
      <c r="UPU31" s="46"/>
      <c r="UPV31" s="46"/>
      <c r="UPW31" s="46"/>
      <c r="UPX31" s="46"/>
      <c r="UPY31" s="46"/>
      <c r="UPZ31" s="46"/>
      <c r="UQA31" s="46"/>
      <c r="UQB31" s="46"/>
      <c r="UQC31" s="46"/>
      <c r="UQD31" s="46"/>
      <c r="UQE31" s="46"/>
      <c r="UQF31" s="46"/>
      <c r="UQG31" s="46"/>
      <c r="UQH31" s="46"/>
      <c r="UQI31" s="46"/>
      <c r="UQJ31" s="46"/>
      <c r="UQK31" s="46"/>
      <c r="UQL31" s="46"/>
      <c r="UQM31" s="46"/>
      <c r="UQN31" s="46"/>
      <c r="UQO31" s="46"/>
      <c r="UQP31" s="46"/>
      <c r="UQQ31" s="46"/>
      <c r="UQR31" s="46"/>
      <c r="UQS31" s="46"/>
      <c r="UQT31" s="46"/>
      <c r="UQU31" s="46"/>
      <c r="UQV31" s="46"/>
      <c r="UQW31" s="46"/>
      <c r="UQX31" s="46"/>
      <c r="UQY31" s="46"/>
      <c r="UQZ31" s="46"/>
      <c r="URA31" s="46"/>
      <c r="URB31" s="46"/>
      <c r="URC31" s="46"/>
      <c r="URD31" s="46"/>
      <c r="URE31" s="46"/>
      <c r="URF31" s="46"/>
      <c r="URG31" s="46"/>
      <c r="URH31" s="46"/>
      <c r="URI31" s="46"/>
      <c r="URJ31" s="46"/>
      <c r="URK31" s="46"/>
      <c r="URL31" s="46"/>
      <c r="URM31" s="46"/>
      <c r="URN31" s="46"/>
      <c r="URO31" s="46"/>
      <c r="URP31" s="46"/>
      <c r="URQ31" s="46"/>
      <c r="URR31" s="46"/>
      <c r="URS31" s="46"/>
      <c r="URT31" s="46"/>
      <c r="URU31" s="46"/>
      <c r="URV31" s="46"/>
      <c r="URW31" s="46"/>
      <c r="URX31" s="46"/>
      <c r="URY31" s="46"/>
      <c r="URZ31" s="46"/>
      <c r="USA31" s="46"/>
      <c r="USB31" s="46"/>
      <c r="USC31" s="46"/>
      <c r="USD31" s="46"/>
      <c r="USE31" s="46"/>
      <c r="USF31" s="46"/>
      <c r="USG31" s="46"/>
      <c r="USH31" s="46"/>
      <c r="USI31" s="46"/>
      <c r="USJ31" s="46"/>
      <c r="USK31" s="46"/>
      <c r="USL31" s="46"/>
      <c r="USM31" s="46"/>
      <c r="USN31" s="46"/>
      <c r="USO31" s="46"/>
      <c r="USP31" s="46"/>
      <c r="USQ31" s="46"/>
      <c r="USR31" s="46"/>
      <c r="USS31" s="46"/>
      <c r="UST31" s="46"/>
      <c r="USU31" s="46"/>
      <c r="USV31" s="46"/>
      <c r="USW31" s="46"/>
      <c r="USX31" s="46"/>
      <c r="USY31" s="46"/>
      <c r="USZ31" s="46"/>
      <c r="UTA31" s="46"/>
      <c r="UTB31" s="46"/>
      <c r="UTC31" s="46"/>
      <c r="UTD31" s="46"/>
      <c r="UTE31" s="46"/>
      <c r="UTF31" s="46"/>
      <c r="UTG31" s="46"/>
      <c r="UTH31" s="46"/>
      <c r="UTI31" s="46"/>
      <c r="UTJ31" s="46"/>
      <c r="UTK31" s="46"/>
      <c r="UTL31" s="46"/>
      <c r="UTM31" s="46"/>
      <c r="UTN31" s="46"/>
      <c r="UTO31" s="46"/>
      <c r="UTP31" s="46"/>
      <c r="UTQ31" s="46"/>
      <c r="UTR31" s="46"/>
      <c r="UTS31" s="46"/>
      <c r="UTT31" s="46"/>
      <c r="UTU31" s="46"/>
      <c r="UTV31" s="46"/>
      <c r="UTW31" s="46"/>
      <c r="UTX31" s="46"/>
      <c r="UTY31" s="46"/>
      <c r="UTZ31" s="46"/>
      <c r="UUA31" s="46"/>
      <c r="UUB31" s="46"/>
      <c r="UUC31" s="46"/>
      <c r="UUD31" s="46"/>
      <c r="UUE31" s="46"/>
      <c r="UUF31" s="46"/>
      <c r="UUG31" s="46"/>
      <c r="UUH31" s="46"/>
      <c r="UUI31" s="46"/>
      <c r="UUJ31" s="46"/>
      <c r="UUK31" s="46"/>
      <c r="UUL31" s="46"/>
      <c r="UUM31" s="46"/>
      <c r="UUN31" s="46"/>
      <c r="UUO31" s="46"/>
      <c r="UUP31" s="46"/>
      <c r="UUQ31" s="46"/>
      <c r="UUR31" s="46"/>
      <c r="UUS31" s="46"/>
      <c r="UUT31" s="46"/>
      <c r="UUU31" s="46"/>
      <c r="UUV31" s="46"/>
      <c r="UUW31" s="46"/>
      <c r="UUX31" s="46"/>
      <c r="UUY31" s="46"/>
      <c r="UUZ31" s="46"/>
      <c r="UVA31" s="46"/>
      <c r="UVB31" s="46"/>
      <c r="UVC31" s="46"/>
      <c r="UVD31" s="46"/>
      <c r="UVE31" s="46"/>
      <c r="UVF31" s="46"/>
      <c r="UVG31" s="46"/>
      <c r="UVH31" s="46"/>
      <c r="UVI31" s="46"/>
      <c r="UVJ31" s="46"/>
      <c r="UVK31" s="46"/>
      <c r="UVL31" s="46"/>
      <c r="UVM31" s="46"/>
      <c r="UVN31" s="46"/>
      <c r="UVO31" s="46"/>
      <c r="UVP31" s="46"/>
      <c r="UVQ31" s="46"/>
      <c r="UVR31" s="46"/>
      <c r="UVS31" s="46"/>
      <c r="UVT31" s="46"/>
      <c r="UVU31" s="46"/>
      <c r="UVV31" s="46"/>
      <c r="UVW31" s="46"/>
      <c r="UVX31" s="46"/>
      <c r="UVY31" s="46"/>
      <c r="UVZ31" s="46"/>
      <c r="UWA31" s="46"/>
      <c r="UWB31" s="46"/>
      <c r="UWC31" s="46"/>
      <c r="UWD31" s="46"/>
      <c r="UWE31" s="46"/>
      <c r="UWF31" s="46"/>
      <c r="UWG31" s="46"/>
      <c r="UWH31" s="46"/>
      <c r="UWI31" s="46"/>
      <c r="UWJ31" s="46"/>
      <c r="UWK31" s="46"/>
      <c r="UWL31" s="46"/>
      <c r="UWM31" s="46"/>
      <c r="UWN31" s="46"/>
      <c r="UWO31" s="46"/>
      <c r="UWP31" s="46"/>
      <c r="UWQ31" s="46"/>
      <c r="UWR31" s="46"/>
      <c r="UWS31" s="46"/>
      <c r="UWT31" s="46"/>
      <c r="UWU31" s="46"/>
      <c r="UWV31" s="46"/>
      <c r="UWW31" s="46"/>
      <c r="UWX31" s="46"/>
      <c r="UWY31" s="46"/>
      <c r="UWZ31" s="46"/>
      <c r="UXA31" s="46"/>
      <c r="UXB31" s="46"/>
      <c r="UXC31" s="46"/>
      <c r="UXD31" s="46"/>
      <c r="UXE31" s="46"/>
      <c r="UXF31" s="46"/>
      <c r="UXG31" s="46"/>
      <c r="UXH31" s="46"/>
      <c r="UXI31" s="46"/>
      <c r="UXJ31" s="46"/>
      <c r="UXK31" s="46"/>
      <c r="UXL31" s="46"/>
      <c r="UXM31" s="46"/>
      <c r="UXN31" s="46"/>
      <c r="UXO31" s="46"/>
      <c r="UXP31" s="46"/>
      <c r="UXQ31" s="46"/>
      <c r="UXR31" s="46"/>
      <c r="UXS31" s="46"/>
      <c r="UXT31" s="46"/>
      <c r="UXU31" s="46"/>
      <c r="UXV31" s="46"/>
      <c r="UXW31" s="46"/>
      <c r="UXX31" s="46"/>
      <c r="UXY31" s="46"/>
      <c r="UXZ31" s="46"/>
      <c r="UYA31" s="46"/>
      <c r="UYB31" s="46"/>
      <c r="UYC31" s="46"/>
      <c r="UYD31" s="46"/>
      <c r="UYE31" s="46"/>
      <c r="UYF31" s="46"/>
      <c r="UYG31" s="46"/>
      <c r="UYH31" s="46"/>
      <c r="UYI31" s="46"/>
      <c r="UYJ31" s="46"/>
      <c r="UYK31" s="46"/>
      <c r="UYL31" s="46"/>
      <c r="UYM31" s="46"/>
      <c r="UYN31" s="46"/>
      <c r="UYO31" s="46"/>
      <c r="UYP31" s="46"/>
      <c r="UYQ31" s="46"/>
      <c r="UYR31" s="46"/>
      <c r="UYS31" s="46"/>
      <c r="UYT31" s="46"/>
      <c r="UYU31" s="46"/>
      <c r="UYV31" s="46"/>
      <c r="UYW31" s="46"/>
      <c r="UYX31" s="46"/>
      <c r="UYY31" s="46"/>
      <c r="UYZ31" s="46"/>
      <c r="UZA31" s="46"/>
      <c r="UZB31" s="46"/>
      <c r="UZC31" s="46"/>
      <c r="UZD31" s="46"/>
      <c r="UZE31" s="46"/>
      <c r="UZF31" s="46"/>
      <c r="UZG31" s="46"/>
      <c r="UZH31" s="46"/>
      <c r="UZI31" s="46"/>
      <c r="UZJ31" s="46"/>
      <c r="UZK31" s="46"/>
      <c r="UZL31" s="46"/>
      <c r="UZM31" s="46"/>
      <c r="UZN31" s="46"/>
      <c r="UZO31" s="46"/>
      <c r="UZP31" s="46"/>
      <c r="UZQ31" s="46"/>
      <c r="UZR31" s="46"/>
      <c r="UZS31" s="46"/>
      <c r="UZT31" s="46"/>
      <c r="UZU31" s="46"/>
      <c r="UZV31" s="46"/>
      <c r="UZW31" s="46"/>
      <c r="UZX31" s="46"/>
      <c r="UZY31" s="46"/>
      <c r="UZZ31" s="46"/>
      <c r="VAA31" s="46"/>
      <c r="VAB31" s="46"/>
      <c r="VAC31" s="46"/>
      <c r="VAD31" s="46"/>
      <c r="VAE31" s="46"/>
      <c r="VAF31" s="46"/>
      <c r="VAG31" s="46"/>
      <c r="VAH31" s="46"/>
      <c r="VAI31" s="46"/>
      <c r="VAJ31" s="46"/>
      <c r="VAK31" s="46"/>
      <c r="VAL31" s="46"/>
      <c r="VAM31" s="46"/>
      <c r="VAN31" s="46"/>
      <c r="VAO31" s="46"/>
      <c r="VAP31" s="46"/>
      <c r="VAQ31" s="46"/>
      <c r="VAR31" s="46"/>
      <c r="VAS31" s="46"/>
      <c r="VAT31" s="46"/>
      <c r="VAU31" s="46"/>
      <c r="VAV31" s="46"/>
      <c r="VAW31" s="46"/>
      <c r="VAX31" s="46"/>
      <c r="VAY31" s="46"/>
      <c r="VAZ31" s="46"/>
      <c r="VBA31" s="46"/>
      <c r="VBB31" s="46"/>
      <c r="VBC31" s="46"/>
      <c r="VBD31" s="46"/>
      <c r="VBE31" s="46"/>
      <c r="VBF31" s="46"/>
      <c r="VBG31" s="46"/>
      <c r="VBH31" s="46"/>
      <c r="VBI31" s="46"/>
      <c r="VBJ31" s="46"/>
      <c r="VBK31" s="46"/>
      <c r="VBL31" s="46"/>
      <c r="VBM31" s="46"/>
      <c r="VBN31" s="46"/>
      <c r="VBO31" s="46"/>
      <c r="VBP31" s="46"/>
      <c r="VBQ31" s="46"/>
      <c r="VBR31" s="46"/>
      <c r="VBS31" s="46"/>
      <c r="VBT31" s="46"/>
      <c r="VBU31" s="46"/>
      <c r="VBV31" s="46"/>
      <c r="VBW31" s="46"/>
      <c r="VBX31" s="46"/>
      <c r="VBY31" s="46"/>
      <c r="VBZ31" s="46"/>
      <c r="VCA31" s="46"/>
      <c r="VCB31" s="46"/>
      <c r="VCC31" s="46"/>
      <c r="VCD31" s="46"/>
      <c r="VCE31" s="46"/>
      <c r="VCF31" s="46"/>
      <c r="VCG31" s="46"/>
      <c r="VCH31" s="46"/>
      <c r="VCI31" s="46"/>
      <c r="VCJ31" s="46"/>
      <c r="VCK31" s="46"/>
      <c r="VCL31" s="46"/>
      <c r="VCM31" s="46"/>
      <c r="VCN31" s="46"/>
      <c r="VCO31" s="46"/>
      <c r="VCP31" s="46"/>
      <c r="VCQ31" s="46"/>
      <c r="VCR31" s="46"/>
      <c r="VCS31" s="46"/>
      <c r="VCT31" s="46"/>
      <c r="VCU31" s="46"/>
      <c r="VCV31" s="46"/>
      <c r="VCW31" s="46"/>
      <c r="VCX31" s="46"/>
      <c r="VCY31" s="46"/>
      <c r="VCZ31" s="46"/>
      <c r="VDA31" s="46"/>
      <c r="VDB31" s="46"/>
      <c r="VDC31" s="46"/>
      <c r="VDD31" s="46"/>
      <c r="VDE31" s="46"/>
      <c r="VDF31" s="46"/>
      <c r="VDG31" s="46"/>
      <c r="VDH31" s="46"/>
      <c r="VDI31" s="46"/>
      <c r="VDJ31" s="46"/>
      <c r="VDK31" s="46"/>
      <c r="VDL31" s="46"/>
      <c r="VDM31" s="46"/>
      <c r="VDN31" s="46"/>
      <c r="VDO31" s="46"/>
      <c r="VDP31" s="46"/>
      <c r="VDQ31" s="46"/>
      <c r="VDR31" s="46"/>
      <c r="VDS31" s="46"/>
      <c r="VDT31" s="46"/>
      <c r="VDU31" s="46"/>
      <c r="VDV31" s="46"/>
      <c r="VDW31" s="46"/>
      <c r="VDX31" s="46"/>
      <c r="VDY31" s="46"/>
      <c r="VDZ31" s="46"/>
      <c r="VEA31" s="46"/>
      <c r="VEB31" s="46"/>
      <c r="VEC31" s="46"/>
      <c r="VED31" s="46"/>
      <c r="VEE31" s="46"/>
      <c r="VEF31" s="46"/>
      <c r="VEG31" s="46"/>
      <c r="VEH31" s="46"/>
      <c r="VEI31" s="46"/>
      <c r="VEJ31" s="46"/>
      <c r="VEK31" s="46"/>
      <c r="VEL31" s="46"/>
      <c r="VEM31" s="46"/>
      <c r="VEN31" s="46"/>
      <c r="VEO31" s="46"/>
      <c r="VEP31" s="46"/>
      <c r="VEQ31" s="46"/>
      <c r="VER31" s="46"/>
      <c r="VES31" s="46"/>
      <c r="VET31" s="46"/>
      <c r="VEU31" s="46"/>
      <c r="VEV31" s="46"/>
      <c r="VEW31" s="46"/>
      <c r="VEX31" s="46"/>
      <c r="VEY31" s="46"/>
      <c r="VEZ31" s="46"/>
      <c r="VFA31" s="46"/>
      <c r="VFB31" s="46"/>
      <c r="VFC31" s="46"/>
      <c r="VFD31" s="46"/>
      <c r="VFE31" s="46"/>
      <c r="VFF31" s="46"/>
      <c r="VFG31" s="46"/>
      <c r="VFH31" s="46"/>
      <c r="VFI31" s="46"/>
      <c r="VFJ31" s="46"/>
      <c r="VFK31" s="46"/>
      <c r="VFL31" s="46"/>
      <c r="VFM31" s="46"/>
      <c r="VFN31" s="46"/>
      <c r="VFO31" s="46"/>
      <c r="VFP31" s="46"/>
      <c r="VFQ31" s="46"/>
      <c r="VFR31" s="46"/>
      <c r="VFS31" s="46"/>
      <c r="VFT31" s="46"/>
      <c r="VFU31" s="46"/>
      <c r="VFV31" s="46"/>
      <c r="VFW31" s="46"/>
      <c r="VFX31" s="46"/>
      <c r="VFY31" s="46"/>
      <c r="VFZ31" s="46"/>
      <c r="VGA31" s="46"/>
      <c r="VGB31" s="46"/>
      <c r="VGC31" s="46"/>
      <c r="VGD31" s="46"/>
      <c r="VGE31" s="46"/>
      <c r="VGF31" s="46"/>
      <c r="VGG31" s="46"/>
      <c r="VGH31" s="46"/>
      <c r="VGI31" s="46"/>
      <c r="VGJ31" s="46"/>
      <c r="VGK31" s="46"/>
      <c r="VGL31" s="46"/>
      <c r="VGM31" s="46"/>
      <c r="VGN31" s="46"/>
      <c r="VGO31" s="46"/>
      <c r="VGP31" s="46"/>
      <c r="VGQ31" s="46"/>
      <c r="VGR31" s="46"/>
      <c r="VGS31" s="46"/>
      <c r="VGT31" s="46"/>
      <c r="VGU31" s="46"/>
      <c r="VGV31" s="46"/>
      <c r="VGW31" s="46"/>
      <c r="VGX31" s="46"/>
      <c r="VGY31" s="46"/>
      <c r="VGZ31" s="46"/>
      <c r="VHA31" s="46"/>
      <c r="VHB31" s="46"/>
      <c r="VHC31" s="46"/>
      <c r="VHD31" s="46"/>
      <c r="VHE31" s="46"/>
      <c r="VHF31" s="46"/>
      <c r="VHG31" s="46"/>
      <c r="VHH31" s="46"/>
      <c r="VHI31" s="46"/>
      <c r="VHJ31" s="46"/>
      <c r="VHK31" s="46"/>
      <c r="VHL31" s="46"/>
      <c r="VHM31" s="46"/>
      <c r="VHN31" s="46"/>
      <c r="VHO31" s="46"/>
      <c r="VHP31" s="46"/>
      <c r="VHQ31" s="46"/>
      <c r="VHR31" s="46"/>
      <c r="VHS31" s="46"/>
      <c r="VHT31" s="46"/>
      <c r="VHU31" s="46"/>
      <c r="VHV31" s="46"/>
      <c r="VHW31" s="46"/>
      <c r="VHX31" s="46"/>
      <c r="VHY31" s="46"/>
      <c r="VHZ31" s="46"/>
      <c r="VIA31" s="46"/>
      <c r="VIB31" s="46"/>
      <c r="VIC31" s="46"/>
      <c r="VID31" s="46"/>
      <c r="VIE31" s="46"/>
      <c r="VIF31" s="46"/>
      <c r="VIG31" s="46"/>
      <c r="VIH31" s="46"/>
      <c r="VII31" s="46"/>
      <c r="VIJ31" s="46"/>
      <c r="VIK31" s="46"/>
      <c r="VIL31" s="46"/>
      <c r="VIM31" s="46"/>
      <c r="VIN31" s="46"/>
      <c r="VIO31" s="46"/>
      <c r="VIP31" s="46"/>
      <c r="VIQ31" s="46"/>
      <c r="VIR31" s="46"/>
      <c r="VIS31" s="46"/>
      <c r="VIT31" s="46"/>
      <c r="VIU31" s="46"/>
      <c r="VIV31" s="46"/>
      <c r="VIW31" s="46"/>
      <c r="VIX31" s="46"/>
      <c r="VIY31" s="46"/>
      <c r="VIZ31" s="46"/>
      <c r="VJA31" s="46"/>
      <c r="VJB31" s="46"/>
      <c r="VJC31" s="46"/>
      <c r="VJD31" s="46"/>
      <c r="VJE31" s="46"/>
      <c r="VJF31" s="46"/>
      <c r="VJG31" s="46"/>
      <c r="VJH31" s="46"/>
      <c r="VJI31" s="46"/>
      <c r="VJJ31" s="46"/>
      <c r="VJK31" s="46"/>
      <c r="VJL31" s="46"/>
      <c r="VJM31" s="46"/>
      <c r="VJN31" s="46"/>
      <c r="VJO31" s="46"/>
      <c r="VJP31" s="46"/>
      <c r="VJQ31" s="46"/>
      <c r="VJR31" s="46"/>
      <c r="VJS31" s="46"/>
      <c r="VJT31" s="46"/>
      <c r="VJU31" s="46"/>
      <c r="VJV31" s="46"/>
      <c r="VJW31" s="46"/>
      <c r="VJX31" s="46"/>
      <c r="VJY31" s="46"/>
      <c r="VJZ31" s="46"/>
      <c r="VKA31" s="46"/>
      <c r="VKB31" s="46"/>
      <c r="VKC31" s="46"/>
      <c r="VKD31" s="46"/>
      <c r="VKE31" s="46"/>
      <c r="VKF31" s="46"/>
      <c r="VKG31" s="46"/>
      <c r="VKH31" s="46"/>
      <c r="VKI31" s="46"/>
      <c r="VKJ31" s="46"/>
      <c r="VKK31" s="46"/>
      <c r="VKL31" s="46"/>
      <c r="VKM31" s="46"/>
      <c r="VKN31" s="46"/>
      <c r="VKO31" s="46"/>
      <c r="VKP31" s="46"/>
      <c r="VKQ31" s="46"/>
      <c r="VKR31" s="46"/>
      <c r="VKS31" s="46"/>
      <c r="VKT31" s="46"/>
      <c r="VKU31" s="46"/>
      <c r="VKV31" s="46"/>
      <c r="VKW31" s="46"/>
      <c r="VKX31" s="46"/>
      <c r="VKY31" s="46"/>
      <c r="VKZ31" s="46"/>
      <c r="VLA31" s="46"/>
      <c r="VLB31" s="46"/>
      <c r="VLC31" s="46"/>
      <c r="VLD31" s="46"/>
      <c r="VLE31" s="46"/>
      <c r="VLF31" s="46"/>
      <c r="VLG31" s="46"/>
      <c r="VLH31" s="46"/>
      <c r="VLI31" s="46"/>
      <c r="VLJ31" s="46"/>
      <c r="VLK31" s="46"/>
      <c r="VLL31" s="46"/>
      <c r="VLM31" s="46"/>
      <c r="VLN31" s="46"/>
      <c r="VLO31" s="46"/>
      <c r="VLP31" s="46"/>
      <c r="VLQ31" s="46"/>
      <c r="VLR31" s="46"/>
      <c r="VLS31" s="46"/>
      <c r="VLT31" s="46"/>
      <c r="VLU31" s="46"/>
      <c r="VLV31" s="46"/>
      <c r="VLW31" s="46"/>
      <c r="VLX31" s="46"/>
      <c r="VLY31" s="46"/>
      <c r="VLZ31" s="46"/>
      <c r="VMA31" s="46"/>
      <c r="VMB31" s="46"/>
      <c r="VMC31" s="46"/>
      <c r="VMD31" s="46"/>
      <c r="VME31" s="46"/>
      <c r="VMF31" s="46"/>
      <c r="VMG31" s="46"/>
      <c r="VMH31" s="46"/>
      <c r="VMI31" s="46"/>
      <c r="VMJ31" s="46"/>
      <c r="VMK31" s="46"/>
      <c r="VML31" s="46"/>
      <c r="VMM31" s="46"/>
      <c r="VMN31" s="46"/>
      <c r="VMO31" s="46"/>
      <c r="VMP31" s="46"/>
      <c r="VMQ31" s="46"/>
      <c r="VMR31" s="46"/>
      <c r="VMS31" s="46"/>
      <c r="VMT31" s="46"/>
      <c r="VMU31" s="46"/>
      <c r="VMV31" s="46"/>
      <c r="VMW31" s="46"/>
      <c r="VMX31" s="46"/>
      <c r="VMY31" s="46"/>
      <c r="VMZ31" s="46"/>
      <c r="VNA31" s="46"/>
      <c r="VNB31" s="46"/>
      <c r="VNC31" s="46"/>
      <c r="VND31" s="46"/>
      <c r="VNE31" s="46"/>
      <c r="VNF31" s="46"/>
      <c r="VNG31" s="46"/>
      <c r="VNH31" s="46"/>
      <c r="VNI31" s="46"/>
      <c r="VNJ31" s="46"/>
      <c r="VNK31" s="46"/>
      <c r="VNL31" s="46"/>
      <c r="VNM31" s="46"/>
      <c r="VNN31" s="46"/>
      <c r="VNO31" s="46"/>
      <c r="VNP31" s="46"/>
      <c r="VNQ31" s="46"/>
      <c r="VNR31" s="46"/>
      <c r="VNS31" s="46"/>
      <c r="VNT31" s="46"/>
      <c r="VNU31" s="46"/>
      <c r="VNV31" s="46"/>
      <c r="VNW31" s="46"/>
      <c r="VNX31" s="46"/>
      <c r="VNY31" s="46"/>
      <c r="VNZ31" s="46"/>
      <c r="VOA31" s="46"/>
      <c r="VOB31" s="46"/>
      <c r="VOC31" s="46"/>
      <c r="VOD31" s="46"/>
      <c r="VOE31" s="46"/>
      <c r="VOF31" s="46"/>
      <c r="VOG31" s="46"/>
      <c r="VOH31" s="46"/>
      <c r="VOI31" s="46"/>
      <c r="VOJ31" s="46"/>
      <c r="VOK31" s="46"/>
      <c r="VOL31" s="46"/>
      <c r="VOM31" s="46"/>
      <c r="VON31" s="46"/>
      <c r="VOO31" s="46"/>
      <c r="VOP31" s="46"/>
      <c r="VOQ31" s="46"/>
      <c r="VOR31" s="46"/>
      <c r="VOS31" s="46"/>
      <c r="VOT31" s="46"/>
      <c r="VOU31" s="46"/>
      <c r="VOV31" s="46"/>
      <c r="VOW31" s="46"/>
      <c r="VOX31" s="46"/>
      <c r="VOY31" s="46"/>
      <c r="VOZ31" s="46"/>
      <c r="VPA31" s="46"/>
      <c r="VPB31" s="46"/>
      <c r="VPC31" s="46"/>
      <c r="VPD31" s="46"/>
      <c r="VPE31" s="46"/>
      <c r="VPF31" s="46"/>
      <c r="VPG31" s="46"/>
      <c r="VPH31" s="46"/>
      <c r="VPI31" s="46"/>
      <c r="VPJ31" s="46"/>
      <c r="VPK31" s="46"/>
      <c r="VPL31" s="46"/>
      <c r="VPM31" s="46"/>
      <c r="VPN31" s="46"/>
      <c r="VPO31" s="46"/>
      <c r="VPP31" s="46"/>
      <c r="VPQ31" s="46"/>
      <c r="VPR31" s="46"/>
      <c r="VPS31" s="46"/>
      <c r="VPT31" s="46"/>
      <c r="VPU31" s="46"/>
      <c r="VPV31" s="46"/>
      <c r="VPW31" s="46"/>
      <c r="VPX31" s="46"/>
      <c r="VPY31" s="46"/>
      <c r="VPZ31" s="46"/>
      <c r="VQA31" s="46"/>
      <c r="VQB31" s="46"/>
      <c r="VQC31" s="46"/>
      <c r="VQD31" s="46"/>
      <c r="VQE31" s="46"/>
      <c r="VQF31" s="46"/>
      <c r="VQG31" s="46"/>
      <c r="VQH31" s="46"/>
      <c r="VQI31" s="46"/>
      <c r="VQJ31" s="46"/>
      <c r="VQK31" s="46"/>
      <c r="VQL31" s="46"/>
      <c r="VQM31" s="46"/>
      <c r="VQN31" s="46"/>
      <c r="VQO31" s="46"/>
      <c r="VQP31" s="46"/>
      <c r="VQQ31" s="46"/>
      <c r="VQR31" s="46"/>
      <c r="VQS31" s="46"/>
      <c r="VQT31" s="46"/>
      <c r="VQU31" s="46"/>
      <c r="VQV31" s="46"/>
      <c r="VQW31" s="46"/>
      <c r="VQX31" s="46"/>
      <c r="VQY31" s="46"/>
      <c r="VQZ31" s="46"/>
      <c r="VRA31" s="46"/>
      <c r="VRB31" s="46"/>
      <c r="VRC31" s="46"/>
      <c r="VRD31" s="46"/>
      <c r="VRE31" s="46"/>
      <c r="VRF31" s="46"/>
      <c r="VRG31" s="46"/>
      <c r="VRH31" s="46"/>
      <c r="VRI31" s="46"/>
      <c r="VRJ31" s="46"/>
      <c r="VRK31" s="46"/>
      <c r="VRL31" s="46"/>
      <c r="VRM31" s="46"/>
      <c r="VRN31" s="46"/>
      <c r="VRO31" s="46"/>
      <c r="VRP31" s="46"/>
      <c r="VRQ31" s="46"/>
      <c r="VRR31" s="46"/>
      <c r="VRS31" s="46"/>
      <c r="VRT31" s="46"/>
      <c r="VRU31" s="46"/>
      <c r="VRV31" s="46"/>
      <c r="VRW31" s="46"/>
      <c r="VRX31" s="46"/>
      <c r="VRY31" s="46"/>
      <c r="VRZ31" s="46"/>
      <c r="VSA31" s="46"/>
      <c r="VSB31" s="46"/>
      <c r="VSC31" s="46"/>
      <c r="VSD31" s="46"/>
      <c r="VSE31" s="46"/>
      <c r="VSF31" s="46"/>
      <c r="VSG31" s="46"/>
      <c r="VSH31" s="46"/>
      <c r="VSI31" s="46"/>
      <c r="VSJ31" s="46"/>
      <c r="VSK31" s="46"/>
      <c r="VSL31" s="46"/>
      <c r="VSM31" s="46"/>
      <c r="VSN31" s="46"/>
      <c r="VSO31" s="46"/>
      <c r="VSP31" s="46"/>
      <c r="VSQ31" s="46"/>
      <c r="VSR31" s="46"/>
      <c r="VSS31" s="46"/>
      <c r="VST31" s="46"/>
      <c r="VSU31" s="46"/>
      <c r="VSV31" s="46"/>
      <c r="VSW31" s="46"/>
      <c r="VSX31" s="46"/>
      <c r="VSY31" s="46"/>
      <c r="VSZ31" s="46"/>
      <c r="VTA31" s="46"/>
      <c r="VTB31" s="46"/>
      <c r="VTC31" s="46"/>
      <c r="VTD31" s="46"/>
      <c r="VTE31" s="46"/>
      <c r="VTF31" s="46"/>
      <c r="VTG31" s="46"/>
      <c r="VTH31" s="46"/>
      <c r="VTI31" s="46"/>
      <c r="VTJ31" s="46"/>
      <c r="VTK31" s="46"/>
      <c r="VTL31" s="46"/>
      <c r="VTM31" s="46"/>
      <c r="VTN31" s="46"/>
      <c r="VTO31" s="46"/>
      <c r="VTP31" s="46"/>
      <c r="VTQ31" s="46"/>
      <c r="VTR31" s="46"/>
      <c r="VTS31" s="46"/>
      <c r="VTT31" s="46"/>
      <c r="VTU31" s="46"/>
      <c r="VTV31" s="46"/>
      <c r="VTW31" s="46"/>
      <c r="VTX31" s="46"/>
      <c r="VTY31" s="46"/>
      <c r="VTZ31" s="46"/>
      <c r="VUA31" s="46"/>
      <c r="VUB31" s="46"/>
      <c r="VUC31" s="46"/>
      <c r="VUD31" s="46"/>
      <c r="VUE31" s="46"/>
      <c r="VUF31" s="46"/>
      <c r="VUG31" s="46"/>
      <c r="VUH31" s="46"/>
      <c r="VUI31" s="46"/>
      <c r="VUJ31" s="46"/>
      <c r="VUK31" s="46"/>
      <c r="VUL31" s="46"/>
      <c r="VUM31" s="46"/>
      <c r="VUN31" s="46"/>
      <c r="VUO31" s="46"/>
      <c r="VUP31" s="46"/>
      <c r="VUQ31" s="46"/>
      <c r="VUR31" s="46"/>
      <c r="VUS31" s="46"/>
      <c r="VUT31" s="46"/>
      <c r="VUU31" s="46"/>
      <c r="VUV31" s="46"/>
      <c r="VUW31" s="46"/>
      <c r="VUX31" s="46"/>
      <c r="VUY31" s="46"/>
      <c r="VUZ31" s="46"/>
      <c r="VVA31" s="46"/>
      <c r="VVB31" s="46"/>
      <c r="VVC31" s="46"/>
      <c r="VVD31" s="46"/>
      <c r="VVE31" s="46"/>
      <c r="VVF31" s="46"/>
      <c r="VVG31" s="46"/>
      <c r="VVH31" s="46"/>
      <c r="VVI31" s="46"/>
      <c r="VVJ31" s="46"/>
      <c r="VVK31" s="46"/>
      <c r="VVL31" s="46"/>
      <c r="VVM31" s="46"/>
      <c r="VVN31" s="46"/>
      <c r="VVO31" s="46"/>
      <c r="VVP31" s="46"/>
      <c r="VVQ31" s="46"/>
      <c r="VVR31" s="46"/>
      <c r="VVS31" s="46"/>
      <c r="VVT31" s="46"/>
      <c r="VVU31" s="46"/>
      <c r="VVV31" s="46"/>
      <c r="VVW31" s="46"/>
      <c r="VVX31" s="46"/>
      <c r="VVY31" s="46"/>
      <c r="VVZ31" s="46"/>
      <c r="VWA31" s="46"/>
      <c r="VWB31" s="46"/>
      <c r="VWC31" s="46"/>
      <c r="VWD31" s="46"/>
      <c r="VWE31" s="46"/>
      <c r="VWF31" s="46"/>
      <c r="VWG31" s="46"/>
      <c r="VWH31" s="46"/>
      <c r="VWI31" s="46"/>
      <c r="VWJ31" s="46"/>
      <c r="VWK31" s="46"/>
      <c r="VWL31" s="46"/>
      <c r="VWM31" s="46"/>
      <c r="VWN31" s="46"/>
      <c r="VWO31" s="46"/>
      <c r="VWP31" s="46"/>
      <c r="VWQ31" s="46"/>
      <c r="VWR31" s="46"/>
      <c r="VWS31" s="46"/>
      <c r="VWT31" s="46"/>
      <c r="VWU31" s="46"/>
      <c r="VWV31" s="46"/>
      <c r="VWW31" s="46"/>
      <c r="VWX31" s="46"/>
      <c r="VWY31" s="46"/>
      <c r="VWZ31" s="46"/>
      <c r="VXA31" s="46"/>
      <c r="VXB31" s="46"/>
      <c r="VXC31" s="46"/>
      <c r="VXD31" s="46"/>
      <c r="VXE31" s="46"/>
      <c r="VXF31" s="46"/>
      <c r="VXG31" s="46"/>
      <c r="VXH31" s="46"/>
      <c r="VXI31" s="46"/>
      <c r="VXJ31" s="46"/>
      <c r="VXK31" s="46"/>
      <c r="VXL31" s="46"/>
      <c r="VXM31" s="46"/>
      <c r="VXN31" s="46"/>
      <c r="VXO31" s="46"/>
      <c r="VXP31" s="46"/>
      <c r="VXQ31" s="46"/>
      <c r="VXR31" s="46"/>
      <c r="VXS31" s="46"/>
      <c r="VXT31" s="46"/>
      <c r="VXU31" s="46"/>
      <c r="VXV31" s="46"/>
      <c r="VXW31" s="46"/>
      <c r="VXX31" s="46"/>
      <c r="VXY31" s="46"/>
      <c r="VXZ31" s="46"/>
      <c r="VYA31" s="46"/>
      <c r="VYB31" s="46"/>
      <c r="VYC31" s="46"/>
      <c r="VYD31" s="46"/>
      <c r="VYE31" s="46"/>
      <c r="VYF31" s="46"/>
      <c r="VYG31" s="46"/>
      <c r="VYH31" s="46"/>
      <c r="VYI31" s="46"/>
      <c r="VYJ31" s="46"/>
      <c r="VYK31" s="46"/>
      <c r="VYL31" s="46"/>
      <c r="VYM31" s="46"/>
      <c r="VYN31" s="46"/>
      <c r="VYO31" s="46"/>
      <c r="VYP31" s="46"/>
      <c r="VYQ31" s="46"/>
      <c r="VYR31" s="46"/>
      <c r="VYS31" s="46"/>
      <c r="VYT31" s="46"/>
      <c r="VYU31" s="46"/>
      <c r="VYV31" s="46"/>
      <c r="VYW31" s="46"/>
      <c r="VYX31" s="46"/>
      <c r="VYY31" s="46"/>
      <c r="VYZ31" s="46"/>
      <c r="VZA31" s="46"/>
      <c r="VZB31" s="46"/>
      <c r="VZC31" s="46"/>
      <c r="VZD31" s="46"/>
      <c r="VZE31" s="46"/>
      <c r="VZF31" s="46"/>
      <c r="VZG31" s="46"/>
      <c r="VZH31" s="46"/>
      <c r="VZI31" s="46"/>
      <c r="VZJ31" s="46"/>
      <c r="VZK31" s="46"/>
      <c r="VZL31" s="46"/>
      <c r="VZM31" s="46"/>
      <c r="VZN31" s="46"/>
      <c r="VZO31" s="46"/>
      <c r="VZP31" s="46"/>
      <c r="VZQ31" s="46"/>
      <c r="VZR31" s="46"/>
      <c r="VZS31" s="46"/>
      <c r="VZT31" s="46"/>
      <c r="VZU31" s="46"/>
      <c r="VZV31" s="46"/>
      <c r="VZW31" s="46"/>
      <c r="VZX31" s="46"/>
      <c r="VZY31" s="46"/>
      <c r="VZZ31" s="46"/>
      <c r="WAA31" s="46"/>
      <c r="WAB31" s="46"/>
      <c r="WAC31" s="46"/>
      <c r="WAD31" s="46"/>
      <c r="WAE31" s="46"/>
      <c r="WAF31" s="46"/>
      <c r="WAG31" s="46"/>
      <c r="WAH31" s="46"/>
      <c r="WAI31" s="46"/>
      <c r="WAJ31" s="46"/>
      <c r="WAK31" s="46"/>
      <c r="WAL31" s="46"/>
      <c r="WAM31" s="46"/>
      <c r="WAN31" s="46"/>
      <c r="WAO31" s="46"/>
      <c r="WAP31" s="46"/>
      <c r="WAQ31" s="46"/>
      <c r="WAR31" s="46"/>
      <c r="WAS31" s="46"/>
      <c r="WAT31" s="46"/>
      <c r="WAU31" s="46"/>
      <c r="WAV31" s="46"/>
      <c r="WAW31" s="46"/>
      <c r="WAX31" s="46"/>
      <c r="WAY31" s="46"/>
      <c r="WAZ31" s="46"/>
      <c r="WBA31" s="46"/>
      <c r="WBB31" s="46"/>
      <c r="WBC31" s="46"/>
      <c r="WBD31" s="46"/>
      <c r="WBE31" s="46"/>
      <c r="WBF31" s="46"/>
      <c r="WBG31" s="46"/>
      <c r="WBH31" s="46"/>
      <c r="WBI31" s="46"/>
      <c r="WBJ31" s="46"/>
      <c r="WBK31" s="46"/>
      <c r="WBL31" s="46"/>
      <c r="WBM31" s="46"/>
      <c r="WBN31" s="46"/>
      <c r="WBO31" s="46"/>
      <c r="WBP31" s="46"/>
      <c r="WBQ31" s="46"/>
      <c r="WBR31" s="46"/>
      <c r="WBS31" s="46"/>
      <c r="WBT31" s="46"/>
      <c r="WBU31" s="46"/>
      <c r="WBV31" s="46"/>
      <c r="WBW31" s="46"/>
      <c r="WBX31" s="46"/>
      <c r="WBY31" s="46"/>
      <c r="WBZ31" s="46"/>
      <c r="WCA31" s="46"/>
      <c r="WCB31" s="46"/>
      <c r="WCC31" s="46"/>
      <c r="WCD31" s="46"/>
      <c r="WCE31" s="46"/>
      <c r="WCF31" s="46"/>
      <c r="WCG31" s="46"/>
      <c r="WCH31" s="46"/>
      <c r="WCI31" s="46"/>
      <c r="WCJ31" s="46"/>
      <c r="WCK31" s="46"/>
      <c r="WCL31" s="46"/>
      <c r="WCM31" s="46"/>
      <c r="WCN31" s="46"/>
      <c r="WCO31" s="46"/>
      <c r="WCP31" s="46"/>
      <c r="WCQ31" s="46"/>
      <c r="WCR31" s="46"/>
      <c r="WCS31" s="46"/>
      <c r="WCT31" s="46"/>
      <c r="WCU31" s="46"/>
      <c r="WCV31" s="46"/>
      <c r="WCW31" s="46"/>
      <c r="WCX31" s="46"/>
      <c r="WCY31" s="46"/>
      <c r="WCZ31" s="46"/>
      <c r="WDA31" s="46"/>
      <c r="WDB31" s="46"/>
      <c r="WDC31" s="46"/>
      <c r="WDD31" s="46"/>
      <c r="WDE31" s="46"/>
      <c r="WDF31" s="46"/>
      <c r="WDG31" s="46"/>
      <c r="WDH31" s="46"/>
      <c r="WDI31" s="46"/>
      <c r="WDJ31" s="46"/>
      <c r="WDK31" s="46"/>
      <c r="WDL31" s="46"/>
      <c r="WDM31" s="46"/>
      <c r="WDN31" s="46"/>
      <c r="WDO31" s="46"/>
      <c r="WDP31" s="46"/>
      <c r="WDQ31" s="46"/>
      <c r="WDR31" s="46"/>
      <c r="WDS31" s="46"/>
      <c r="WDT31" s="46"/>
      <c r="WDU31" s="46"/>
      <c r="WDV31" s="46"/>
      <c r="WDW31" s="46"/>
      <c r="WDX31" s="46"/>
      <c r="WDY31" s="46"/>
      <c r="WDZ31" s="46"/>
      <c r="WEA31" s="46"/>
      <c r="WEB31" s="46"/>
      <c r="WEC31" s="46"/>
      <c r="WED31" s="46"/>
      <c r="WEE31" s="46"/>
      <c r="WEF31" s="46"/>
      <c r="WEG31" s="46"/>
      <c r="WEH31" s="46"/>
      <c r="WEI31" s="46"/>
      <c r="WEJ31" s="46"/>
      <c r="WEK31" s="46"/>
      <c r="WEL31" s="46"/>
      <c r="WEM31" s="46"/>
      <c r="WEN31" s="46"/>
      <c r="WEO31" s="46"/>
      <c r="WEP31" s="46"/>
      <c r="WEQ31" s="46"/>
      <c r="WER31" s="46"/>
      <c r="WES31" s="46"/>
      <c r="WET31" s="46"/>
      <c r="WEU31" s="46"/>
      <c r="WEV31" s="46"/>
      <c r="WEW31" s="46"/>
      <c r="WEX31" s="46"/>
      <c r="WEY31" s="46"/>
      <c r="WEZ31" s="46"/>
      <c r="WFA31" s="46"/>
      <c r="WFB31" s="46"/>
      <c r="WFC31" s="46"/>
      <c r="WFD31" s="46"/>
      <c r="WFE31" s="46"/>
      <c r="WFF31" s="46"/>
      <c r="WFG31" s="46"/>
      <c r="WFH31" s="46"/>
      <c r="WFI31" s="46"/>
      <c r="WFJ31" s="46"/>
      <c r="WFK31" s="46"/>
      <c r="WFL31" s="46"/>
      <c r="WFM31" s="46"/>
      <c r="WFN31" s="46"/>
      <c r="WFO31" s="46"/>
      <c r="WFP31" s="46"/>
      <c r="WFQ31" s="46"/>
      <c r="WFR31" s="46"/>
      <c r="WFS31" s="46"/>
      <c r="WFT31" s="46"/>
      <c r="WFU31" s="46"/>
      <c r="WFV31" s="46"/>
      <c r="WFW31" s="46"/>
      <c r="WFX31" s="46"/>
      <c r="WFY31" s="46"/>
      <c r="WFZ31" s="46"/>
      <c r="WGA31" s="46"/>
      <c r="WGB31" s="46"/>
      <c r="WGC31" s="46"/>
      <c r="WGD31" s="46"/>
      <c r="WGE31" s="46"/>
      <c r="WGF31" s="46"/>
      <c r="WGG31" s="46"/>
      <c r="WGH31" s="46"/>
      <c r="WGI31" s="46"/>
      <c r="WGJ31" s="46"/>
      <c r="WGK31" s="46"/>
      <c r="WGL31" s="46"/>
      <c r="WGM31" s="46"/>
      <c r="WGN31" s="46"/>
      <c r="WGO31" s="46"/>
      <c r="WGP31" s="46"/>
      <c r="WGQ31" s="46"/>
      <c r="WGR31" s="46"/>
      <c r="WGS31" s="46"/>
      <c r="WGT31" s="46"/>
      <c r="WGU31" s="46"/>
      <c r="WGV31" s="46"/>
      <c r="WGW31" s="46"/>
      <c r="WGX31" s="46"/>
      <c r="WGY31" s="46"/>
      <c r="WGZ31" s="46"/>
      <c r="WHA31" s="46"/>
      <c r="WHB31" s="46"/>
      <c r="WHC31" s="46"/>
      <c r="WHD31" s="46"/>
      <c r="WHE31" s="46"/>
      <c r="WHF31" s="46"/>
      <c r="WHG31" s="46"/>
      <c r="WHH31" s="46"/>
      <c r="WHI31" s="46"/>
      <c r="WHJ31" s="46"/>
      <c r="WHK31" s="46"/>
      <c r="WHL31" s="46"/>
      <c r="WHM31" s="46"/>
      <c r="WHN31" s="46"/>
      <c r="WHO31" s="46"/>
      <c r="WHP31" s="46"/>
      <c r="WHQ31" s="46"/>
      <c r="WHR31" s="46"/>
      <c r="WHS31" s="46"/>
      <c r="WHT31" s="46"/>
      <c r="WHU31" s="46"/>
      <c r="WHV31" s="46"/>
      <c r="WHW31" s="46"/>
      <c r="WHX31" s="46"/>
      <c r="WHY31" s="46"/>
      <c r="WHZ31" s="46"/>
      <c r="WIA31" s="46"/>
      <c r="WIB31" s="46"/>
      <c r="WIC31" s="46"/>
      <c r="WID31" s="46"/>
      <c r="WIE31" s="46"/>
      <c r="WIF31" s="46"/>
      <c r="WIG31" s="46"/>
      <c r="WIH31" s="46"/>
      <c r="WII31" s="46"/>
      <c r="WIJ31" s="46"/>
      <c r="WIK31" s="46"/>
      <c r="WIL31" s="46"/>
      <c r="WIM31" s="46"/>
      <c r="WIN31" s="46"/>
      <c r="WIO31" s="46"/>
      <c r="WIP31" s="46"/>
      <c r="WIQ31" s="46"/>
      <c r="WIR31" s="46"/>
      <c r="WIS31" s="46"/>
      <c r="WIT31" s="46"/>
      <c r="WIU31" s="46"/>
      <c r="WIV31" s="46"/>
      <c r="WIW31" s="46"/>
      <c r="WIX31" s="46"/>
      <c r="WIY31" s="46"/>
      <c r="WIZ31" s="46"/>
      <c r="WJA31" s="46"/>
      <c r="WJB31" s="46"/>
      <c r="WJC31" s="46"/>
      <c r="WJD31" s="46"/>
      <c r="WJE31" s="46"/>
      <c r="WJF31" s="46"/>
      <c r="WJG31" s="46"/>
      <c r="WJH31" s="46"/>
      <c r="WJI31" s="46"/>
      <c r="WJJ31" s="46"/>
      <c r="WJK31" s="46"/>
      <c r="WJL31" s="46"/>
      <c r="WJM31" s="46"/>
      <c r="WJN31" s="46"/>
      <c r="WJO31" s="46"/>
      <c r="WJP31" s="46"/>
      <c r="WJQ31" s="46"/>
      <c r="WJR31" s="46"/>
      <c r="WJS31" s="46"/>
      <c r="WJT31" s="46"/>
      <c r="WJU31" s="46"/>
      <c r="WJV31" s="46"/>
      <c r="WJW31" s="46"/>
      <c r="WJX31" s="46"/>
      <c r="WJY31" s="46"/>
      <c r="WJZ31" s="46"/>
      <c r="WKA31" s="46"/>
      <c r="WKB31" s="46"/>
      <c r="WKC31" s="46"/>
      <c r="WKD31" s="46"/>
      <c r="WKE31" s="46"/>
      <c r="WKF31" s="46"/>
      <c r="WKG31" s="46"/>
      <c r="WKH31" s="46"/>
      <c r="WKI31" s="46"/>
      <c r="WKJ31" s="46"/>
      <c r="WKK31" s="46"/>
      <c r="WKL31" s="46"/>
      <c r="WKM31" s="46"/>
      <c r="WKN31" s="46"/>
      <c r="WKO31" s="46"/>
      <c r="WKP31" s="46"/>
      <c r="WKQ31" s="46"/>
      <c r="WKR31" s="46"/>
      <c r="WKS31" s="46"/>
      <c r="WKT31" s="46"/>
      <c r="WKU31" s="46"/>
      <c r="WKV31" s="46"/>
      <c r="WKW31" s="46"/>
      <c r="WKX31" s="46"/>
      <c r="WKY31" s="46"/>
      <c r="WKZ31" s="46"/>
      <c r="WLA31" s="46"/>
      <c r="WLB31" s="46"/>
      <c r="WLC31" s="46"/>
      <c r="WLD31" s="46"/>
      <c r="WLE31" s="46"/>
      <c r="WLF31" s="46"/>
      <c r="WLG31" s="46"/>
      <c r="WLH31" s="46"/>
      <c r="WLI31" s="46"/>
      <c r="WLJ31" s="46"/>
      <c r="WLK31" s="46"/>
      <c r="WLL31" s="46"/>
      <c r="WLM31" s="46"/>
      <c r="WLN31" s="46"/>
      <c r="WLO31" s="46"/>
      <c r="WLP31" s="46"/>
      <c r="WLQ31" s="46"/>
      <c r="WLR31" s="46"/>
      <c r="WLS31" s="46"/>
      <c r="WLT31" s="46"/>
      <c r="WLU31" s="46"/>
      <c r="WLV31" s="46"/>
      <c r="WLW31" s="46"/>
      <c r="WLX31" s="46"/>
      <c r="WLY31" s="46"/>
      <c r="WLZ31" s="46"/>
      <c r="WMA31" s="46"/>
      <c r="WMB31" s="46"/>
      <c r="WMC31" s="46"/>
      <c r="WMD31" s="46"/>
      <c r="WME31" s="46"/>
      <c r="WMF31" s="46"/>
      <c r="WMG31" s="46"/>
      <c r="WMH31" s="46"/>
      <c r="WMI31" s="46"/>
      <c r="WMJ31" s="46"/>
      <c r="WMK31" s="46"/>
      <c r="WML31" s="46"/>
      <c r="WMM31" s="46"/>
      <c r="WMN31" s="46"/>
      <c r="WMO31" s="46"/>
      <c r="WMP31" s="46"/>
      <c r="WMQ31" s="46"/>
      <c r="WMR31" s="46"/>
      <c r="WMS31" s="46"/>
      <c r="WMT31" s="46"/>
      <c r="WMU31" s="46"/>
      <c r="WMV31" s="46"/>
      <c r="WMW31" s="46"/>
      <c r="WMX31" s="46"/>
      <c r="WMY31" s="46"/>
      <c r="WMZ31" s="46"/>
      <c r="WNA31" s="46"/>
      <c r="WNB31" s="46"/>
      <c r="WNC31" s="46"/>
      <c r="WND31" s="46"/>
      <c r="WNE31" s="46"/>
      <c r="WNF31" s="46"/>
      <c r="WNG31" s="46"/>
      <c r="WNH31" s="46"/>
      <c r="WNI31" s="46"/>
      <c r="WNJ31" s="46"/>
      <c r="WNK31" s="46"/>
      <c r="WNL31" s="46"/>
      <c r="WNM31" s="46"/>
      <c r="WNN31" s="46"/>
      <c r="WNO31" s="46"/>
      <c r="WNP31" s="46"/>
      <c r="WNQ31" s="46"/>
      <c r="WNR31" s="46"/>
      <c r="WNS31" s="46"/>
      <c r="WNT31" s="46"/>
      <c r="WNU31" s="46"/>
      <c r="WNV31" s="46"/>
      <c r="WNW31" s="46"/>
      <c r="WNX31" s="46"/>
      <c r="WNY31" s="46"/>
      <c r="WNZ31" s="46"/>
      <c r="WOA31" s="46"/>
      <c r="WOB31" s="46"/>
      <c r="WOC31" s="46"/>
      <c r="WOD31" s="46"/>
      <c r="WOE31" s="46"/>
      <c r="WOF31" s="46"/>
      <c r="WOG31" s="46"/>
      <c r="WOH31" s="46"/>
      <c r="WOI31" s="46"/>
      <c r="WOJ31" s="46"/>
      <c r="WOK31" s="46"/>
      <c r="WOL31" s="46"/>
      <c r="WOM31" s="46"/>
      <c r="WON31" s="46"/>
      <c r="WOO31" s="46"/>
      <c r="WOP31" s="46"/>
      <c r="WOQ31" s="46"/>
      <c r="WOR31" s="46"/>
      <c r="WOS31" s="46"/>
      <c r="WOT31" s="46"/>
      <c r="WOU31" s="46"/>
      <c r="WOV31" s="46"/>
      <c r="WOW31" s="46"/>
      <c r="WOX31" s="46"/>
      <c r="WOY31" s="46"/>
      <c r="WOZ31" s="46"/>
      <c r="WPA31" s="46"/>
      <c r="WPB31" s="46"/>
      <c r="WPC31" s="46"/>
      <c r="WPD31" s="46"/>
      <c r="WPE31" s="46"/>
      <c r="WPF31" s="46"/>
      <c r="WPG31" s="46"/>
      <c r="WPH31" s="46"/>
      <c r="WPI31" s="46"/>
      <c r="WPJ31" s="46"/>
      <c r="WPK31" s="46"/>
      <c r="WPL31" s="46"/>
      <c r="WPM31" s="46"/>
      <c r="WPN31" s="46"/>
      <c r="WPO31" s="46"/>
      <c r="WPP31" s="46"/>
      <c r="WPQ31" s="46"/>
      <c r="WPR31" s="46"/>
      <c r="WPS31" s="46"/>
      <c r="WPT31" s="46"/>
      <c r="WPU31" s="46"/>
      <c r="WPV31" s="46"/>
      <c r="WPW31" s="46"/>
      <c r="WPX31" s="46"/>
      <c r="WPY31" s="46"/>
      <c r="WPZ31" s="46"/>
      <c r="WQA31" s="46"/>
      <c r="WQB31" s="46"/>
      <c r="WQC31" s="46"/>
      <c r="WQD31" s="46"/>
      <c r="WQE31" s="46"/>
      <c r="WQF31" s="46"/>
      <c r="WQG31" s="46"/>
      <c r="WQH31" s="46"/>
      <c r="WQI31" s="46"/>
      <c r="WQJ31" s="46"/>
      <c r="WQK31" s="46"/>
      <c r="WQL31" s="46"/>
      <c r="WQM31" s="46"/>
      <c r="WQN31" s="46"/>
      <c r="WQO31" s="46"/>
      <c r="WQP31" s="46"/>
      <c r="WQQ31" s="46"/>
      <c r="WQR31" s="46"/>
      <c r="WQS31" s="46"/>
      <c r="WQT31" s="46"/>
      <c r="WQU31" s="46"/>
      <c r="WQV31" s="46"/>
      <c r="WQW31" s="46"/>
      <c r="WQX31" s="46"/>
      <c r="WQY31" s="46"/>
      <c r="WQZ31" s="46"/>
      <c r="WRA31" s="46"/>
      <c r="WRB31" s="46"/>
      <c r="WRC31" s="46"/>
      <c r="WRD31" s="46"/>
      <c r="WRE31" s="46"/>
      <c r="WRF31" s="46"/>
      <c r="WRG31" s="46"/>
      <c r="WRH31" s="46"/>
      <c r="WRI31" s="46"/>
      <c r="WRJ31" s="46"/>
      <c r="WRK31" s="46"/>
      <c r="WRL31" s="46"/>
      <c r="WRM31" s="46"/>
      <c r="WRN31" s="46"/>
      <c r="WRO31" s="46"/>
      <c r="WRP31" s="46"/>
      <c r="WRQ31" s="46"/>
      <c r="WRR31" s="46"/>
      <c r="WRS31" s="46"/>
      <c r="WRT31" s="46"/>
      <c r="WRU31" s="46"/>
      <c r="WRV31" s="46"/>
      <c r="WRW31" s="46"/>
      <c r="WRX31" s="46"/>
      <c r="WRY31" s="46"/>
      <c r="WRZ31" s="46"/>
      <c r="WSA31" s="46"/>
      <c r="WSB31" s="46"/>
      <c r="WSC31" s="46"/>
      <c r="WSD31" s="46"/>
      <c r="WSE31" s="46"/>
      <c r="WSF31" s="46"/>
      <c r="WSG31" s="46"/>
      <c r="WSH31" s="46"/>
      <c r="WSI31" s="46"/>
      <c r="WSJ31" s="46"/>
      <c r="WSK31" s="46"/>
      <c r="WSL31" s="46"/>
      <c r="WSM31" s="46"/>
      <c r="WSN31" s="46"/>
      <c r="WSO31" s="46"/>
      <c r="WSP31" s="46"/>
      <c r="WSQ31" s="46"/>
      <c r="WSR31" s="46"/>
      <c r="WSS31" s="46"/>
      <c r="WST31" s="46"/>
      <c r="WSU31" s="46"/>
      <c r="WSV31" s="46"/>
      <c r="WSW31" s="46"/>
      <c r="WSX31" s="46"/>
      <c r="WSY31" s="46"/>
      <c r="WSZ31" s="46"/>
      <c r="WTA31" s="46"/>
      <c r="WTB31" s="46"/>
      <c r="WTC31" s="46"/>
      <c r="WTD31" s="46"/>
      <c r="WTE31" s="46"/>
      <c r="WTF31" s="46"/>
      <c r="WTG31" s="46"/>
      <c r="WTH31" s="46"/>
      <c r="WTI31" s="46"/>
      <c r="WTJ31" s="46"/>
      <c r="WTK31" s="46"/>
      <c r="WTL31" s="46"/>
      <c r="WTM31" s="46"/>
      <c r="WTN31" s="46"/>
      <c r="WTO31" s="46"/>
      <c r="WTP31" s="46"/>
      <c r="WTQ31" s="46"/>
      <c r="WTR31" s="46"/>
      <c r="WTS31" s="46"/>
      <c r="WTT31" s="46"/>
      <c r="WTU31" s="46"/>
      <c r="WTV31" s="46"/>
      <c r="WTW31" s="46"/>
      <c r="WTX31" s="46"/>
      <c r="WTY31" s="46"/>
      <c r="WTZ31" s="46"/>
      <c r="WUA31" s="46"/>
      <c r="WUB31" s="46"/>
      <c r="WUC31" s="46"/>
      <c r="WUD31" s="46"/>
      <c r="WUE31" s="46"/>
      <c r="WUF31" s="46"/>
      <c r="WUG31" s="46"/>
      <c r="WUH31" s="46"/>
      <c r="WUI31" s="46"/>
      <c r="WUJ31" s="46"/>
      <c r="WUK31" s="46"/>
      <c r="WUL31" s="46"/>
      <c r="WUM31" s="46"/>
      <c r="WUN31" s="46"/>
      <c r="WUO31" s="46"/>
      <c r="WUP31" s="46"/>
      <c r="WUQ31" s="46"/>
      <c r="WUR31" s="46"/>
      <c r="WUS31" s="46"/>
      <c r="WUT31" s="46"/>
      <c r="WUU31" s="46"/>
      <c r="WUV31" s="46"/>
      <c r="WUW31" s="46"/>
      <c r="WUX31" s="46"/>
      <c r="WUY31" s="46"/>
      <c r="WUZ31" s="46"/>
      <c r="WVA31" s="46"/>
      <c r="WVB31" s="46"/>
      <c r="WVC31" s="46"/>
      <c r="WVD31" s="46"/>
      <c r="WVE31" s="46"/>
      <c r="WVF31" s="46"/>
      <c r="WVG31" s="46"/>
      <c r="WVH31" s="46"/>
      <c r="WVI31" s="46"/>
      <c r="WVJ31" s="46"/>
      <c r="WVK31" s="46"/>
      <c r="WVL31" s="46"/>
      <c r="WVM31" s="46"/>
      <c r="WVN31" s="46"/>
      <c r="WVO31" s="46"/>
      <c r="WVP31" s="46"/>
      <c r="WVQ31" s="46"/>
      <c r="WVR31" s="46"/>
      <c r="WVS31" s="46"/>
      <c r="WVT31" s="46"/>
      <c r="WVU31" s="46"/>
      <c r="WVV31" s="46"/>
      <c r="WVW31" s="46"/>
      <c r="WVX31" s="46"/>
      <c r="WVY31" s="46"/>
      <c r="WVZ31" s="46"/>
      <c r="WWA31" s="46"/>
      <c r="WWB31" s="46"/>
      <c r="WWC31" s="46"/>
      <c r="WWD31" s="46"/>
      <c r="WWE31" s="46"/>
      <c r="WWF31" s="46"/>
      <c r="WWG31" s="46"/>
      <c r="WWH31" s="46"/>
      <c r="WWI31" s="46"/>
      <c r="WWJ31" s="46"/>
      <c r="WWK31" s="46"/>
      <c r="WWL31" s="46"/>
      <c r="WWM31" s="46"/>
      <c r="WWN31" s="46"/>
      <c r="WWO31" s="46"/>
      <c r="WWP31" s="46"/>
      <c r="WWQ31" s="46"/>
      <c r="WWR31" s="46"/>
      <c r="WWS31" s="46"/>
      <c r="WWT31" s="46"/>
      <c r="WWU31" s="46"/>
      <c r="WWV31" s="46"/>
      <c r="WWW31" s="46"/>
      <c r="WWX31" s="46"/>
      <c r="WWY31" s="46"/>
      <c r="WWZ31" s="46"/>
      <c r="WXA31" s="46"/>
      <c r="WXB31" s="46"/>
      <c r="WXC31" s="46"/>
      <c r="WXD31" s="46"/>
      <c r="WXE31" s="46"/>
      <c r="WXF31" s="46"/>
      <c r="WXG31" s="46"/>
      <c r="WXH31" s="46"/>
      <c r="WXI31" s="46"/>
      <c r="WXJ31" s="46"/>
      <c r="WXK31" s="46"/>
      <c r="WXL31" s="46"/>
      <c r="WXM31" s="46"/>
      <c r="WXN31" s="46"/>
      <c r="WXO31" s="46"/>
      <c r="WXP31" s="46"/>
      <c r="WXQ31" s="46"/>
      <c r="WXR31" s="46"/>
      <c r="WXS31" s="46"/>
      <c r="WXT31" s="46"/>
      <c r="WXU31" s="46"/>
      <c r="WXV31" s="46"/>
      <c r="WXW31" s="46"/>
      <c r="WXX31" s="46"/>
      <c r="WXY31" s="46"/>
      <c r="WXZ31" s="46"/>
      <c r="WYA31" s="46"/>
      <c r="WYB31" s="46"/>
      <c r="WYC31" s="46"/>
      <c r="WYD31" s="46"/>
      <c r="WYE31" s="46"/>
      <c r="WYF31" s="46"/>
      <c r="WYG31" s="46"/>
      <c r="WYH31" s="46"/>
      <c r="WYI31" s="46"/>
      <c r="WYJ31" s="46"/>
      <c r="WYK31" s="46"/>
      <c r="WYL31" s="46"/>
      <c r="WYM31" s="46"/>
      <c r="WYN31" s="46"/>
      <c r="WYO31" s="46"/>
      <c r="WYP31" s="46"/>
      <c r="WYQ31" s="46"/>
      <c r="WYR31" s="46"/>
      <c r="WYS31" s="46"/>
      <c r="WYT31" s="46"/>
      <c r="WYU31" s="46"/>
      <c r="WYV31" s="46"/>
      <c r="WYW31" s="46"/>
      <c r="WYX31" s="46"/>
      <c r="WYY31" s="46"/>
      <c r="WYZ31" s="46"/>
      <c r="WZA31" s="46"/>
      <c r="WZB31" s="46"/>
      <c r="WZC31" s="46"/>
      <c r="WZD31" s="46"/>
      <c r="WZE31" s="46"/>
      <c r="WZF31" s="46"/>
      <c r="WZG31" s="46"/>
      <c r="WZH31" s="46"/>
      <c r="WZI31" s="46"/>
      <c r="WZJ31" s="46"/>
      <c r="WZK31" s="46"/>
      <c r="WZL31" s="46"/>
      <c r="WZM31" s="46"/>
      <c r="WZN31" s="46"/>
      <c r="WZO31" s="46"/>
      <c r="WZP31" s="46"/>
      <c r="WZQ31" s="46"/>
      <c r="WZR31" s="46"/>
      <c r="WZS31" s="46"/>
      <c r="WZT31" s="46"/>
      <c r="WZU31" s="46"/>
      <c r="WZV31" s="46"/>
      <c r="WZW31" s="46"/>
      <c r="WZX31" s="46"/>
      <c r="WZY31" s="46"/>
      <c r="WZZ31" s="46"/>
      <c r="XAA31" s="46"/>
      <c r="XAB31" s="46"/>
      <c r="XAC31" s="46"/>
      <c r="XAD31" s="46"/>
      <c r="XAE31" s="46"/>
      <c r="XAF31" s="46"/>
      <c r="XAG31" s="46"/>
      <c r="XAH31" s="46"/>
      <c r="XAI31" s="46"/>
      <c r="XAJ31" s="46"/>
      <c r="XAK31" s="46"/>
      <c r="XAL31" s="46"/>
      <c r="XAM31" s="46"/>
      <c r="XAN31" s="46"/>
      <c r="XAO31" s="46"/>
      <c r="XAP31" s="46"/>
      <c r="XAQ31" s="46"/>
      <c r="XAR31" s="46"/>
      <c r="XAS31" s="46"/>
      <c r="XAT31" s="46"/>
      <c r="XAU31" s="46"/>
      <c r="XAV31" s="46"/>
      <c r="XAW31" s="46"/>
      <c r="XAX31" s="46"/>
      <c r="XAY31" s="46"/>
      <c r="XAZ31" s="46"/>
      <c r="XBA31" s="46"/>
      <c r="XBB31" s="46"/>
      <c r="XBC31" s="46"/>
      <c r="XBD31" s="46"/>
      <c r="XBE31" s="46"/>
      <c r="XBF31" s="46"/>
      <c r="XBG31" s="46"/>
      <c r="XBH31" s="46"/>
      <c r="XBI31" s="46"/>
      <c r="XBJ31" s="46"/>
      <c r="XBK31" s="46"/>
      <c r="XBL31" s="46"/>
      <c r="XBM31" s="46"/>
      <c r="XBN31" s="46"/>
      <c r="XBO31" s="46"/>
      <c r="XBP31" s="46"/>
      <c r="XBQ31" s="46"/>
      <c r="XBR31" s="46"/>
      <c r="XBS31" s="46"/>
      <c r="XBT31" s="46"/>
      <c r="XBU31" s="46"/>
      <c r="XBV31" s="46"/>
      <c r="XBW31" s="46"/>
      <c r="XBX31" s="46"/>
      <c r="XBY31" s="46"/>
      <c r="XBZ31" s="46"/>
      <c r="XCA31" s="46"/>
      <c r="XCB31" s="46"/>
      <c r="XCC31" s="46"/>
      <c r="XCD31" s="46"/>
      <c r="XCE31" s="46"/>
      <c r="XCF31" s="46"/>
      <c r="XCG31" s="46"/>
      <c r="XCH31" s="46"/>
      <c r="XCI31" s="46"/>
      <c r="XCJ31" s="46"/>
      <c r="XCK31" s="46"/>
      <c r="XCL31" s="46"/>
      <c r="XCM31" s="46"/>
      <c r="XCN31" s="46"/>
      <c r="XCO31" s="46"/>
      <c r="XCP31" s="46"/>
      <c r="XCQ31" s="46"/>
      <c r="XCR31" s="46"/>
      <c r="XCS31" s="46"/>
      <c r="XCT31" s="46"/>
      <c r="XCU31" s="46"/>
      <c r="XCV31" s="46"/>
      <c r="XCW31" s="46"/>
      <c r="XCX31" s="46"/>
      <c r="XCY31" s="46"/>
      <c r="XCZ31" s="46"/>
      <c r="XDA31" s="46"/>
      <c r="XDB31" s="46"/>
      <c r="XDC31" s="46"/>
      <c r="XDD31" s="46"/>
      <c r="XDE31" s="46"/>
      <c r="XDF31" s="46"/>
      <c r="XDG31" s="46"/>
      <c r="XDH31" s="46"/>
      <c r="XDI31" s="46"/>
      <c r="XDJ31" s="46"/>
      <c r="XDK31" s="46"/>
      <c r="XDL31" s="46"/>
      <c r="XDM31" s="46"/>
      <c r="XDN31" s="46"/>
      <c r="XDO31" s="46"/>
      <c r="XDP31" s="46"/>
      <c r="XDQ31" s="46"/>
      <c r="XDR31" s="46"/>
      <c r="XDS31" s="46"/>
      <c r="XDT31" s="46"/>
    </row>
    <row r="32" spans="1:14">
      <c r="A32" s="43">
        <v>30</v>
      </c>
      <c r="B32" s="43" t="s">
        <v>572</v>
      </c>
      <c r="C32" s="43" t="s">
        <v>543</v>
      </c>
      <c r="D32" s="43" t="s">
        <v>543</v>
      </c>
      <c r="E32" s="43">
        <v>54.85</v>
      </c>
      <c r="F32" s="43">
        <v>56.04</v>
      </c>
      <c r="G32" s="43">
        <v>58.75</v>
      </c>
      <c r="H32" s="43">
        <v>51.38</v>
      </c>
      <c r="I32" s="43">
        <v>50.73</v>
      </c>
      <c r="J32" s="43">
        <v>53.35</v>
      </c>
      <c r="K32" s="43">
        <v>54.28</v>
      </c>
      <c r="L32" s="43">
        <v>49.9</v>
      </c>
      <c r="M32" s="43">
        <v>55.26</v>
      </c>
      <c r="N32" s="43">
        <v>59.84</v>
      </c>
    </row>
    <row r="33" s="42" customFormat="1" spans="1:16348">
      <c r="A33" s="47">
        <v>31</v>
      </c>
      <c r="B33" s="47" t="s">
        <v>573</v>
      </c>
      <c r="C33" s="47">
        <v>42.55</v>
      </c>
      <c r="D33" s="47">
        <v>42.93</v>
      </c>
      <c r="E33" s="47">
        <v>43.51</v>
      </c>
      <c r="F33" s="47">
        <v>43.51</v>
      </c>
      <c r="G33" s="47">
        <v>42.02</v>
      </c>
      <c r="H33" s="47">
        <v>41.8</v>
      </c>
      <c r="I33" s="47">
        <v>42.22</v>
      </c>
      <c r="J33" s="47">
        <v>41.38</v>
      </c>
      <c r="K33" s="47">
        <v>41.38</v>
      </c>
      <c r="L33" s="47">
        <v>42.05</v>
      </c>
      <c r="M33" s="47">
        <v>43.33</v>
      </c>
      <c r="N33" s="47">
        <v>42.42</v>
      </c>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c r="IW33" s="47"/>
      <c r="IX33" s="47"/>
      <c r="IY33" s="47"/>
      <c r="IZ33" s="47"/>
      <c r="JA33" s="47"/>
      <c r="JB33" s="47"/>
      <c r="JC33" s="47"/>
      <c r="JD33" s="47"/>
      <c r="JE33" s="47"/>
      <c r="JF33" s="47"/>
      <c r="JG33" s="47"/>
      <c r="JH33" s="47"/>
      <c r="JI33" s="47"/>
      <c r="JJ33" s="47"/>
      <c r="JK33" s="47"/>
      <c r="JL33" s="47"/>
      <c r="JM33" s="47"/>
      <c r="JN33" s="47"/>
      <c r="JO33" s="47"/>
      <c r="JP33" s="47"/>
      <c r="JQ33" s="47"/>
      <c r="JR33" s="47"/>
      <c r="JS33" s="47"/>
      <c r="JT33" s="47"/>
      <c r="JU33" s="47"/>
      <c r="JV33" s="47"/>
      <c r="JW33" s="47"/>
      <c r="JX33" s="47"/>
      <c r="JY33" s="47"/>
      <c r="JZ33" s="47"/>
      <c r="KA33" s="47"/>
      <c r="KB33" s="47"/>
      <c r="KC33" s="47"/>
      <c r="KD33" s="47"/>
      <c r="KE33" s="47"/>
      <c r="KF33" s="47"/>
      <c r="KG33" s="47"/>
      <c r="KH33" s="47"/>
      <c r="KI33" s="47"/>
      <c r="KJ33" s="47"/>
      <c r="KK33" s="47"/>
      <c r="KL33" s="47"/>
      <c r="KM33" s="47"/>
      <c r="KN33" s="47"/>
      <c r="KO33" s="47"/>
      <c r="KP33" s="47"/>
      <c r="KQ33" s="47"/>
      <c r="KR33" s="47"/>
      <c r="KS33" s="47"/>
      <c r="KT33" s="47"/>
      <c r="KU33" s="47"/>
      <c r="KV33" s="47"/>
      <c r="KW33" s="47"/>
      <c r="KX33" s="47"/>
      <c r="KY33" s="47"/>
      <c r="KZ33" s="47"/>
      <c r="LA33" s="47"/>
      <c r="LB33" s="47"/>
      <c r="LC33" s="47"/>
      <c r="LD33" s="47"/>
      <c r="LE33" s="47"/>
      <c r="LF33" s="47"/>
      <c r="LG33" s="47"/>
      <c r="LH33" s="47"/>
      <c r="LI33" s="47"/>
      <c r="LJ33" s="47"/>
      <c r="LK33" s="47"/>
      <c r="LL33" s="47"/>
      <c r="LM33" s="47"/>
      <c r="LN33" s="47"/>
      <c r="LO33" s="47"/>
      <c r="LP33" s="47"/>
      <c r="LQ33" s="47"/>
      <c r="LR33" s="47"/>
      <c r="LS33" s="47"/>
      <c r="LT33" s="47"/>
      <c r="LU33" s="47"/>
      <c r="LV33" s="47"/>
      <c r="LW33" s="47"/>
      <c r="LX33" s="47"/>
      <c r="LY33" s="47"/>
      <c r="LZ33" s="47"/>
      <c r="MA33" s="47"/>
      <c r="MB33" s="47"/>
      <c r="MC33" s="47"/>
      <c r="MD33" s="47"/>
      <c r="ME33" s="47"/>
      <c r="MF33" s="47"/>
      <c r="MG33" s="47"/>
      <c r="MH33" s="47"/>
      <c r="MI33" s="47"/>
      <c r="MJ33" s="47"/>
      <c r="MK33" s="47"/>
      <c r="ML33" s="47"/>
      <c r="MM33" s="47"/>
      <c r="MN33" s="47"/>
      <c r="MO33" s="47"/>
      <c r="MP33" s="47"/>
      <c r="MQ33" s="47"/>
      <c r="MR33" s="47"/>
      <c r="MS33" s="47"/>
      <c r="MT33" s="47"/>
      <c r="MU33" s="47"/>
      <c r="MV33" s="47"/>
      <c r="MW33" s="47"/>
      <c r="MX33" s="47"/>
      <c r="MY33" s="47"/>
      <c r="MZ33" s="47"/>
      <c r="NA33" s="47"/>
      <c r="NB33" s="47"/>
      <c r="NC33" s="47"/>
      <c r="ND33" s="47"/>
      <c r="NE33" s="47"/>
      <c r="NF33" s="47"/>
      <c r="NG33" s="47"/>
      <c r="NH33" s="47"/>
      <c r="NI33" s="47"/>
      <c r="NJ33" s="47"/>
      <c r="NK33" s="47"/>
      <c r="NL33" s="47"/>
      <c r="NM33" s="47"/>
      <c r="NN33" s="47"/>
      <c r="NO33" s="47"/>
      <c r="NP33" s="47"/>
      <c r="NQ33" s="47"/>
      <c r="NR33" s="47"/>
      <c r="NS33" s="47"/>
      <c r="NT33" s="47"/>
      <c r="NU33" s="47"/>
      <c r="NV33" s="47"/>
      <c r="NW33" s="47"/>
      <c r="NX33" s="47"/>
      <c r="NY33" s="47"/>
      <c r="NZ33" s="47"/>
      <c r="OA33" s="47"/>
      <c r="OB33" s="47"/>
      <c r="OC33" s="47"/>
      <c r="OD33" s="47"/>
      <c r="OE33" s="47"/>
      <c r="OF33" s="47"/>
      <c r="OG33" s="47"/>
      <c r="OH33" s="47"/>
      <c r="OI33" s="47"/>
      <c r="OJ33" s="47"/>
      <c r="OK33" s="47"/>
      <c r="OL33" s="47"/>
      <c r="OM33" s="47"/>
      <c r="ON33" s="47"/>
      <c r="OO33" s="47"/>
      <c r="OP33" s="47"/>
      <c r="OQ33" s="47"/>
      <c r="OR33" s="47"/>
      <c r="OS33" s="47"/>
      <c r="OT33" s="47"/>
      <c r="OU33" s="47"/>
      <c r="OV33" s="47"/>
      <c r="OW33" s="47"/>
      <c r="OX33" s="47"/>
      <c r="OY33" s="47"/>
      <c r="OZ33" s="47"/>
      <c r="PA33" s="47"/>
      <c r="PB33" s="47"/>
      <c r="PC33" s="47"/>
      <c r="PD33" s="47"/>
      <c r="PE33" s="47"/>
      <c r="PF33" s="47"/>
      <c r="PG33" s="47"/>
      <c r="PH33" s="47"/>
      <c r="PI33" s="47"/>
      <c r="PJ33" s="47"/>
      <c r="PK33" s="47"/>
      <c r="PL33" s="47"/>
      <c r="PM33" s="47"/>
      <c r="PN33" s="47"/>
      <c r="PO33" s="47"/>
      <c r="PP33" s="47"/>
      <c r="PQ33" s="47"/>
      <c r="PR33" s="47"/>
      <c r="PS33" s="47"/>
      <c r="PT33" s="47"/>
      <c r="PU33" s="47"/>
      <c r="PV33" s="47"/>
      <c r="PW33" s="47"/>
      <c r="PX33" s="47"/>
      <c r="PY33" s="47"/>
      <c r="PZ33" s="47"/>
      <c r="QA33" s="47"/>
      <c r="QB33" s="47"/>
      <c r="QC33" s="47"/>
      <c r="QD33" s="47"/>
      <c r="QE33" s="47"/>
      <c r="QF33" s="47"/>
      <c r="QG33" s="47"/>
      <c r="QH33" s="47"/>
      <c r="QI33" s="47"/>
      <c r="QJ33" s="47"/>
      <c r="QK33" s="47"/>
      <c r="QL33" s="47"/>
      <c r="QM33" s="47"/>
      <c r="QN33" s="47"/>
      <c r="QO33" s="47"/>
      <c r="QP33" s="47"/>
      <c r="QQ33" s="47"/>
      <c r="QR33" s="47"/>
      <c r="QS33" s="47"/>
      <c r="QT33" s="47"/>
      <c r="QU33" s="47"/>
      <c r="QV33" s="47"/>
      <c r="QW33" s="47"/>
      <c r="QX33" s="47"/>
      <c r="QY33" s="47"/>
      <c r="QZ33" s="47"/>
      <c r="RA33" s="47"/>
      <c r="RB33" s="47"/>
      <c r="RC33" s="47"/>
      <c r="RD33" s="47"/>
      <c r="RE33" s="47"/>
      <c r="RF33" s="47"/>
      <c r="RG33" s="47"/>
      <c r="RH33" s="47"/>
      <c r="RI33" s="47"/>
      <c r="RJ33" s="47"/>
      <c r="RK33" s="47"/>
      <c r="RL33" s="47"/>
      <c r="RM33" s="47"/>
      <c r="RN33" s="47"/>
      <c r="RO33" s="47"/>
      <c r="RP33" s="47"/>
      <c r="RQ33" s="47"/>
      <c r="RR33" s="47"/>
      <c r="RS33" s="47"/>
      <c r="RT33" s="47"/>
      <c r="RU33" s="47"/>
      <c r="RV33" s="47"/>
      <c r="RW33" s="47"/>
      <c r="RX33" s="47"/>
      <c r="RY33" s="47"/>
      <c r="RZ33" s="47"/>
      <c r="SA33" s="47"/>
      <c r="SB33" s="47"/>
      <c r="SC33" s="47"/>
      <c r="SD33" s="47"/>
      <c r="SE33" s="47"/>
      <c r="SF33" s="47"/>
      <c r="SG33" s="47"/>
      <c r="SH33" s="47"/>
      <c r="SI33" s="47"/>
      <c r="SJ33" s="47"/>
      <c r="SK33" s="47"/>
      <c r="SL33" s="47"/>
      <c r="SM33" s="47"/>
      <c r="SN33" s="47"/>
      <c r="SO33" s="47"/>
      <c r="SP33" s="47"/>
      <c r="SQ33" s="47"/>
      <c r="SR33" s="47"/>
      <c r="SS33" s="47"/>
      <c r="ST33" s="47"/>
      <c r="SU33" s="47"/>
      <c r="SV33" s="47"/>
      <c r="SW33" s="47"/>
      <c r="SX33" s="47"/>
      <c r="SY33" s="47"/>
      <c r="SZ33" s="47"/>
      <c r="TA33" s="47"/>
      <c r="TB33" s="47"/>
      <c r="TC33" s="47"/>
      <c r="TD33" s="47"/>
      <c r="TE33" s="47"/>
      <c r="TF33" s="47"/>
      <c r="TG33" s="47"/>
      <c r="TH33" s="47"/>
      <c r="TI33" s="47"/>
      <c r="TJ33" s="47"/>
      <c r="TK33" s="47"/>
      <c r="TL33" s="47"/>
      <c r="TM33" s="47"/>
      <c r="TN33" s="47"/>
      <c r="TO33" s="47"/>
      <c r="TP33" s="47"/>
      <c r="TQ33" s="47"/>
      <c r="TR33" s="47"/>
      <c r="TS33" s="47"/>
      <c r="TT33" s="47"/>
      <c r="TU33" s="47"/>
      <c r="TV33" s="47"/>
      <c r="TW33" s="47"/>
      <c r="TX33" s="47"/>
      <c r="TY33" s="47"/>
      <c r="TZ33" s="47"/>
      <c r="UA33" s="47"/>
      <c r="UB33" s="47"/>
      <c r="UC33" s="47"/>
      <c r="UD33" s="47"/>
      <c r="UE33" s="47"/>
      <c r="UF33" s="47"/>
      <c r="UG33" s="47"/>
      <c r="UH33" s="47"/>
      <c r="UI33" s="47"/>
      <c r="UJ33" s="47"/>
      <c r="UK33" s="47"/>
      <c r="UL33" s="47"/>
      <c r="UM33" s="47"/>
      <c r="UN33" s="47"/>
      <c r="UO33" s="47"/>
      <c r="UP33" s="47"/>
      <c r="UQ33" s="47"/>
      <c r="UR33" s="47"/>
      <c r="US33" s="47"/>
      <c r="UT33" s="47"/>
      <c r="UU33" s="47"/>
      <c r="UV33" s="47"/>
      <c r="UW33" s="47"/>
      <c r="UX33" s="47"/>
      <c r="UY33" s="47"/>
      <c r="UZ33" s="47"/>
      <c r="VA33" s="47"/>
      <c r="VB33" s="47"/>
      <c r="VC33" s="47"/>
      <c r="VD33" s="47"/>
      <c r="VE33" s="47"/>
      <c r="VF33" s="47"/>
      <c r="VG33" s="47"/>
      <c r="VH33" s="47"/>
      <c r="VI33" s="47"/>
      <c r="VJ33" s="47"/>
      <c r="VK33" s="47"/>
      <c r="VL33" s="47"/>
      <c r="VM33" s="47"/>
      <c r="VN33" s="47"/>
      <c r="VO33" s="47"/>
      <c r="VP33" s="47"/>
      <c r="VQ33" s="47"/>
      <c r="VR33" s="47"/>
      <c r="VS33" s="47"/>
      <c r="VT33" s="47"/>
      <c r="VU33" s="47"/>
      <c r="VV33" s="47"/>
      <c r="VW33" s="47"/>
      <c r="VX33" s="47"/>
      <c r="VY33" s="47"/>
      <c r="VZ33" s="47"/>
      <c r="WA33" s="47"/>
      <c r="WB33" s="47"/>
      <c r="WC33" s="47"/>
      <c r="WD33" s="47"/>
      <c r="WE33" s="47"/>
      <c r="WF33" s="47"/>
      <c r="WG33" s="47"/>
      <c r="WH33" s="47"/>
      <c r="WI33" s="47"/>
      <c r="WJ33" s="47"/>
      <c r="WK33" s="47"/>
      <c r="WL33" s="47"/>
      <c r="WM33" s="47"/>
      <c r="WN33" s="47"/>
      <c r="WO33" s="47"/>
      <c r="WP33" s="47"/>
      <c r="WQ33" s="47"/>
      <c r="WR33" s="47"/>
      <c r="WS33" s="47"/>
      <c r="WT33" s="47"/>
      <c r="WU33" s="47"/>
      <c r="WV33" s="47"/>
      <c r="WW33" s="47"/>
      <c r="WX33" s="47"/>
      <c r="WY33" s="47"/>
      <c r="WZ33" s="47"/>
      <c r="XA33" s="47"/>
      <c r="XB33" s="47"/>
      <c r="XC33" s="47"/>
      <c r="XD33" s="47"/>
      <c r="XE33" s="47"/>
      <c r="XF33" s="47"/>
      <c r="XG33" s="47"/>
      <c r="XH33" s="47"/>
      <c r="XI33" s="47"/>
      <c r="XJ33" s="47"/>
      <c r="XK33" s="47"/>
      <c r="XL33" s="47"/>
      <c r="XM33" s="47"/>
      <c r="XN33" s="47"/>
      <c r="XO33" s="47"/>
      <c r="XP33" s="47"/>
      <c r="XQ33" s="47"/>
      <c r="XR33" s="47"/>
      <c r="XS33" s="47"/>
      <c r="XT33" s="47"/>
      <c r="XU33" s="47"/>
      <c r="XV33" s="47"/>
      <c r="XW33" s="47"/>
      <c r="XX33" s="47"/>
      <c r="XY33" s="47"/>
      <c r="XZ33" s="47"/>
      <c r="YA33" s="47"/>
      <c r="YB33" s="47"/>
      <c r="YC33" s="47"/>
      <c r="YD33" s="47"/>
      <c r="YE33" s="47"/>
      <c r="YF33" s="47"/>
      <c r="YG33" s="47"/>
      <c r="YH33" s="47"/>
      <c r="YI33" s="47"/>
      <c r="YJ33" s="47"/>
      <c r="YK33" s="47"/>
      <c r="YL33" s="47"/>
      <c r="YM33" s="47"/>
      <c r="YN33" s="47"/>
      <c r="YO33" s="47"/>
      <c r="YP33" s="47"/>
      <c r="YQ33" s="47"/>
      <c r="YR33" s="47"/>
      <c r="YS33" s="47"/>
      <c r="YT33" s="47"/>
      <c r="YU33" s="47"/>
      <c r="YV33" s="47"/>
      <c r="YW33" s="47"/>
      <c r="YX33" s="47"/>
      <c r="YY33" s="47"/>
      <c r="YZ33" s="47"/>
      <c r="ZA33" s="47"/>
      <c r="ZB33" s="47"/>
      <c r="ZC33" s="47"/>
      <c r="ZD33" s="47"/>
      <c r="ZE33" s="47"/>
      <c r="ZF33" s="47"/>
      <c r="ZG33" s="47"/>
      <c r="ZH33" s="47"/>
      <c r="ZI33" s="47"/>
      <c r="ZJ33" s="47"/>
      <c r="ZK33" s="47"/>
      <c r="ZL33" s="47"/>
      <c r="ZM33" s="47"/>
      <c r="ZN33" s="47"/>
      <c r="ZO33" s="47"/>
      <c r="ZP33" s="47"/>
      <c r="ZQ33" s="47"/>
      <c r="ZR33" s="47"/>
      <c r="ZS33" s="47"/>
      <c r="ZT33" s="47"/>
      <c r="ZU33" s="47"/>
      <c r="ZV33" s="47"/>
      <c r="ZW33" s="47"/>
      <c r="ZX33" s="47"/>
      <c r="ZY33" s="47"/>
      <c r="ZZ33" s="47"/>
      <c r="AAA33" s="47"/>
      <c r="AAB33" s="47"/>
      <c r="AAC33" s="47"/>
      <c r="AAD33" s="47"/>
      <c r="AAE33" s="47"/>
      <c r="AAF33" s="47"/>
      <c r="AAG33" s="47"/>
      <c r="AAH33" s="47"/>
      <c r="AAI33" s="47"/>
      <c r="AAJ33" s="47"/>
      <c r="AAK33" s="47"/>
      <c r="AAL33" s="47"/>
      <c r="AAM33" s="47"/>
      <c r="AAN33" s="47"/>
      <c r="AAO33" s="47"/>
      <c r="AAP33" s="47"/>
      <c r="AAQ33" s="47"/>
      <c r="AAR33" s="47"/>
      <c r="AAS33" s="47"/>
      <c r="AAT33" s="47"/>
      <c r="AAU33" s="47"/>
      <c r="AAV33" s="47"/>
      <c r="AAW33" s="47"/>
      <c r="AAX33" s="47"/>
      <c r="AAY33" s="47"/>
      <c r="AAZ33" s="47"/>
      <c r="ABA33" s="47"/>
      <c r="ABB33" s="47"/>
      <c r="ABC33" s="47"/>
      <c r="ABD33" s="47"/>
      <c r="ABE33" s="47"/>
      <c r="ABF33" s="47"/>
      <c r="ABG33" s="47"/>
      <c r="ABH33" s="47"/>
      <c r="ABI33" s="47"/>
      <c r="ABJ33" s="47"/>
      <c r="ABK33" s="47"/>
      <c r="ABL33" s="47"/>
      <c r="ABM33" s="47"/>
      <c r="ABN33" s="47"/>
      <c r="ABO33" s="47"/>
      <c r="ABP33" s="47"/>
      <c r="ABQ33" s="47"/>
      <c r="ABR33" s="47"/>
      <c r="ABS33" s="47"/>
      <c r="ABT33" s="47"/>
      <c r="ABU33" s="47"/>
      <c r="ABV33" s="47"/>
      <c r="ABW33" s="47"/>
      <c r="ABX33" s="47"/>
      <c r="ABY33" s="47"/>
      <c r="ABZ33" s="47"/>
      <c r="ACA33" s="47"/>
      <c r="ACB33" s="47"/>
      <c r="ACC33" s="47"/>
      <c r="ACD33" s="47"/>
      <c r="ACE33" s="47"/>
      <c r="ACF33" s="47"/>
      <c r="ACG33" s="47"/>
      <c r="ACH33" s="47"/>
      <c r="ACI33" s="47"/>
      <c r="ACJ33" s="47"/>
      <c r="ACK33" s="47"/>
      <c r="ACL33" s="47"/>
      <c r="ACM33" s="47"/>
      <c r="ACN33" s="47"/>
      <c r="ACO33" s="47"/>
      <c r="ACP33" s="47"/>
      <c r="ACQ33" s="47"/>
      <c r="ACR33" s="47"/>
      <c r="ACS33" s="47"/>
      <c r="ACT33" s="47"/>
      <c r="ACU33" s="47"/>
      <c r="ACV33" s="47"/>
      <c r="ACW33" s="47"/>
      <c r="ACX33" s="47"/>
      <c r="ACY33" s="47"/>
      <c r="ACZ33" s="47"/>
      <c r="ADA33" s="47"/>
      <c r="ADB33" s="47"/>
      <c r="ADC33" s="47"/>
      <c r="ADD33" s="47"/>
      <c r="ADE33" s="47"/>
      <c r="ADF33" s="47"/>
      <c r="ADG33" s="47"/>
      <c r="ADH33" s="47"/>
      <c r="ADI33" s="47"/>
      <c r="ADJ33" s="47"/>
      <c r="ADK33" s="47"/>
      <c r="ADL33" s="47"/>
      <c r="ADM33" s="47"/>
      <c r="ADN33" s="47"/>
      <c r="ADO33" s="47"/>
      <c r="ADP33" s="47"/>
      <c r="ADQ33" s="47"/>
      <c r="ADR33" s="47"/>
      <c r="ADS33" s="47"/>
      <c r="ADT33" s="47"/>
      <c r="ADU33" s="47"/>
      <c r="ADV33" s="47"/>
      <c r="ADW33" s="47"/>
      <c r="ADX33" s="47"/>
      <c r="ADY33" s="47"/>
      <c r="ADZ33" s="47"/>
      <c r="AEA33" s="47"/>
      <c r="AEB33" s="47"/>
      <c r="AEC33" s="47"/>
      <c r="AED33" s="47"/>
      <c r="AEE33" s="47"/>
      <c r="AEF33" s="47"/>
      <c r="AEG33" s="47"/>
      <c r="AEH33" s="47"/>
      <c r="AEI33" s="47"/>
      <c r="AEJ33" s="47"/>
      <c r="AEK33" s="47"/>
      <c r="AEL33" s="47"/>
      <c r="AEM33" s="47"/>
      <c r="AEN33" s="47"/>
      <c r="AEO33" s="47"/>
      <c r="AEP33" s="47"/>
      <c r="AEQ33" s="47"/>
      <c r="AER33" s="47"/>
      <c r="AES33" s="47"/>
      <c r="AET33" s="47"/>
      <c r="AEU33" s="47"/>
      <c r="AEV33" s="47"/>
      <c r="AEW33" s="47"/>
      <c r="AEX33" s="47"/>
      <c r="AEY33" s="47"/>
      <c r="AEZ33" s="47"/>
      <c r="AFA33" s="47"/>
      <c r="AFB33" s="47"/>
      <c r="AFC33" s="47"/>
      <c r="AFD33" s="47"/>
      <c r="AFE33" s="47"/>
      <c r="AFF33" s="47"/>
      <c r="AFG33" s="47"/>
      <c r="AFH33" s="47"/>
      <c r="AFI33" s="47"/>
      <c r="AFJ33" s="47"/>
      <c r="AFK33" s="47"/>
      <c r="AFL33" s="47"/>
      <c r="AFM33" s="47"/>
      <c r="AFN33" s="47"/>
      <c r="AFO33" s="47"/>
      <c r="AFP33" s="47"/>
      <c r="AFQ33" s="47"/>
      <c r="AFR33" s="47"/>
      <c r="AFS33" s="47"/>
      <c r="AFT33" s="47"/>
      <c r="AFU33" s="47"/>
      <c r="AFV33" s="47"/>
      <c r="AFW33" s="47"/>
      <c r="AFX33" s="47"/>
      <c r="AFY33" s="47"/>
      <c r="AFZ33" s="47"/>
      <c r="AGA33" s="47"/>
      <c r="AGB33" s="47"/>
      <c r="AGC33" s="47"/>
      <c r="AGD33" s="47"/>
      <c r="AGE33" s="47"/>
      <c r="AGF33" s="47"/>
      <c r="AGG33" s="47"/>
      <c r="AGH33" s="47"/>
      <c r="AGI33" s="47"/>
      <c r="AGJ33" s="47"/>
      <c r="AGK33" s="47"/>
      <c r="AGL33" s="47"/>
      <c r="AGM33" s="47"/>
      <c r="AGN33" s="47"/>
      <c r="AGO33" s="47"/>
      <c r="AGP33" s="47"/>
      <c r="AGQ33" s="47"/>
      <c r="AGR33" s="47"/>
      <c r="AGS33" s="47"/>
      <c r="AGT33" s="47"/>
      <c r="AGU33" s="47"/>
      <c r="AGV33" s="47"/>
      <c r="AGW33" s="47"/>
      <c r="AGX33" s="47"/>
      <c r="AGY33" s="47"/>
      <c r="AGZ33" s="47"/>
      <c r="AHA33" s="47"/>
      <c r="AHB33" s="47"/>
      <c r="AHC33" s="47"/>
      <c r="AHD33" s="47"/>
      <c r="AHE33" s="47"/>
      <c r="AHF33" s="47"/>
      <c r="AHG33" s="47"/>
      <c r="AHH33" s="47"/>
      <c r="AHI33" s="47"/>
      <c r="AHJ33" s="47"/>
      <c r="AHK33" s="47"/>
      <c r="AHL33" s="47"/>
      <c r="AHM33" s="47"/>
      <c r="AHN33" s="47"/>
      <c r="AHO33" s="47"/>
      <c r="AHP33" s="47"/>
      <c r="AHQ33" s="47"/>
      <c r="AHR33" s="47"/>
      <c r="AHS33" s="47"/>
      <c r="AHT33" s="47"/>
      <c r="AHU33" s="47"/>
      <c r="AHV33" s="47"/>
      <c r="AHW33" s="47"/>
      <c r="AHX33" s="47"/>
      <c r="AHY33" s="47"/>
      <c r="AHZ33" s="47"/>
      <c r="AIA33" s="47"/>
      <c r="AIB33" s="47"/>
      <c r="AIC33" s="47"/>
      <c r="AID33" s="47"/>
      <c r="AIE33" s="47"/>
      <c r="AIF33" s="47"/>
      <c r="AIG33" s="47"/>
      <c r="AIH33" s="47"/>
      <c r="AII33" s="47"/>
      <c r="AIJ33" s="47"/>
      <c r="AIK33" s="47"/>
      <c r="AIL33" s="47"/>
      <c r="AIM33" s="47"/>
      <c r="AIN33" s="47"/>
      <c r="AIO33" s="47"/>
      <c r="AIP33" s="47"/>
      <c r="AIQ33" s="47"/>
      <c r="AIR33" s="47"/>
      <c r="AIS33" s="47"/>
      <c r="AIT33" s="47"/>
      <c r="AIU33" s="47"/>
      <c r="AIV33" s="47"/>
      <c r="AIW33" s="47"/>
      <c r="AIX33" s="47"/>
      <c r="AIY33" s="47"/>
      <c r="AIZ33" s="47"/>
      <c r="AJA33" s="47"/>
      <c r="AJB33" s="47"/>
      <c r="AJC33" s="47"/>
      <c r="AJD33" s="47"/>
      <c r="AJE33" s="47"/>
      <c r="AJF33" s="47"/>
      <c r="AJG33" s="47"/>
      <c r="AJH33" s="47"/>
      <c r="AJI33" s="47"/>
      <c r="AJJ33" s="47"/>
      <c r="AJK33" s="47"/>
      <c r="AJL33" s="47"/>
      <c r="AJM33" s="47"/>
      <c r="AJN33" s="47"/>
      <c r="AJO33" s="47"/>
      <c r="AJP33" s="47"/>
      <c r="AJQ33" s="47"/>
      <c r="AJR33" s="47"/>
      <c r="AJS33" s="47"/>
      <c r="AJT33" s="47"/>
      <c r="AJU33" s="47"/>
      <c r="AJV33" s="47"/>
      <c r="AJW33" s="47"/>
      <c r="AJX33" s="47"/>
      <c r="AJY33" s="47"/>
      <c r="AJZ33" s="47"/>
      <c r="AKA33" s="47"/>
      <c r="AKB33" s="47"/>
      <c r="AKC33" s="47"/>
      <c r="AKD33" s="47"/>
      <c r="AKE33" s="47"/>
      <c r="AKF33" s="47"/>
      <c r="AKG33" s="47"/>
      <c r="AKH33" s="47"/>
      <c r="AKI33" s="47"/>
      <c r="AKJ33" s="47"/>
      <c r="AKK33" s="47"/>
      <c r="AKL33" s="47"/>
      <c r="AKM33" s="47"/>
      <c r="AKN33" s="47"/>
      <c r="AKO33" s="47"/>
      <c r="AKP33" s="47"/>
      <c r="AKQ33" s="47"/>
      <c r="AKR33" s="47"/>
      <c r="AKS33" s="47"/>
      <c r="AKT33" s="47"/>
      <c r="AKU33" s="47"/>
      <c r="AKV33" s="47"/>
      <c r="AKW33" s="47"/>
      <c r="AKX33" s="47"/>
      <c r="AKY33" s="47"/>
      <c r="AKZ33" s="47"/>
      <c r="ALA33" s="47"/>
      <c r="ALB33" s="47"/>
      <c r="ALC33" s="47"/>
      <c r="ALD33" s="47"/>
      <c r="ALE33" s="47"/>
      <c r="ALF33" s="47"/>
      <c r="ALG33" s="47"/>
      <c r="ALH33" s="47"/>
      <c r="ALI33" s="47"/>
      <c r="ALJ33" s="47"/>
      <c r="ALK33" s="47"/>
      <c r="ALL33" s="47"/>
      <c r="ALM33" s="47"/>
      <c r="ALN33" s="47"/>
      <c r="ALO33" s="47"/>
      <c r="ALP33" s="47"/>
      <c r="ALQ33" s="47"/>
      <c r="ALR33" s="47"/>
      <c r="ALS33" s="47"/>
      <c r="ALT33" s="47"/>
      <c r="ALU33" s="47"/>
      <c r="ALV33" s="47"/>
      <c r="ALW33" s="47"/>
      <c r="ALX33" s="47"/>
      <c r="ALY33" s="47"/>
      <c r="ALZ33" s="47"/>
      <c r="AMA33" s="47"/>
      <c r="AMB33" s="47"/>
      <c r="AMC33" s="47"/>
      <c r="AMD33" s="47"/>
      <c r="AME33" s="47"/>
      <c r="AMF33" s="47"/>
      <c r="AMG33" s="47"/>
      <c r="AMH33" s="47"/>
      <c r="AMI33" s="47"/>
      <c r="AMJ33" s="47"/>
      <c r="AMK33" s="47"/>
      <c r="AML33" s="47"/>
      <c r="AMM33" s="47"/>
      <c r="AMN33" s="47"/>
      <c r="AMO33" s="47"/>
      <c r="AMP33" s="47"/>
      <c r="AMQ33" s="47"/>
      <c r="AMR33" s="47"/>
      <c r="AMS33" s="47"/>
      <c r="AMT33" s="47"/>
      <c r="AMU33" s="47"/>
      <c r="AMV33" s="47"/>
      <c r="AMW33" s="47"/>
      <c r="AMX33" s="47"/>
      <c r="AMY33" s="47"/>
      <c r="AMZ33" s="47"/>
      <c r="ANA33" s="47"/>
      <c r="ANB33" s="47"/>
      <c r="ANC33" s="47"/>
      <c r="AND33" s="47"/>
      <c r="ANE33" s="47"/>
      <c r="ANF33" s="47"/>
      <c r="ANG33" s="47"/>
      <c r="ANH33" s="47"/>
      <c r="ANI33" s="47"/>
      <c r="ANJ33" s="47"/>
      <c r="ANK33" s="47"/>
      <c r="ANL33" s="47"/>
      <c r="ANM33" s="47"/>
      <c r="ANN33" s="47"/>
      <c r="ANO33" s="47"/>
      <c r="ANP33" s="47"/>
      <c r="ANQ33" s="47"/>
      <c r="ANR33" s="47"/>
      <c r="ANS33" s="47"/>
      <c r="ANT33" s="47"/>
      <c r="ANU33" s="47"/>
      <c r="ANV33" s="47"/>
      <c r="ANW33" s="47"/>
      <c r="ANX33" s="47"/>
      <c r="ANY33" s="47"/>
      <c r="ANZ33" s="47"/>
      <c r="AOA33" s="47"/>
      <c r="AOB33" s="47"/>
      <c r="AOC33" s="47"/>
      <c r="AOD33" s="47"/>
      <c r="AOE33" s="47"/>
      <c r="AOF33" s="47"/>
      <c r="AOG33" s="47"/>
      <c r="AOH33" s="47"/>
      <c r="AOI33" s="47"/>
      <c r="AOJ33" s="47"/>
      <c r="AOK33" s="47"/>
      <c r="AOL33" s="47"/>
      <c r="AOM33" s="47"/>
      <c r="AON33" s="47"/>
      <c r="AOO33" s="47"/>
      <c r="AOP33" s="47"/>
      <c r="AOQ33" s="47"/>
      <c r="AOR33" s="47"/>
      <c r="AOS33" s="47"/>
      <c r="AOT33" s="47"/>
      <c r="AOU33" s="47"/>
      <c r="AOV33" s="47"/>
      <c r="AOW33" s="47"/>
      <c r="AOX33" s="47"/>
      <c r="AOY33" s="47"/>
      <c r="AOZ33" s="47"/>
      <c r="APA33" s="47"/>
      <c r="APB33" s="47"/>
      <c r="APC33" s="47"/>
      <c r="APD33" s="47"/>
      <c r="APE33" s="47"/>
      <c r="APF33" s="47"/>
      <c r="APG33" s="47"/>
      <c r="APH33" s="47"/>
      <c r="API33" s="47"/>
      <c r="APJ33" s="47"/>
      <c r="APK33" s="47"/>
      <c r="APL33" s="47"/>
      <c r="APM33" s="47"/>
      <c r="APN33" s="47"/>
      <c r="APO33" s="47"/>
      <c r="APP33" s="47"/>
      <c r="APQ33" s="47"/>
      <c r="APR33" s="47"/>
      <c r="APS33" s="47"/>
      <c r="APT33" s="47"/>
      <c r="APU33" s="47"/>
      <c r="APV33" s="47"/>
      <c r="APW33" s="47"/>
      <c r="APX33" s="47"/>
      <c r="APY33" s="47"/>
      <c r="APZ33" s="47"/>
      <c r="AQA33" s="47"/>
      <c r="AQB33" s="47"/>
      <c r="AQC33" s="47"/>
      <c r="AQD33" s="47"/>
      <c r="AQE33" s="47"/>
      <c r="AQF33" s="47"/>
      <c r="AQG33" s="47"/>
      <c r="AQH33" s="47"/>
      <c r="AQI33" s="47"/>
      <c r="AQJ33" s="47"/>
      <c r="AQK33" s="47"/>
      <c r="AQL33" s="47"/>
      <c r="AQM33" s="47"/>
      <c r="AQN33" s="47"/>
      <c r="AQO33" s="47"/>
      <c r="AQP33" s="47"/>
      <c r="AQQ33" s="47"/>
      <c r="AQR33" s="47"/>
      <c r="AQS33" s="47"/>
      <c r="AQT33" s="47"/>
      <c r="AQU33" s="47"/>
      <c r="AQV33" s="47"/>
      <c r="AQW33" s="47"/>
      <c r="AQX33" s="47"/>
      <c r="AQY33" s="47"/>
      <c r="AQZ33" s="47"/>
      <c r="ARA33" s="47"/>
      <c r="ARB33" s="47"/>
      <c r="ARC33" s="47"/>
      <c r="ARD33" s="47"/>
      <c r="ARE33" s="47"/>
      <c r="ARF33" s="47"/>
      <c r="ARG33" s="47"/>
      <c r="ARH33" s="47"/>
      <c r="ARI33" s="47"/>
      <c r="ARJ33" s="47"/>
      <c r="ARK33" s="47"/>
      <c r="ARL33" s="47"/>
      <c r="ARM33" s="47"/>
      <c r="ARN33" s="47"/>
      <c r="ARO33" s="47"/>
      <c r="ARP33" s="47"/>
      <c r="ARQ33" s="47"/>
      <c r="ARR33" s="47"/>
      <c r="ARS33" s="47"/>
      <c r="ART33" s="47"/>
      <c r="ARU33" s="47"/>
      <c r="ARV33" s="47"/>
      <c r="ARW33" s="47"/>
      <c r="ARX33" s="47"/>
      <c r="ARY33" s="47"/>
      <c r="ARZ33" s="47"/>
      <c r="ASA33" s="47"/>
      <c r="ASB33" s="47"/>
      <c r="ASC33" s="47"/>
      <c r="ASD33" s="47"/>
      <c r="ASE33" s="47"/>
      <c r="ASF33" s="47"/>
      <c r="ASG33" s="47"/>
      <c r="ASH33" s="47"/>
      <c r="ASI33" s="47"/>
      <c r="ASJ33" s="47"/>
      <c r="ASK33" s="47"/>
      <c r="ASL33" s="47"/>
      <c r="ASM33" s="47"/>
      <c r="ASN33" s="47"/>
      <c r="ASO33" s="47"/>
      <c r="ASP33" s="47"/>
      <c r="ASQ33" s="47"/>
      <c r="ASR33" s="47"/>
      <c r="ASS33" s="47"/>
      <c r="AST33" s="47"/>
      <c r="ASU33" s="47"/>
      <c r="ASV33" s="47"/>
      <c r="ASW33" s="47"/>
      <c r="ASX33" s="47"/>
      <c r="ASY33" s="47"/>
      <c r="ASZ33" s="47"/>
      <c r="ATA33" s="47"/>
      <c r="ATB33" s="47"/>
      <c r="ATC33" s="47"/>
      <c r="ATD33" s="47"/>
      <c r="ATE33" s="47"/>
      <c r="ATF33" s="47"/>
      <c r="ATG33" s="47"/>
      <c r="ATH33" s="47"/>
      <c r="ATI33" s="47"/>
      <c r="ATJ33" s="47"/>
      <c r="ATK33" s="47"/>
      <c r="ATL33" s="47"/>
      <c r="ATM33" s="47"/>
      <c r="ATN33" s="47"/>
      <c r="ATO33" s="47"/>
      <c r="ATP33" s="47"/>
      <c r="ATQ33" s="47"/>
      <c r="ATR33" s="47"/>
      <c r="ATS33" s="47"/>
      <c r="ATT33" s="47"/>
      <c r="ATU33" s="47"/>
      <c r="ATV33" s="47"/>
      <c r="ATW33" s="47"/>
      <c r="ATX33" s="47"/>
      <c r="ATY33" s="47"/>
      <c r="ATZ33" s="47"/>
      <c r="AUA33" s="47"/>
      <c r="AUB33" s="47"/>
      <c r="AUC33" s="47"/>
      <c r="AUD33" s="47"/>
      <c r="AUE33" s="47"/>
      <c r="AUF33" s="47"/>
      <c r="AUG33" s="47"/>
      <c r="AUH33" s="47"/>
      <c r="AUI33" s="47"/>
      <c r="AUJ33" s="47"/>
      <c r="AUK33" s="47"/>
      <c r="AUL33" s="47"/>
      <c r="AUM33" s="47"/>
      <c r="AUN33" s="47"/>
      <c r="AUO33" s="47"/>
      <c r="AUP33" s="47"/>
      <c r="AUQ33" s="47"/>
      <c r="AUR33" s="47"/>
      <c r="AUS33" s="47"/>
      <c r="AUT33" s="47"/>
      <c r="AUU33" s="47"/>
      <c r="AUV33" s="47"/>
      <c r="AUW33" s="47"/>
      <c r="AUX33" s="47"/>
      <c r="AUY33" s="47"/>
      <c r="AUZ33" s="47"/>
      <c r="AVA33" s="47"/>
      <c r="AVB33" s="47"/>
      <c r="AVC33" s="47"/>
      <c r="AVD33" s="47"/>
      <c r="AVE33" s="47"/>
      <c r="AVF33" s="47"/>
      <c r="AVG33" s="47"/>
      <c r="AVH33" s="47"/>
      <c r="AVI33" s="47"/>
      <c r="AVJ33" s="47"/>
      <c r="AVK33" s="47"/>
      <c r="AVL33" s="47"/>
      <c r="AVM33" s="47"/>
      <c r="AVN33" s="47"/>
      <c r="AVO33" s="47"/>
      <c r="AVP33" s="47"/>
      <c r="AVQ33" s="47"/>
      <c r="AVR33" s="47"/>
      <c r="AVS33" s="47"/>
      <c r="AVT33" s="47"/>
      <c r="AVU33" s="47"/>
      <c r="AVV33" s="47"/>
      <c r="AVW33" s="47"/>
      <c r="AVX33" s="47"/>
      <c r="AVY33" s="47"/>
      <c r="AVZ33" s="47"/>
      <c r="AWA33" s="47"/>
      <c r="AWB33" s="47"/>
      <c r="AWC33" s="47"/>
      <c r="AWD33" s="47"/>
      <c r="AWE33" s="47"/>
      <c r="AWF33" s="47"/>
      <c r="AWG33" s="47"/>
      <c r="AWH33" s="47"/>
      <c r="AWI33" s="47"/>
      <c r="AWJ33" s="47"/>
      <c r="AWK33" s="47"/>
      <c r="AWL33" s="47"/>
      <c r="AWM33" s="47"/>
      <c r="AWN33" s="47"/>
      <c r="AWO33" s="47"/>
      <c r="AWP33" s="47"/>
      <c r="AWQ33" s="47"/>
      <c r="AWR33" s="47"/>
      <c r="AWS33" s="47"/>
      <c r="AWT33" s="47"/>
      <c r="AWU33" s="47"/>
      <c r="AWV33" s="47"/>
      <c r="AWW33" s="47"/>
      <c r="AWX33" s="47"/>
      <c r="AWY33" s="47"/>
      <c r="AWZ33" s="47"/>
      <c r="AXA33" s="47"/>
      <c r="AXB33" s="47"/>
      <c r="AXC33" s="47"/>
      <c r="AXD33" s="47"/>
      <c r="AXE33" s="47"/>
      <c r="AXF33" s="47"/>
      <c r="AXG33" s="47"/>
      <c r="AXH33" s="47"/>
      <c r="AXI33" s="47"/>
      <c r="AXJ33" s="47"/>
      <c r="AXK33" s="47"/>
      <c r="AXL33" s="47"/>
      <c r="AXM33" s="47"/>
      <c r="AXN33" s="47"/>
      <c r="AXO33" s="47"/>
      <c r="AXP33" s="47"/>
      <c r="AXQ33" s="47"/>
      <c r="AXR33" s="47"/>
      <c r="AXS33" s="47"/>
      <c r="AXT33" s="47"/>
      <c r="AXU33" s="47"/>
      <c r="AXV33" s="47"/>
      <c r="AXW33" s="47"/>
      <c r="AXX33" s="47"/>
      <c r="AXY33" s="47"/>
      <c r="AXZ33" s="47"/>
      <c r="AYA33" s="47"/>
      <c r="AYB33" s="47"/>
      <c r="AYC33" s="47"/>
      <c r="AYD33" s="47"/>
      <c r="AYE33" s="47"/>
      <c r="AYF33" s="47"/>
      <c r="AYG33" s="47"/>
      <c r="AYH33" s="47"/>
      <c r="AYI33" s="47"/>
      <c r="AYJ33" s="47"/>
      <c r="AYK33" s="47"/>
      <c r="AYL33" s="47"/>
      <c r="AYM33" s="47"/>
      <c r="AYN33" s="47"/>
      <c r="AYO33" s="47"/>
      <c r="AYP33" s="47"/>
      <c r="AYQ33" s="47"/>
      <c r="AYR33" s="47"/>
      <c r="AYS33" s="47"/>
      <c r="AYT33" s="47"/>
      <c r="AYU33" s="47"/>
      <c r="AYV33" s="47"/>
      <c r="AYW33" s="47"/>
      <c r="AYX33" s="47"/>
      <c r="AYY33" s="47"/>
      <c r="AYZ33" s="47"/>
      <c r="AZA33" s="47"/>
      <c r="AZB33" s="47"/>
      <c r="AZC33" s="47"/>
      <c r="AZD33" s="47"/>
      <c r="AZE33" s="47"/>
      <c r="AZF33" s="47"/>
      <c r="AZG33" s="47"/>
      <c r="AZH33" s="47"/>
      <c r="AZI33" s="47"/>
      <c r="AZJ33" s="47"/>
      <c r="AZK33" s="47"/>
      <c r="AZL33" s="47"/>
      <c r="AZM33" s="47"/>
      <c r="AZN33" s="47"/>
      <c r="AZO33" s="47"/>
      <c r="AZP33" s="47"/>
      <c r="AZQ33" s="47"/>
      <c r="AZR33" s="47"/>
      <c r="AZS33" s="47"/>
      <c r="AZT33" s="47"/>
      <c r="AZU33" s="47"/>
      <c r="AZV33" s="47"/>
      <c r="AZW33" s="47"/>
      <c r="AZX33" s="47"/>
      <c r="AZY33" s="47"/>
      <c r="AZZ33" s="47"/>
      <c r="BAA33" s="47"/>
      <c r="BAB33" s="47"/>
      <c r="BAC33" s="47"/>
      <c r="BAD33" s="47"/>
      <c r="BAE33" s="47"/>
      <c r="BAF33" s="47"/>
      <c r="BAG33" s="47"/>
      <c r="BAH33" s="47"/>
      <c r="BAI33" s="47"/>
      <c r="BAJ33" s="47"/>
      <c r="BAK33" s="47"/>
      <c r="BAL33" s="47"/>
      <c r="BAM33" s="47"/>
      <c r="BAN33" s="47"/>
      <c r="BAO33" s="47"/>
      <c r="BAP33" s="47"/>
      <c r="BAQ33" s="47"/>
      <c r="BAR33" s="47"/>
      <c r="BAS33" s="47"/>
      <c r="BAT33" s="47"/>
      <c r="BAU33" s="47"/>
      <c r="BAV33" s="47"/>
      <c r="BAW33" s="47"/>
      <c r="BAX33" s="47"/>
      <c r="BAY33" s="47"/>
      <c r="BAZ33" s="47"/>
      <c r="BBA33" s="47"/>
      <c r="BBB33" s="47"/>
      <c r="BBC33" s="47"/>
      <c r="BBD33" s="47"/>
      <c r="BBE33" s="47"/>
      <c r="BBF33" s="47"/>
      <c r="BBG33" s="47"/>
      <c r="BBH33" s="47"/>
      <c r="BBI33" s="47"/>
      <c r="BBJ33" s="47"/>
      <c r="BBK33" s="47"/>
      <c r="BBL33" s="47"/>
      <c r="BBM33" s="47"/>
      <c r="BBN33" s="47"/>
      <c r="BBO33" s="47"/>
      <c r="BBP33" s="47"/>
      <c r="BBQ33" s="47"/>
      <c r="BBR33" s="47"/>
      <c r="BBS33" s="47"/>
      <c r="BBT33" s="47"/>
      <c r="BBU33" s="47"/>
      <c r="BBV33" s="47"/>
      <c r="BBW33" s="47"/>
      <c r="BBX33" s="47"/>
      <c r="BBY33" s="47"/>
      <c r="BBZ33" s="47"/>
      <c r="BCA33" s="47"/>
      <c r="BCB33" s="47"/>
      <c r="BCC33" s="47"/>
      <c r="BCD33" s="47"/>
      <c r="BCE33" s="47"/>
      <c r="BCF33" s="47"/>
      <c r="BCG33" s="47"/>
      <c r="BCH33" s="47"/>
      <c r="BCI33" s="47"/>
      <c r="BCJ33" s="47"/>
      <c r="BCK33" s="47"/>
      <c r="BCL33" s="47"/>
      <c r="BCM33" s="47"/>
      <c r="BCN33" s="47"/>
      <c r="BCO33" s="47"/>
      <c r="BCP33" s="47"/>
      <c r="BCQ33" s="47"/>
      <c r="BCR33" s="47"/>
      <c r="BCS33" s="47"/>
      <c r="BCT33" s="47"/>
      <c r="BCU33" s="47"/>
      <c r="BCV33" s="47"/>
      <c r="BCW33" s="47"/>
      <c r="BCX33" s="47"/>
      <c r="BCY33" s="47"/>
      <c r="BCZ33" s="47"/>
      <c r="BDA33" s="47"/>
      <c r="BDB33" s="47"/>
      <c r="BDC33" s="47"/>
      <c r="BDD33" s="47"/>
      <c r="BDE33" s="47"/>
      <c r="BDF33" s="47"/>
      <c r="BDG33" s="47"/>
      <c r="BDH33" s="47"/>
      <c r="BDI33" s="47"/>
      <c r="BDJ33" s="47"/>
      <c r="BDK33" s="47"/>
      <c r="BDL33" s="47"/>
      <c r="BDM33" s="47"/>
      <c r="BDN33" s="47"/>
      <c r="BDO33" s="47"/>
      <c r="BDP33" s="47"/>
      <c r="BDQ33" s="47"/>
      <c r="BDR33" s="47"/>
      <c r="BDS33" s="47"/>
      <c r="BDT33" s="47"/>
      <c r="BDU33" s="47"/>
      <c r="BDV33" s="47"/>
      <c r="BDW33" s="47"/>
      <c r="BDX33" s="47"/>
      <c r="BDY33" s="47"/>
      <c r="BDZ33" s="47"/>
      <c r="BEA33" s="47"/>
      <c r="BEB33" s="47"/>
      <c r="BEC33" s="47"/>
      <c r="BED33" s="47"/>
      <c r="BEE33" s="47"/>
      <c r="BEF33" s="47"/>
      <c r="BEG33" s="47"/>
      <c r="BEH33" s="47"/>
      <c r="BEI33" s="47"/>
      <c r="BEJ33" s="47"/>
      <c r="BEK33" s="47"/>
      <c r="BEL33" s="47"/>
      <c r="BEM33" s="47"/>
      <c r="BEN33" s="47"/>
      <c r="BEO33" s="47"/>
      <c r="BEP33" s="47"/>
      <c r="BEQ33" s="47"/>
      <c r="BER33" s="47"/>
      <c r="BES33" s="47"/>
      <c r="BET33" s="47"/>
      <c r="BEU33" s="47"/>
      <c r="BEV33" s="47"/>
      <c r="BEW33" s="47"/>
      <c r="BEX33" s="47"/>
      <c r="BEY33" s="47"/>
      <c r="BEZ33" s="47"/>
      <c r="BFA33" s="47"/>
      <c r="BFB33" s="47"/>
      <c r="BFC33" s="47"/>
      <c r="BFD33" s="47"/>
      <c r="BFE33" s="47"/>
      <c r="BFF33" s="47"/>
      <c r="BFG33" s="47"/>
      <c r="BFH33" s="47"/>
      <c r="BFI33" s="47"/>
      <c r="BFJ33" s="47"/>
      <c r="BFK33" s="47"/>
      <c r="BFL33" s="47"/>
      <c r="BFM33" s="47"/>
      <c r="BFN33" s="47"/>
      <c r="BFO33" s="47"/>
      <c r="BFP33" s="47"/>
      <c r="BFQ33" s="47"/>
      <c r="BFR33" s="47"/>
      <c r="BFS33" s="47"/>
      <c r="BFT33" s="47"/>
      <c r="BFU33" s="47"/>
      <c r="BFV33" s="47"/>
      <c r="BFW33" s="47"/>
      <c r="BFX33" s="47"/>
      <c r="BFY33" s="47"/>
      <c r="BFZ33" s="47"/>
      <c r="BGA33" s="47"/>
      <c r="BGB33" s="47"/>
      <c r="BGC33" s="47"/>
      <c r="BGD33" s="47"/>
      <c r="BGE33" s="47"/>
      <c r="BGF33" s="47"/>
      <c r="BGG33" s="47"/>
      <c r="BGH33" s="47"/>
      <c r="BGI33" s="47"/>
      <c r="BGJ33" s="47"/>
      <c r="BGK33" s="47"/>
      <c r="BGL33" s="47"/>
      <c r="BGM33" s="47"/>
      <c r="BGN33" s="47"/>
      <c r="BGO33" s="47"/>
      <c r="BGP33" s="47"/>
      <c r="BGQ33" s="47"/>
      <c r="BGR33" s="47"/>
      <c r="BGS33" s="47"/>
      <c r="BGT33" s="47"/>
      <c r="BGU33" s="47"/>
      <c r="BGV33" s="47"/>
      <c r="BGW33" s="47"/>
      <c r="BGX33" s="47"/>
      <c r="BGY33" s="47"/>
      <c r="BGZ33" s="47"/>
      <c r="BHA33" s="47"/>
      <c r="BHB33" s="47"/>
      <c r="BHC33" s="47"/>
      <c r="BHD33" s="47"/>
      <c r="BHE33" s="47"/>
      <c r="BHF33" s="47"/>
      <c r="BHG33" s="47"/>
      <c r="BHH33" s="47"/>
      <c r="BHI33" s="47"/>
      <c r="BHJ33" s="47"/>
      <c r="BHK33" s="47"/>
      <c r="BHL33" s="47"/>
      <c r="BHM33" s="47"/>
      <c r="BHN33" s="47"/>
      <c r="BHO33" s="47"/>
      <c r="BHP33" s="47"/>
      <c r="BHQ33" s="47"/>
      <c r="BHR33" s="47"/>
      <c r="BHS33" s="47"/>
      <c r="BHT33" s="47"/>
      <c r="BHU33" s="47"/>
      <c r="BHV33" s="47"/>
      <c r="BHW33" s="47"/>
      <c r="BHX33" s="47"/>
      <c r="BHY33" s="47"/>
      <c r="BHZ33" s="47"/>
      <c r="BIA33" s="47"/>
      <c r="BIB33" s="47"/>
      <c r="BIC33" s="47"/>
      <c r="BID33" s="47"/>
      <c r="BIE33" s="47"/>
      <c r="BIF33" s="47"/>
      <c r="BIG33" s="47"/>
      <c r="BIH33" s="47"/>
      <c r="BII33" s="47"/>
      <c r="BIJ33" s="47"/>
      <c r="BIK33" s="47"/>
      <c r="BIL33" s="47"/>
      <c r="BIM33" s="47"/>
      <c r="BIN33" s="47"/>
      <c r="BIO33" s="47"/>
      <c r="BIP33" s="47"/>
      <c r="BIQ33" s="47"/>
      <c r="BIR33" s="47"/>
      <c r="BIS33" s="47"/>
      <c r="BIT33" s="47"/>
      <c r="BIU33" s="47"/>
      <c r="BIV33" s="47"/>
      <c r="BIW33" s="47"/>
      <c r="BIX33" s="47"/>
      <c r="BIY33" s="47"/>
      <c r="BIZ33" s="47"/>
      <c r="BJA33" s="47"/>
      <c r="BJB33" s="47"/>
      <c r="BJC33" s="47"/>
      <c r="BJD33" s="47"/>
      <c r="BJE33" s="47"/>
      <c r="BJF33" s="47"/>
      <c r="BJG33" s="47"/>
      <c r="BJH33" s="47"/>
      <c r="BJI33" s="47"/>
      <c r="BJJ33" s="47"/>
      <c r="BJK33" s="47"/>
      <c r="BJL33" s="47"/>
      <c r="BJM33" s="47"/>
      <c r="BJN33" s="47"/>
      <c r="BJO33" s="47"/>
      <c r="BJP33" s="47"/>
      <c r="BJQ33" s="47"/>
      <c r="BJR33" s="47"/>
      <c r="BJS33" s="47"/>
      <c r="BJT33" s="47"/>
      <c r="BJU33" s="47"/>
      <c r="BJV33" s="47"/>
      <c r="BJW33" s="47"/>
      <c r="BJX33" s="47"/>
      <c r="BJY33" s="47"/>
      <c r="BJZ33" s="47"/>
      <c r="BKA33" s="47"/>
      <c r="BKB33" s="47"/>
      <c r="BKC33" s="47"/>
      <c r="BKD33" s="47"/>
      <c r="BKE33" s="47"/>
      <c r="BKF33" s="47"/>
      <c r="BKG33" s="47"/>
      <c r="BKH33" s="47"/>
      <c r="BKI33" s="47"/>
      <c r="BKJ33" s="47"/>
      <c r="BKK33" s="47"/>
      <c r="BKL33" s="47"/>
      <c r="BKM33" s="47"/>
      <c r="BKN33" s="47"/>
      <c r="BKO33" s="47"/>
      <c r="BKP33" s="47"/>
      <c r="BKQ33" s="47"/>
      <c r="BKR33" s="47"/>
      <c r="BKS33" s="47"/>
      <c r="BKT33" s="47"/>
      <c r="BKU33" s="47"/>
      <c r="BKV33" s="47"/>
      <c r="BKW33" s="47"/>
      <c r="BKX33" s="47"/>
      <c r="BKY33" s="47"/>
      <c r="BKZ33" s="47"/>
      <c r="BLA33" s="47"/>
      <c r="BLB33" s="47"/>
      <c r="BLC33" s="47"/>
      <c r="BLD33" s="47"/>
      <c r="BLE33" s="47"/>
      <c r="BLF33" s="47"/>
      <c r="BLG33" s="47"/>
      <c r="BLH33" s="47"/>
      <c r="BLI33" s="47"/>
      <c r="BLJ33" s="47"/>
      <c r="BLK33" s="47"/>
      <c r="BLL33" s="47"/>
      <c r="BLM33" s="47"/>
      <c r="BLN33" s="47"/>
      <c r="BLO33" s="47"/>
      <c r="BLP33" s="47"/>
      <c r="BLQ33" s="47"/>
      <c r="BLR33" s="47"/>
      <c r="BLS33" s="47"/>
      <c r="BLT33" s="47"/>
      <c r="BLU33" s="47"/>
      <c r="BLV33" s="47"/>
      <c r="BLW33" s="47"/>
      <c r="BLX33" s="47"/>
      <c r="BLY33" s="47"/>
      <c r="BLZ33" s="47"/>
      <c r="BMA33" s="47"/>
      <c r="BMB33" s="47"/>
      <c r="BMC33" s="47"/>
      <c r="BMD33" s="47"/>
      <c r="BME33" s="47"/>
      <c r="BMF33" s="47"/>
      <c r="BMG33" s="47"/>
      <c r="BMH33" s="47"/>
      <c r="BMI33" s="47"/>
      <c r="BMJ33" s="47"/>
      <c r="BMK33" s="47"/>
      <c r="BML33" s="47"/>
      <c r="BMM33" s="47"/>
      <c r="BMN33" s="47"/>
      <c r="BMO33" s="47"/>
      <c r="BMP33" s="47"/>
      <c r="BMQ33" s="47"/>
      <c r="BMR33" s="47"/>
      <c r="BMS33" s="47"/>
      <c r="BMT33" s="47"/>
      <c r="BMU33" s="47"/>
      <c r="BMV33" s="47"/>
      <c r="BMW33" s="47"/>
      <c r="BMX33" s="47"/>
      <c r="BMY33" s="47"/>
      <c r="BMZ33" s="47"/>
      <c r="BNA33" s="47"/>
      <c r="BNB33" s="47"/>
      <c r="BNC33" s="47"/>
      <c r="BND33" s="47"/>
      <c r="BNE33" s="47"/>
      <c r="BNF33" s="47"/>
      <c r="BNG33" s="47"/>
      <c r="BNH33" s="47"/>
      <c r="BNI33" s="47"/>
      <c r="BNJ33" s="47"/>
      <c r="BNK33" s="47"/>
      <c r="BNL33" s="47"/>
      <c r="BNM33" s="47"/>
      <c r="BNN33" s="47"/>
      <c r="BNO33" s="47"/>
      <c r="BNP33" s="47"/>
      <c r="BNQ33" s="47"/>
      <c r="BNR33" s="47"/>
      <c r="BNS33" s="47"/>
      <c r="BNT33" s="47"/>
      <c r="BNU33" s="47"/>
      <c r="BNV33" s="47"/>
      <c r="BNW33" s="47"/>
      <c r="BNX33" s="47"/>
      <c r="BNY33" s="47"/>
      <c r="BNZ33" s="47"/>
      <c r="BOA33" s="47"/>
      <c r="BOB33" s="47"/>
      <c r="BOC33" s="47"/>
      <c r="BOD33" s="47"/>
      <c r="BOE33" s="47"/>
      <c r="BOF33" s="47"/>
      <c r="BOG33" s="47"/>
      <c r="BOH33" s="47"/>
      <c r="BOI33" s="47"/>
      <c r="BOJ33" s="47"/>
      <c r="BOK33" s="47"/>
      <c r="BOL33" s="47"/>
      <c r="BOM33" s="47"/>
      <c r="BON33" s="47"/>
      <c r="BOO33" s="47"/>
      <c r="BOP33" s="47"/>
      <c r="BOQ33" s="47"/>
      <c r="BOR33" s="47"/>
      <c r="BOS33" s="47"/>
      <c r="BOT33" s="47"/>
      <c r="BOU33" s="47"/>
      <c r="BOV33" s="47"/>
      <c r="BOW33" s="47"/>
      <c r="BOX33" s="47"/>
      <c r="BOY33" s="47"/>
      <c r="BOZ33" s="47"/>
      <c r="BPA33" s="47"/>
      <c r="BPB33" s="47"/>
      <c r="BPC33" s="47"/>
      <c r="BPD33" s="47"/>
      <c r="BPE33" s="47"/>
      <c r="BPF33" s="47"/>
      <c r="BPG33" s="47"/>
      <c r="BPH33" s="47"/>
      <c r="BPI33" s="47"/>
      <c r="BPJ33" s="47"/>
      <c r="BPK33" s="47"/>
      <c r="BPL33" s="47"/>
      <c r="BPM33" s="47"/>
      <c r="BPN33" s="47"/>
      <c r="BPO33" s="47"/>
      <c r="BPP33" s="47"/>
      <c r="BPQ33" s="47"/>
      <c r="BPR33" s="47"/>
      <c r="BPS33" s="47"/>
      <c r="BPT33" s="47"/>
      <c r="BPU33" s="47"/>
      <c r="BPV33" s="47"/>
      <c r="BPW33" s="47"/>
      <c r="BPX33" s="47"/>
      <c r="BPY33" s="47"/>
      <c r="BPZ33" s="47"/>
      <c r="BQA33" s="47"/>
      <c r="BQB33" s="47"/>
      <c r="BQC33" s="47"/>
      <c r="BQD33" s="47"/>
      <c r="BQE33" s="47"/>
      <c r="BQF33" s="47"/>
      <c r="BQG33" s="47"/>
      <c r="BQH33" s="47"/>
      <c r="BQI33" s="47"/>
      <c r="BQJ33" s="47"/>
      <c r="BQK33" s="47"/>
      <c r="BQL33" s="47"/>
      <c r="BQM33" s="47"/>
      <c r="BQN33" s="47"/>
      <c r="BQO33" s="47"/>
      <c r="BQP33" s="47"/>
      <c r="BQQ33" s="47"/>
      <c r="BQR33" s="47"/>
      <c r="BQS33" s="47"/>
      <c r="BQT33" s="47"/>
      <c r="BQU33" s="47"/>
      <c r="BQV33" s="47"/>
      <c r="BQW33" s="47"/>
      <c r="BQX33" s="47"/>
      <c r="BQY33" s="47"/>
      <c r="BQZ33" s="47"/>
      <c r="BRA33" s="47"/>
      <c r="BRB33" s="47"/>
      <c r="BRC33" s="47"/>
      <c r="BRD33" s="47"/>
      <c r="BRE33" s="47"/>
      <c r="BRF33" s="47"/>
      <c r="BRG33" s="47"/>
      <c r="BRH33" s="47"/>
      <c r="BRI33" s="47"/>
      <c r="BRJ33" s="47"/>
      <c r="BRK33" s="47"/>
      <c r="BRL33" s="47"/>
      <c r="BRM33" s="47"/>
      <c r="BRN33" s="47"/>
      <c r="BRO33" s="47"/>
      <c r="BRP33" s="47"/>
      <c r="BRQ33" s="47"/>
      <c r="BRR33" s="47"/>
      <c r="BRS33" s="47"/>
      <c r="BRT33" s="47"/>
      <c r="BRU33" s="47"/>
      <c r="BRV33" s="47"/>
      <c r="BRW33" s="47"/>
      <c r="BRX33" s="47"/>
      <c r="BRY33" s="47"/>
      <c r="BRZ33" s="47"/>
      <c r="BSA33" s="47"/>
      <c r="BSB33" s="47"/>
      <c r="BSC33" s="47"/>
      <c r="BSD33" s="47"/>
      <c r="BSE33" s="47"/>
      <c r="BSF33" s="47"/>
      <c r="BSG33" s="47"/>
      <c r="BSH33" s="47"/>
      <c r="BSI33" s="47"/>
      <c r="BSJ33" s="47"/>
      <c r="BSK33" s="47"/>
      <c r="BSL33" s="47"/>
      <c r="BSM33" s="47"/>
      <c r="BSN33" s="47"/>
      <c r="BSO33" s="47"/>
      <c r="BSP33" s="47"/>
      <c r="BSQ33" s="47"/>
      <c r="BSR33" s="47"/>
      <c r="BSS33" s="47"/>
      <c r="BST33" s="47"/>
      <c r="BSU33" s="47"/>
      <c r="BSV33" s="47"/>
      <c r="BSW33" s="47"/>
      <c r="BSX33" s="47"/>
      <c r="BSY33" s="47"/>
      <c r="BSZ33" s="47"/>
      <c r="BTA33" s="47"/>
      <c r="BTB33" s="47"/>
      <c r="BTC33" s="47"/>
      <c r="BTD33" s="47"/>
      <c r="BTE33" s="47"/>
      <c r="BTF33" s="47"/>
      <c r="BTG33" s="47"/>
      <c r="BTH33" s="47"/>
      <c r="BTI33" s="47"/>
      <c r="BTJ33" s="47"/>
      <c r="BTK33" s="47"/>
      <c r="BTL33" s="47"/>
      <c r="BTM33" s="47"/>
      <c r="BTN33" s="47"/>
      <c r="BTO33" s="47"/>
      <c r="BTP33" s="47"/>
      <c r="BTQ33" s="47"/>
      <c r="BTR33" s="47"/>
      <c r="BTS33" s="47"/>
      <c r="BTT33" s="47"/>
      <c r="BTU33" s="47"/>
      <c r="BTV33" s="47"/>
      <c r="BTW33" s="47"/>
      <c r="BTX33" s="47"/>
      <c r="BTY33" s="47"/>
      <c r="BTZ33" s="47"/>
      <c r="BUA33" s="47"/>
      <c r="BUB33" s="47"/>
      <c r="BUC33" s="47"/>
      <c r="BUD33" s="47"/>
      <c r="BUE33" s="47"/>
      <c r="BUF33" s="47"/>
      <c r="BUG33" s="47"/>
      <c r="BUH33" s="47"/>
      <c r="BUI33" s="47"/>
      <c r="BUJ33" s="47"/>
      <c r="BUK33" s="47"/>
      <c r="BUL33" s="47"/>
      <c r="BUM33" s="47"/>
      <c r="BUN33" s="47"/>
      <c r="BUO33" s="47"/>
      <c r="BUP33" s="47"/>
      <c r="BUQ33" s="47"/>
      <c r="BUR33" s="47"/>
      <c r="BUS33" s="47"/>
      <c r="BUT33" s="47"/>
      <c r="BUU33" s="47"/>
      <c r="BUV33" s="47"/>
      <c r="BUW33" s="47"/>
      <c r="BUX33" s="47"/>
      <c r="BUY33" s="47"/>
      <c r="BUZ33" s="47"/>
      <c r="BVA33" s="47"/>
      <c r="BVB33" s="47"/>
      <c r="BVC33" s="47"/>
      <c r="BVD33" s="47"/>
      <c r="BVE33" s="47"/>
      <c r="BVF33" s="47"/>
      <c r="BVG33" s="47"/>
      <c r="BVH33" s="47"/>
      <c r="BVI33" s="47"/>
      <c r="BVJ33" s="47"/>
      <c r="BVK33" s="47"/>
      <c r="BVL33" s="47"/>
      <c r="BVM33" s="47"/>
      <c r="BVN33" s="47"/>
      <c r="BVO33" s="47"/>
      <c r="BVP33" s="47"/>
      <c r="BVQ33" s="47"/>
      <c r="BVR33" s="47"/>
      <c r="BVS33" s="47"/>
      <c r="BVT33" s="47"/>
      <c r="BVU33" s="47"/>
      <c r="BVV33" s="47"/>
      <c r="BVW33" s="47"/>
      <c r="BVX33" s="47"/>
      <c r="BVY33" s="47"/>
      <c r="BVZ33" s="47"/>
      <c r="BWA33" s="47"/>
      <c r="BWB33" s="47"/>
      <c r="BWC33" s="47"/>
      <c r="BWD33" s="47"/>
      <c r="BWE33" s="47"/>
      <c r="BWF33" s="47"/>
      <c r="BWG33" s="47"/>
      <c r="BWH33" s="47"/>
      <c r="BWI33" s="47"/>
      <c r="BWJ33" s="47"/>
      <c r="BWK33" s="47"/>
      <c r="BWL33" s="47"/>
      <c r="BWM33" s="47"/>
      <c r="BWN33" s="47"/>
      <c r="BWO33" s="47"/>
      <c r="BWP33" s="47"/>
      <c r="BWQ33" s="47"/>
      <c r="BWR33" s="47"/>
      <c r="BWS33" s="47"/>
      <c r="BWT33" s="47"/>
      <c r="BWU33" s="47"/>
      <c r="BWV33" s="47"/>
      <c r="BWW33" s="47"/>
      <c r="BWX33" s="47"/>
      <c r="BWY33" s="47"/>
      <c r="BWZ33" s="47"/>
      <c r="BXA33" s="47"/>
      <c r="BXB33" s="47"/>
      <c r="BXC33" s="47"/>
      <c r="BXD33" s="47"/>
      <c r="BXE33" s="47"/>
      <c r="BXF33" s="47"/>
      <c r="BXG33" s="47"/>
      <c r="BXH33" s="47"/>
      <c r="BXI33" s="47"/>
      <c r="BXJ33" s="47"/>
      <c r="BXK33" s="47"/>
      <c r="BXL33" s="47"/>
      <c r="BXM33" s="47"/>
      <c r="BXN33" s="47"/>
      <c r="BXO33" s="47"/>
      <c r="BXP33" s="47"/>
      <c r="BXQ33" s="47"/>
      <c r="BXR33" s="47"/>
      <c r="BXS33" s="47"/>
      <c r="BXT33" s="47"/>
      <c r="BXU33" s="47"/>
      <c r="BXV33" s="47"/>
      <c r="BXW33" s="47"/>
      <c r="BXX33" s="47"/>
      <c r="BXY33" s="47"/>
      <c r="BXZ33" s="47"/>
      <c r="BYA33" s="47"/>
      <c r="BYB33" s="47"/>
      <c r="BYC33" s="47"/>
      <c r="BYD33" s="47"/>
      <c r="BYE33" s="47"/>
      <c r="BYF33" s="47"/>
      <c r="BYG33" s="47"/>
      <c r="BYH33" s="47"/>
      <c r="BYI33" s="47"/>
      <c r="BYJ33" s="47"/>
      <c r="BYK33" s="47"/>
      <c r="BYL33" s="47"/>
      <c r="BYM33" s="47"/>
      <c r="BYN33" s="47"/>
      <c r="BYO33" s="47"/>
      <c r="BYP33" s="47"/>
      <c r="BYQ33" s="47"/>
      <c r="BYR33" s="47"/>
      <c r="BYS33" s="47"/>
      <c r="BYT33" s="47"/>
      <c r="BYU33" s="47"/>
      <c r="BYV33" s="47"/>
      <c r="BYW33" s="47"/>
      <c r="BYX33" s="47"/>
      <c r="BYY33" s="47"/>
      <c r="BYZ33" s="47"/>
      <c r="BZA33" s="47"/>
      <c r="BZB33" s="47"/>
      <c r="BZC33" s="47"/>
      <c r="BZD33" s="47"/>
      <c r="BZE33" s="47"/>
      <c r="BZF33" s="47"/>
      <c r="BZG33" s="47"/>
      <c r="BZH33" s="47"/>
      <c r="BZI33" s="47"/>
      <c r="BZJ33" s="47"/>
      <c r="BZK33" s="47"/>
      <c r="BZL33" s="47"/>
      <c r="BZM33" s="47"/>
      <c r="BZN33" s="47"/>
      <c r="BZO33" s="47"/>
      <c r="BZP33" s="47"/>
      <c r="BZQ33" s="47"/>
      <c r="BZR33" s="47"/>
      <c r="BZS33" s="47"/>
      <c r="BZT33" s="47"/>
      <c r="BZU33" s="47"/>
      <c r="BZV33" s="47"/>
      <c r="BZW33" s="47"/>
      <c r="BZX33" s="47"/>
      <c r="BZY33" s="47"/>
      <c r="BZZ33" s="47"/>
      <c r="CAA33" s="47"/>
      <c r="CAB33" s="47"/>
      <c r="CAC33" s="47"/>
      <c r="CAD33" s="47"/>
      <c r="CAE33" s="47"/>
      <c r="CAF33" s="47"/>
      <c r="CAG33" s="47"/>
      <c r="CAH33" s="47"/>
      <c r="CAI33" s="47"/>
      <c r="CAJ33" s="47"/>
      <c r="CAK33" s="47"/>
      <c r="CAL33" s="47"/>
      <c r="CAM33" s="47"/>
      <c r="CAN33" s="47"/>
      <c r="CAO33" s="47"/>
      <c r="CAP33" s="47"/>
      <c r="CAQ33" s="47"/>
      <c r="CAR33" s="47"/>
      <c r="CAS33" s="47"/>
      <c r="CAT33" s="47"/>
      <c r="CAU33" s="47"/>
      <c r="CAV33" s="47"/>
      <c r="CAW33" s="47"/>
      <c r="CAX33" s="47"/>
      <c r="CAY33" s="47"/>
      <c r="CAZ33" s="47"/>
      <c r="CBA33" s="47"/>
      <c r="CBB33" s="47"/>
      <c r="CBC33" s="47"/>
      <c r="CBD33" s="47"/>
      <c r="CBE33" s="47"/>
      <c r="CBF33" s="47"/>
      <c r="CBG33" s="47"/>
      <c r="CBH33" s="47"/>
      <c r="CBI33" s="47"/>
      <c r="CBJ33" s="47"/>
      <c r="CBK33" s="47"/>
      <c r="CBL33" s="47"/>
      <c r="CBM33" s="47"/>
      <c r="CBN33" s="47"/>
      <c r="CBO33" s="47"/>
      <c r="CBP33" s="47"/>
      <c r="CBQ33" s="47"/>
      <c r="CBR33" s="47"/>
      <c r="CBS33" s="47"/>
      <c r="CBT33" s="47"/>
      <c r="CBU33" s="47"/>
      <c r="CBV33" s="47"/>
      <c r="CBW33" s="47"/>
      <c r="CBX33" s="47"/>
      <c r="CBY33" s="47"/>
      <c r="CBZ33" s="47"/>
      <c r="CCA33" s="47"/>
      <c r="CCB33" s="47"/>
      <c r="CCC33" s="47"/>
      <c r="CCD33" s="47"/>
      <c r="CCE33" s="47"/>
      <c r="CCF33" s="47"/>
      <c r="CCG33" s="47"/>
      <c r="CCH33" s="47"/>
      <c r="CCI33" s="47"/>
      <c r="CCJ33" s="47"/>
      <c r="CCK33" s="47"/>
      <c r="CCL33" s="47"/>
      <c r="CCM33" s="47"/>
      <c r="CCN33" s="47"/>
      <c r="CCO33" s="47"/>
      <c r="CCP33" s="47"/>
      <c r="CCQ33" s="47"/>
      <c r="CCR33" s="47"/>
      <c r="CCS33" s="47"/>
      <c r="CCT33" s="47"/>
      <c r="CCU33" s="47"/>
      <c r="CCV33" s="47"/>
      <c r="CCW33" s="47"/>
      <c r="CCX33" s="47"/>
      <c r="CCY33" s="47"/>
      <c r="CCZ33" s="47"/>
      <c r="CDA33" s="47"/>
      <c r="CDB33" s="47"/>
      <c r="CDC33" s="47"/>
      <c r="CDD33" s="47"/>
      <c r="CDE33" s="47"/>
      <c r="CDF33" s="47"/>
      <c r="CDG33" s="47"/>
      <c r="CDH33" s="47"/>
      <c r="CDI33" s="47"/>
      <c r="CDJ33" s="47"/>
      <c r="CDK33" s="47"/>
      <c r="CDL33" s="47"/>
      <c r="CDM33" s="47"/>
      <c r="CDN33" s="47"/>
      <c r="CDO33" s="47"/>
      <c r="CDP33" s="47"/>
      <c r="CDQ33" s="47"/>
      <c r="CDR33" s="47"/>
      <c r="CDS33" s="47"/>
      <c r="CDT33" s="47"/>
      <c r="CDU33" s="47"/>
      <c r="CDV33" s="47"/>
      <c r="CDW33" s="47"/>
      <c r="CDX33" s="47"/>
      <c r="CDY33" s="47"/>
      <c r="CDZ33" s="47"/>
      <c r="CEA33" s="47"/>
      <c r="CEB33" s="47"/>
      <c r="CEC33" s="47"/>
      <c r="CED33" s="47"/>
      <c r="CEE33" s="47"/>
      <c r="CEF33" s="47"/>
      <c r="CEG33" s="47"/>
      <c r="CEH33" s="47"/>
      <c r="CEI33" s="47"/>
      <c r="CEJ33" s="47"/>
      <c r="CEK33" s="47"/>
      <c r="CEL33" s="47"/>
      <c r="CEM33" s="47"/>
      <c r="CEN33" s="47"/>
      <c r="CEO33" s="47"/>
      <c r="CEP33" s="47"/>
      <c r="CEQ33" s="47"/>
      <c r="CER33" s="47"/>
      <c r="CES33" s="47"/>
      <c r="CET33" s="47"/>
      <c r="CEU33" s="47"/>
      <c r="CEV33" s="47"/>
      <c r="CEW33" s="47"/>
      <c r="CEX33" s="47"/>
      <c r="CEY33" s="47"/>
      <c r="CEZ33" s="47"/>
      <c r="CFA33" s="47"/>
      <c r="CFB33" s="47"/>
      <c r="CFC33" s="47"/>
      <c r="CFD33" s="47"/>
      <c r="CFE33" s="47"/>
      <c r="CFF33" s="47"/>
      <c r="CFG33" s="47"/>
      <c r="CFH33" s="47"/>
      <c r="CFI33" s="47"/>
      <c r="CFJ33" s="47"/>
      <c r="CFK33" s="47"/>
      <c r="CFL33" s="47"/>
      <c r="CFM33" s="47"/>
      <c r="CFN33" s="47"/>
      <c r="CFO33" s="47"/>
      <c r="CFP33" s="47"/>
      <c r="CFQ33" s="47"/>
      <c r="CFR33" s="47"/>
      <c r="CFS33" s="47"/>
      <c r="CFT33" s="47"/>
      <c r="CFU33" s="47"/>
      <c r="CFV33" s="47"/>
      <c r="CFW33" s="47"/>
      <c r="CFX33" s="47"/>
      <c r="CFY33" s="47"/>
      <c r="CFZ33" s="47"/>
      <c r="CGA33" s="47"/>
      <c r="CGB33" s="47"/>
      <c r="CGC33" s="47"/>
      <c r="CGD33" s="47"/>
      <c r="CGE33" s="47"/>
      <c r="CGF33" s="47"/>
      <c r="CGG33" s="47"/>
      <c r="CGH33" s="47"/>
      <c r="CGI33" s="47"/>
      <c r="CGJ33" s="47"/>
      <c r="CGK33" s="47"/>
      <c r="CGL33" s="47"/>
      <c r="CGM33" s="47"/>
      <c r="CGN33" s="47"/>
      <c r="CGO33" s="47"/>
      <c r="CGP33" s="47"/>
      <c r="CGQ33" s="47"/>
      <c r="CGR33" s="47"/>
      <c r="CGS33" s="47"/>
      <c r="CGT33" s="47"/>
      <c r="CGU33" s="47"/>
      <c r="CGV33" s="47"/>
      <c r="CGW33" s="47"/>
      <c r="CGX33" s="47"/>
      <c r="CGY33" s="47"/>
      <c r="CGZ33" s="47"/>
      <c r="CHA33" s="47"/>
      <c r="CHB33" s="47"/>
      <c r="CHC33" s="47"/>
      <c r="CHD33" s="47"/>
      <c r="CHE33" s="47"/>
      <c r="CHF33" s="47"/>
      <c r="CHG33" s="47"/>
      <c r="CHH33" s="47"/>
      <c r="CHI33" s="47"/>
      <c r="CHJ33" s="47"/>
      <c r="CHK33" s="47"/>
      <c r="CHL33" s="47"/>
      <c r="CHM33" s="47"/>
      <c r="CHN33" s="47"/>
      <c r="CHO33" s="47"/>
      <c r="CHP33" s="47"/>
      <c r="CHQ33" s="47"/>
      <c r="CHR33" s="47"/>
      <c r="CHS33" s="47"/>
      <c r="CHT33" s="47"/>
      <c r="CHU33" s="47"/>
      <c r="CHV33" s="47"/>
      <c r="CHW33" s="47"/>
      <c r="CHX33" s="47"/>
      <c r="CHY33" s="47"/>
      <c r="CHZ33" s="47"/>
      <c r="CIA33" s="47"/>
      <c r="CIB33" s="47"/>
      <c r="CIC33" s="47"/>
      <c r="CID33" s="47"/>
      <c r="CIE33" s="47"/>
      <c r="CIF33" s="47"/>
      <c r="CIG33" s="47"/>
      <c r="CIH33" s="47"/>
      <c r="CII33" s="47"/>
      <c r="CIJ33" s="47"/>
      <c r="CIK33" s="47"/>
      <c r="CIL33" s="47"/>
      <c r="CIM33" s="47"/>
      <c r="CIN33" s="47"/>
      <c r="CIO33" s="47"/>
      <c r="CIP33" s="47"/>
      <c r="CIQ33" s="47"/>
      <c r="CIR33" s="47"/>
      <c r="CIS33" s="47"/>
      <c r="CIT33" s="47"/>
      <c r="CIU33" s="47"/>
      <c r="CIV33" s="47"/>
      <c r="CIW33" s="47"/>
      <c r="CIX33" s="47"/>
      <c r="CIY33" s="47"/>
      <c r="CIZ33" s="47"/>
      <c r="CJA33" s="47"/>
      <c r="CJB33" s="47"/>
      <c r="CJC33" s="47"/>
      <c r="CJD33" s="47"/>
      <c r="CJE33" s="47"/>
      <c r="CJF33" s="47"/>
      <c r="CJG33" s="47"/>
      <c r="CJH33" s="47"/>
      <c r="CJI33" s="47"/>
      <c r="CJJ33" s="47"/>
      <c r="CJK33" s="47"/>
      <c r="CJL33" s="47"/>
      <c r="CJM33" s="47"/>
      <c r="CJN33" s="47"/>
      <c r="CJO33" s="47"/>
      <c r="CJP33" s="47"/>
      <c r="CJQ33" s="47"/>
      <c r="CJR33" s="47"/>
      <c r="CJS33" s="47"/>
      <c r="CJT33" s="47"/>
      <c r="CJU33" s="47"/>
      <c r="CJV33" s="47"/>
      <c r="CJW33" s="47"/>
      <c r="CJX33" s="47"/>
      <c r="CJY33" s="47"/>
      <c r="CJZ33" s="47"/>
      <c r="CKA33" s="47"/>
      <c r="CKB33" s="47"/>
      <c r="CKC33" s="47"/>
      <c r="CKD33" s="47"/>
      <c r="CKE33" s="47"/>
      <c r="CKF33" s="47"/>
      <c r="CKG33" s="47"/>
      <c r="CKH33" s="47"/>
      <c r="CKI33" s="47"/>
      <c r="CKJ33" s="47"/>
      <c r="CKK33" s="47"/>
      <c r="CKL33" s="47"/>
      <c r="CKM33" s="47"/>
      <c r="CKN33" s="47"/>
      <c r="CKO33" s="47"/>
      <c r="CKP33" s="47"/>
      <c r="CKQ33" s="47"/>
      <c r="CKR33" s="47"/>
      <c r="CKS33" s="47"/>
      <c r="CKT33" s="47"/>
      <c r="CKU33" s="47"/>
      <c r="CKV33" s="47"/>
      <c r="CKW33" s="47"/>
      <c r="CKX33" s="47"/>
      <c r="CKY33" s="47"/>
      <c r="CKZ33" s="47"/>
      <c r="CLA33" s="47"/>
      <c r="CLB33" s="47"/>
      <c r="CLC33" s="47"/>
      <c r="CLD33" s="47"/>
      <c r="CLE33" s="47"/>
      <c r="CLF33" s="47"/>
      <c r="CLG33" s="47"/>
      <c r="CLH33" s="47"/>
      <c r="CLI33" s="47"/>
      <c r="CLJ33" s="47"/>
      <c r="CLK33" s="47"/>
      <c r="CLL33" s="47"/>
      <c r="CLM33" s="47"/>
      <c r="CLN33" s="47"/>
      <c r="CLO33" s="47"/>
      <c r="CLP33" s="47"/>
      <c r="CLQ33" s="47"/>
      <c r="CLR33" s="47"/>
      <c r="CLS33" s="47"/>
      <c r="CLT33" s="47"/>
      <c r="CLU33" s="47"/>
      <c r="CLV33" s="47"/>
      <c r="CLW33" s="47"/>
      <c r="CLX33" s="47"/>
      <c r="CLY33" s="47"/>
      <c r="CLZ33" s="47"/>
      <c r="CMA33" s="47"/>
      <c r="CMB33" s="47"/>
      <c r="CMC33" s="47"/>
      <c r="CMD33" s="47"/>
      <c r="CME33" s="47"/>
      <c r="CMF33" s="47"/>
      <c r="CMG33" s="47"/>
      <c r="CMH33" s="47"/>
      <c r="CMI33" s="47"/>
      <c r="CMJ33" s="47"/>
      <c r="CMK33" s="47"/>
      <c r="CML33" s="47"/>
      <c r="CMM33" s="47"/>
      <c r="CMN33" s="47"/>
      <c r="CMO33" s="47"/>
      <c r="CMP33" s="47"/>
      <c r="CMQ33" s="47"/>
      <c r="CMR33" s="47"/>
      <c r="CMS33" s="47"/>
      <c r="CMT33" s="47"/>
      <c r="CMU33" s="47"/>
      <c r="CMV33" s="47"/>
      <c r="CMW33" s="47"/>
      <c r="CMX33" s="47"/>
      <c r="CMY33" s="47"/>
      <c r="CMZ33" s="47"/>
      <c r="CNA33" s="47"/>
      <c r="CNB33" s="47"/>
      <c r="CNC33" s="47"/>
      <c r="CND33" s="47"/>
      <c r="CNE33" s="47"/>
      <c r="CNF33" s="47"/>
      <c r="CNG33" s="47"/>
      <c r="CNH33" s="47"/>
      <c r="CNI33" s="47"/>
      <c r="CNJ33" s="47"/>
      <c r="CNK33" s="47"/>
      <c r="CNL33" s="47"/>
      <c r="CNM33" s="47"/>
      <c r="CNN33" s="47"/>
      <c r="CNO33" s="47"/>
      <c r="CNP33" s="47"/>
      <c r="CNQ33" s="47"/>
      <c r="CNR33" s="47"/>
      <c r="CNS33" s="47"/>
      <c r="CNT33" s="47"/>
      <c r="CNU33" s="47"/>
      <c r="CNV33" s="47"/>
      <c r="CNW33" s="47"/>
      <c r="CNX33" s="47"/>
      <c r="CNY33" s="47"/>
      <c r="CNZ33" s="47"/>
      <c r="COA33" s="47"/>
      <c r="COB33" s="47"/>
      <c r="COC33" s="47"/>
      <c r="COD33" s="47"/>
      <c r="COE33" s="47"/>
      <c r="COF33" s="47"/>
      <c r="COG33" s="47"/>
      <c r="COH33" s="47"/>
      <c r="COI33" s="47"/>
      <c r="COJ33" s="47"/>
      <c r="COK33" s="47"/>
      <c r="COL33" s="47"/>
      <c r="COM33" s="47"/>
      <c r="CON33" s="47"/>
      <c r="COO33" s="47"/>
      <c r="COP33" s="47"/>
      <c r="COQ33" s="47"/>
      <c r="COR33" s="47"/>
      <c r="COS33" s="47"/>
      <c r="COT33" s="47"/>
      <c r="COU33" s="47"/>
      <c r="COV33" s="47"/>
      <c r="COW33" s="47"/>
      <c r="COX33" s="47"/>
      <c r="COY33" s="47"/>
      <c r="COZ33" s="47"/>
      <c r="CPA33" s="47"/>
      <c r="CPB33" s="47"/>
      <c r="CPC33" s="47"/>
      <c r="CPD33" s="47"/>
      <c r="CPE33" s="47"/>
      <c r="CPF33" s="47"/>
      <c r="CPG33" s="47"/>
      <c r="CPH33" s="47"/>
      <c r="CPI33" s="47"/>
      <c r="CPJ33" s="47"/>
      <c r="CPK33" s="47"/>
      <c r="CPL33" s="47"/>
      <c r="CPM33" s="47"/>
      <c r="CPN33" s="47"/>
      <c r="CPO33" s="47"/>
      <c r="CPP33" s="47"/>
      <c r="CPQ33" s="47"/>
      <c r="CPR33" s="47"/>
      <c r="CPS33" s="47"/>
      <c r="CPT33" s="47"/>
      <c r="CPU33" s="47"/>
      <c r="CPV33" s="47"/>
      <c r="CPW33" s="47"/>
      <c r="CPX33" s="47"/>
      <c r="CPY33" s="47"/>
      <c r="CPZ33" s="47"/>
      <c r="CQA33" s="47"/>
      <c r="CQB33" s="47"/>
      <c r="CQC33" s="47"/>
      <c r="CQD33" s="47"/>
      <c r="CQE33" s="47"/>
      <c r="CQF33" s="47"/>
      <c r="CQG33" s="47"/>
      <c r="CQH33" s="47"/>
      <c r="CQI33" s="47"/>
      <c r="CQJ33" s="47"/>
      <c r="CQK33" s="47"/>
      <c r="CQL33" s="47"/>
      <c r="CQM33" s="47"/>
      <c r="CQN33" s="47"/>
      <c r="CQO33" s="47"/>
      <c r="CQP33" s="47"/>
      <c r="CQQ33" s="47"/>
      <c r="CQR33" s="47"/>
      <c r="CQS33" s="47"/>
      <c r="CQT33" s="47"/>
      <c r="CQU33" s="47"/>
      <c r="CQV33" s="47"/>
      <c r="CQW33" s="47"/>
      <c r="CQX33" s="47"/>
      <c r="CQY33" s="47"/>
      <c r="CQZ33" s="47"/>
      <c r="CRA33" s="47"/>
      <c r="CRB33" s="47"/>
      <c r="CRC33" s="47"/>
      <c r="CRD33" s="47"/>
      <c r="CRE33" s="47"/>
      <c r="CRF33" s="47"/>
      <c r="CRG33" s="47"/>
      <c r="CRH33" s="47"/>
      <c r="CRI33" s="47"/>
      <c r="CRJ33" s="47"/>
      <c r="CRK33" s="47"/>
      <c r="CRL33" s="47"/>
      <c r="CRM33" s="47"/>
      <c r="CRN33" s="47"/>
      <c r="CRO33" s="47"/>
      <c r="CRP33" s="47"/>
      <c r="CRQ33" s="47"/>
      <c r="CRR33" s="47"/>
      <c r="CRS33" s="47"/>
      <c r="CRT33" s="47"/>
      <c r="CRU33" s="47"/>
      <c r="CRV33" s="47"/>
      <c r="CRW33" s="47"/>
      <c r="CRX33" s="47"/>
      <c r="CRY33" s="47"/>
      <c r="CRZ33" s="47"/>
      <c r="CSA33" s="47"/>
      <c r="CSB33" s="47"/>
      <c r="CSC33" s="47"/>
      <c r="CSD33" s="47"/>
      <c r="CSE33" s="47"/>
      <c r="CSF33" s="47"/>
      <c r="CSG33" s="47"/>
      <c r="CSH33" s="47"/>
      <c r="CSI33" s="47"/>
      <c r="CSJ33" s="47"/>
      <c r="CSK33" s="47"/>
      <c r="CSL33" s="47"/>
      <c r="CSM33" s="47"/>
      <c r="CSN33" s="47"/>
      <c r="CSO33" s="47"/>
      <c r="CSP33" s="47"/>
      <c r="CSQ33" s="47"/>
      <c r="CSR33" s="47"/>
      <c r="CSS33" s="47"/>
      <c r="CST33" s="47"/>
      <c r="CSU33" s="47"/>
      <c r="CSV33" s="47"/>
      <c r="CSW33" s="47"/>
      <c r="CSX33" s="47"/>
      <c r="CSY33" s="47"/>
      <c r="CSZ33" s="47"/>
      <c r="CTA33" s="47"/>
      <c r="CTB33" s="47"/>
      <c r="CTC33" s="47"/>
      <c r="CTD33" s="47"/>
      <c r="CTE33" s="47"/>
      <c r="CTF33" s="47"/>
      <c r="CTG33" s="47"/>
      <c r="CTH33" s="47"/>
      <c r="CTI33" s="47"/>
      <c r="CTJ33" s="47"/>
      <c r="CTK33" s="47"/>
      <c r="CTL33" s="47"/>
      <c r="CTM33" s="47"/>
      <c r="CTN33" s="47"/>
      <c r="CTO33" s="47"/>
      <c r="CTP33" s="47"/>
      <c r="CTQ33" s="47"/>
      <c r="CTR33" s="47"/>
      <c r="CTS33" s="47"/>
      <c r="CTT33" s="47"/>
      <c r="CTU33" s="47"/>
      <c r="CTV33" s="47"/>
      <c r="CTW33" s="47"/>
      <c r="CTX33" s="47"/>
      <c r="CTY33" s="47"/>
      <c r="CTZ33" s="47"/>
      <c r="CUA33" s="47"/>
      <c r="CUB33" s="47"/>
      <c r="CUC33" s="47"/>
      <c r="CUD33" s="47"/>
      <c r="CUE33" s="47"/>
      <c r="CUF33" s="47"/>
      <c r="CUG33" s="47"/>
      <c r="CUH33" s="47"/>
      <c r="CUI33" s="47"/>
      <c r="CUJ33" s="47"/>
      <c r="CUK33" s="47"/>
      <c r="CUL33" s="47"/>
      <c r="CUM33" s="47"/>
      <c r="CUN33" s="47"/>
      <c r="CUO33" s="47"/>
      <c r="CUP33" s="47"/>
      <c r="CUQ33" s="47"/>
      <c r="CUR33" s="47"/>
      <c r="CUS33" s="47"/>
      <c r="CUT33" s="47"/>
      <c r="CUU33" s="47"/>
      <c r="CUV33" s="47"/>
      <c r="CUW33" s="47"/>
      <c r="CUX33" s="47"/>
      <c r="CUY33" s="47"/>
      <c r="CUZ33" s="47"/>
      <c r="CVA33" s="47"/>
      <c r="CVB33" s="47"/>
      <c r="CVC33" s="47"/>
      <c r="CVD33" s="47"/>
      <c r="CVE33" s="47"/>
      <c r="CVF33" s="47"/>
      <c r="CVG33" s="47"/>
      <c r="CVH33" s="47"/>
      <c r="CVI33" s="47"/>
      <c r="CVJ33" s="47"/>
      <c r="CVK33" s="47"/>
      <c r="CVL33" s="47"/>
      <c r="CVM33" s="47"/>
      <c r="CVN33" s="47"/>
      <c r="CVO33" s="47"/>
      <c r="CVP33" s="47"/>
      <c r="CVQ33" s="47"/>
      <c r="CVR33" s="47"/>
      <c r="CVS33" s="47"/>
      <c r="CVT33" s="47"/>
      <c r="CVU33" s="47"/>
      <c r="CVV33" s="47"/>
      <c r="CVW33" s="47"/>
      <c r="CVX33" s="47"/>
      <c r="CVY33" s="47"/>
      <c r="CVZ33" s="47"/>
      <c r="CWA33" s="47"/>
      <c r="CWB33" s="47"/>
      <c r="CWC33" s="47"/>
      <c r="CWD33" s="47"/>
      <c r="CWE33" s="47"/>
      <c r="CWF33" s="47"/>
      <c r="CWG33" s="47"/>
      <c r="CWH33" s="47"/>
      <c r="CWI33" s="47"/>
      <c r="CWJ33" s="47"/>
      <c r="CWK33" s="47"/>
      <c r="CWL33" s="47"/>
      <c r="CWM33" s="47"/>
      <c r="CWN33" s="47"/>
      <c r="CWO33" s="47"/>
      <c r="CWP33" s="47"/>
      <c r="CWQ33" s="47"/>
      <c r="CWR33" s="47"/>
      <c r="CWS33" s="47"/>
      <c r="CWT33" s="47"/>
      <c r="CWU33" s="47"/>
      <c r="CWV33" s="47"/>
      <c r="CWW33" s="47"/>
      <c r="CWX33" s="47"/>
      <c r="CWY33" s="47"/>
      <c r="CWZ33" s="47"/>
      <c r="CXA33" s="47"/>
      <c r="CXB33" s="47"/>
      <c r="CXC33" s="47"/>
      <c r="CXD33" s="47"/>
      <c r="CXE33" s="47"/>
      <c r="CXF33" s="47"/>
      <c r="CXG33" s="47"/>
      <c r="CXH33" s="47"/>
      <c r="CXI33" s="47"/>
      <c r="CXJ33" s="47"/>
      <c r="CXK33" s="47"/>
      <c r="CXL33" s="47"/>
      <c r="CXM33" s="47"/>
      <c r="CXN33" s="47"/>
      <c r="CXO33" s="47"/>
      <c r="CXP33" s="47"/>
      <c r="CXQ33" s="47"/>
      <c r="CXR33" s="47"/>
      <c r="CXS33" s="47"/>
      <c r="CXT33" s="47"/>
      <c r="CXU33" s="47"/>
      <c r="CXV33" s="47"/>
      <c r="CXW33" s="47"/>
      <c r="CXX33" s="47"/>
      <c r="CXY33" s="47"/>
      <c r="CXZ33" s="47"/>
      <c r="CYA33" s="47"/>
      <c r="CYB33" s="47"/>
      <c r="CYC33" s="47"/>
      <c r="CYD33" s="47"/>
      <c r="CYE33" s="47"/>
      <c r="CYF33" s="47"/>
      <c r="CYG33" s="47"/>
      <c r="CYH33" s="47"/>
      <c r="CYI33" s="47"/>
      <c r="CYJ33" s="47"/>
      <c r="CYK33" s="47"/>
      <c r="CYL33" s="47"/>
      <c r="CYM33" s="47"/>
      <c r="CYN33" s="47"/>
      <c r="CYO33" s="47"/>
      <c r="CYP33" s="47"/>
      <c r="CYQ33" s="47"/>
      <c r="CYR33" s="47"/>
      <c r="CYS33" s="47"/>
      <c r="CYT33" s="47"/>
      <c r="CYU33" s="47"/>
      <c r="CYV33" s="47"/>
      <c r="CYW33" s="47"/>
      <c r="CYX33" s="47"/>
      <c r="CYY33" s="47"/>
      <c r="CYZ33" s="47"/>
      <c r="CZA33" s="47"/>
      <c r="CZB33" s="47"/>
      <c r="CZC33" s="47"/>
      <c r="CZD33" s="47"/>
      <c r="CZE33" s="47"/>
      <c r="CZF33" s="47"/>
      <c r="CZG33" s="47"/>
      <c r="CZH33" s="47"/>
      <c r="CZI33" s="47"/>
      <c r="CZJ33" s="47"/>
      <c r="CZK33" s="47"/>
      <c r="CZL33" s="47"/>
      <c r="CZM33" s="47"/>
      <c r="CZN33" s="47"/>
      <c r="CZO33" s="47"/>
      <c r="CZP33" s="47"/>
      <c r="CZQ33" s="47"/>
      <c r="CZR33" s="47"/>
      <c r="CZS33" s="47"/>
      <c r="CZT33" s="47"/>
      <c r="CZU33" s="47"/>
      <c r="CZV33" s="47"/>
      <c r="CZW33" s="47"/>
      <c r="CZX33" s="47"/>
      <c r="CZY33" s="47"/>
      <c r="CZZ33" s="47"/>
      <c r="DAA33" s="47"/>
      <c r="DAB33" s="47"/>
      <c r="DAC33" s="47"/>
      <c r="DAD33" s="47"/>
      <c r="DAE33" s="47"/>
      <c r="DAF33" s="47"/>
      <c r="DAG33" s="47"/>
      <c r="DAH33" s="47"/>
      <c r="DAI33" s="47"/>
      <c r="DAJ33" s="47"/>
      <c r="DAK33" s="47"/>
      <c r="DAL33" s="47"/>
      <c r="DAM33" s="47"/>
      <c r="DAN33" s="47"/>
      <c r="DAO33" s="47"/>
      <c r="DAP33" s="47"/>
      <c r="DAQ33" s="47"/>
      <c r="DAR33" s="47"/>
      <c r="DAS33" s="47"/>
      <c r="DAT33" s="47"/>
      <c r="DAU33" s="47"/>
      <c r="DAV33" s="47"/>
      <c r="DAW33" s="47"/>
      <c r="DAX33" s="47"/>
      <c r="DAY33" s="47"/>
      <c r="DAZ33" s="47"/>
      <c r="DBA33" s="47"/>
      <c r="DBB33" s="47"/>
      <c r="DBC33" s="47"/>
      <c r="DBD33" s="47"/>
      <c r="DBE33" s="47"/>
      <c r="DBF33" s="47"/>
      <c r="DBG33" s="47"/>
      <c r="DBH33" s="47"/>
      <c r="DBI33" s="47"/>
      <c r="DBJ33" s="47"/>
      <c r="DBK33" s="47"/>
      <c r="DBL33" s="47"/>
      <c r="DBM33" s="47"/>
      <c r="DBN33" s="47"/>
      <c r="DBO33" s="47"/>
      <c r="DBP33" s="47"/>
      <c r="DBQ33" s="47"/>
      <c r="DBR33" s="47"/>
      <c r="DBS33" s="47"/>
      <c r="DBT33" s="47"/>
      <c r="DBU33" s="47"/>
      <c r="DBV33" s="47"/>
      <c r="DBW33" s="47"/>
      <c r="DBX33" s="47"/>
      <c r="DBY33" s="47"/>
      <c r="DBZ33" s="47"/>
      <c r="DCA33" s="47"/>
      <c r="DCB33" s="47"/>
      <c r="DCC33" s="47"/>
      <c r="DCD33" s="47"/>
      <c r="DCE33" s="47"/>
      <c r="DCF33" s="47"/>
      <c r="DCG33" s="47"/>
      <c r="DCH33" s="47"/>
      <c r="DCI33" s="47"/>
      <c r="DCJ33" s="47"/>
      <c r="DCK33" s="47"/>
      <c r="DCL33" s="47"/>
      <c r="DCM33" s="47"/>
      <c r="DCN33" s="47"/>
      <c r="DCO33" s="47"/>
      <c r="DCP33" s="47"/>
      <c r="DCQ33" s="47"/>
      <c r="DCR33" s="47"/>
      <c r="DCS33" s="47"/>
      <c r="DCT33" s="47"/>
      <c r="DCU33" s="47"/>
      <c r="DCV33" s="47"/>
      <c r="DCW33" s="47"/>
      <c r="DCX33" s="47"/>
      <c r="DCY33" s="47"/>
      <c r="DCZ33" s="47"/>
      <c r="DDA33" s="47"/>
      <c r="DDB33" s="47"/>
      <c r="DDC33" s="47"/>
      <c r="DDD33" s="47"/>
      <c r="DDE33" s="47"/>
      <c r="DDF33" s="47"/>
      <c r="DDG33" s="47"/>
      <c r="DDH33" s="47"/>
      <c r="DDI33" s="47"/>
      <c r="DDJ33" s="47"/>
      <c r="DDK33" s="47"/>
      <c r="DDL33" s="47"/>
      <c r="DDM33" s="47"/>
      <c r="DDN33" s="47"/>
      <c r="DDO33" s="47"/>
      <c r="DDP33" s="47"/>
      <c r="DDQ33" s="47"/>
      <c r="DDR33" s="47"/>
      <c r="DDS33" s="47"/>
      <c r="DDT33" s="47"/>
      <c r="DDU33" s="47"/>
      <c r="DDV33" s="47"/>
      <c r="DDW33" s="47"/>
      <c r="DDX33" s="47"/>
      <c r="DDY33" s="47"/>
      <c r="DDZ33" s="47"/>
      <c r="DEA33" s="47"/>
      <c r="DEB33" s="47"/>
      <c r="DEC33" s="47"/>
      <c r="DED33" s="47"/>
      <c r="DEE33" s="47"/>
      <c r="DEF33" s="47"/>
      <c r="DEG33" s="47"/>
      <c r="DEH33" s="47"/>
      <c r="DEI33" s="47"/>
      <c r="DEJ33" s="47"/>
      <c r="DEK33" s="47"/>
      <c r="DEL33" s="47"/>
      <c r="DEM33" s="47"/>
      <c r="DEN33" s="47"/>
      <c r="DEO33" s="47"/>
      <c r="DEP33" s="47"/>
      <c r="DEQ33" s="47"/>
      <c r="DER33" s="47"/>
      <c r="DES33" s="47"/>
      <c r="DET33" s="47"/>
      <c r="DEU33" s="47"/>
      <c r="DEV33" s="47"/>
      <c r="DEW33" s="47"/>
      <c r="DEX33" s="47"/>
      <c r="DEY33" s="47"/>
      <c r="DEZ33" s="47"/>
      <c r="DFA33" s="47"/>
      <c r="DFB33" s="47"/>
      <c r="DFC33" s="47"/>
      <c r="DFD33" s="47"/>
      <c r="DFE33" s="47"/>
      <c r="DFF33" s="47"/>
      <c r="DFG33" s="47"/>
      <c r="DFH33" s="47"/>
      <c r="DFI33" s="47"/>
      <c r="DFJ33" s="47"/>
      <c r="DFK33" s="47"/>
      <c r="DFL33" s="47"/>
      <c r="DFM33" s="47"/>
      <c r="DFN33" s="47"/>
      <c r="DFO33" s="47"/>
      <c r="DFP33" s="47"/>
      <c r="DFQ33" s="47"/>
      <c r="DFR33" s="47"/>
      <c r="DFS33" s="47"/>
      <c r="DFT33" s="47"/>
      <c r="DFU33" s="47"/>
      <c r="DFV33" s="47"/>
      <c r="DFW33" s="47"/>
      <c r="DFX33" s="47"/>
      <c r="DFY33" s="47"/>
      <c r="DFZ33" s="47"/>
      <c r="DGA33" s="47"/>
      <c r="DGB33" s="47"/>
      <c r="DGC33" s="47"/>
      <c r="DGD33" s="47"/>
      <c r="DGE33" s="47"/>
      <c r="DGF33" s="47"/>
      <c r="DGG33" s="47"/>
      <c r="DGH33" s="47"/>
      <c r="DGI33" s="47"/>
      <c r="DGJ33" s="47"/>
      <c r="DGK33" s="47"/>
      <c r="DGL33" s="47"/>
      <c r="DGM33" s="47"/>
      <c r="DGN33" s="47"/>
      <c r="DGO33" s="47"/>
      <c r="DGP33" s="47"/>
      <c r="DGQ33" s="47"/>
      <c r="DGR33" s="47"/>
      <c r="DGS33" s="47"/>
      <c r="DGT33" s="47"/>
      <c r="DGU33" s="47"/>
      <c r="DGV33" s="47"/>
      <c r="DGW33" s="47"/>
      <c r="DGX33" s="47"/>
      <c r="DGY33" s="47"/>
      <c r="DGZ33" s="47"/>
      <c r="DHA33" s="47"/>
      <c r="DHB33" s="47"/>
      <c r="DHC33" s="47"/>
      <c r="DHD33" s="47"/>
      <c r="DHE33" s="47"/>
      <c r="DHF33" s="47"/>
      <c r="DHG33" s="47"/>
      <c r="DHH33" s="47"/>
      <c r="DHI33" s="47"/>
      <c r="DHJ33" s="47"/>
      <c r="DHK33" s="47"/>
      <c r="DHL33" s="47"/>
      <c r="DHM33" s="47"/>
      <c r="DHN33" s="47"/>
      <c r="DHO33" s="47"/>
      <c r="DHP33" s="47"/>
      <c r="DHQ33" s="47"/>
      <c r="DHR33" s="47"/>
      <c r="DHS33" s="47"/>
      <c r="DHT33" s="47"/>
      <c r="DHU33" s="47"/>
      <c r="DHV33" s="47"/>
      <c r="DHW33" s="47"/>
      <c r="DHX33" s="47"/>
      <c r="DHY33" s="47"/>
      <c r="DHZ33" s="47"/>
      <c r="DIA33" s="47"/>
      <c r="DIB33" s="47"/>
      <c r="DIC33" s="47"/>
      <c r="DID33" s="47"/>
      <c r="DIE33" s="47"/>
      <c r="DIF33" s="47"/>
      <c r="DIG33" s="47"/>
      <c r="DIH33" s="47"/>
      <c r="DII33" s="47"/>
      <c r="DIJ33" s="47"/>
      <c r="DIK33" s="47"/>
      <c r="DIL33" s="47"/>
      <c r="DIM33" s="47"/>
      <c r="DIN33" s="47"/>
      <c r="DIO33" s="47"/>
      <c r="DIP33" s="47"/>
      <c r="DIQ33" s="47"/>
      <c r="DIR33" s="47"/>
      <c r="DIS33" s="47"/>
      <c r="DIT33" s="47"/>
      <c r="DIU33" s="47"/>
      <c r="DIV33" s="47"/>
      <c r="DIW33" s="47"/>
      <c r="DIX33" s="47"/>
      <c r="DIY33" s="47"/>
      <c r="DIZ33" s="47"/>
      <c r="DJA33" s="47"/>
      <c r="DJB33" s="47"/>
      <c r="DJC33" s="47"/>
      <c r="DJD33" s="47"/>
      <c r="DJE33" s="47"/>
      <c r="DJF33" s="47"/>
      <c r="DJG33" s="47"/>
      <c r="DJH33" s="47"/>
      <c r="DJI33" s="47"/>
      <c r="DJJ33" s="47"/>
      <c r="DJK33" s="47"/>
      <c r="DJL33" s="47"/>
      <c r="DJM33" s="47"/>
      <c r="DJN33" s="47"/>
      <c r="DJO33" s="47"/>
      <c r="DJP33" s="47"/>
      <c r="DJQ33" s="47"/>
      <c r="DJR33" s="47"/>
      <c r="DJS33" s="47"/>
      <c r="DJT33" s="47"/>
      <c r="DJU33" s="47"/>
      <c r="DJV33" s="47"/>
      <c r="DJW33" s="47"/>
      <c r="DJX33" s="47"/>
      <c r="DJY33" s="47"/>
      <c r="DJZ33" s="47"/>
      <c r="DKA33" s="47"/>
      <c r="DKB33" s="47"/>
      <c r="DKC33" s="47"/>
      <c r="DKD33" s="47"/>
      <c r="DKE33" s="47"/>
      <c r="DKF33" s="47"/>
      <c r="DKG33" s="47"/>
      <c r="DKH33" s="47"/>
      <c r="DKI33" s="47"/>
      <c r="DKJ33" s="47"/>
      <c r="DKK33" s="47"/>
      <c r="DKL33" s="47"/>
      <c r="DKM33" s="47"/>
      <c r="DKN33" s="47"/>
      <c r="DKO33" s="47"/>
      <c r="DKP33" s="47"/>
      <c r="DKQ33" s="47"/>
      <c r="DKR33" s="47"/>
      <c r="DKS33" s="47"/>
      <c r="DKT33" s="47"/>
      <c r="DKU33" s="47"/>
      <c r="DKV33" s="47"/>
      <c r="DKW33" s="47"/>
      <c r="DKX33" s="47"/>
      <c r="DKY33" s="47"/>
      <c r="DKZ33" s="47"/>
      <c r="DLA33" s="47"/>
      <c r="DLB33" s="47"/>
      <c r="DLC33" s="47"/>
      <c r="DLD33" s="47"/>
      <c r="DLE33" s="47"/>
      <c r="DLF33" s="47"/>
      <c r="DLG33" s="47"/>
      <c r="DLH33" s="47"/>
      <c r="DLI33" s="47"/>
      <c r="DLJ33" s="47"/>
      <c r="DLK33" s="47"/>
      <c r="DLL33" s="47"/>
      <c r="DLM33" s="47"/>
      <c r="DLN33" s="47"/>
      <c r="DLO33" s="47"/>
      <c r="DLP33" s="47"/>
      <c r="DLQ33" s="47"/>
      <c r="DLR33" s="47"/>
      <c r="DLS33" s="47"/>
      <c r="DLT33" s="47"/>
      <c r="DLU33" s="47"/>
      <c r="DLV33" s="47"/>
      <c r="DLW33" s="47"/>
      <c r="DLX33" s="47"/>
      <c r="DLY33" s="47"/>
      <c r="DLZ33" s="47"/>
      <c r="DMA33" s="47"/>
      <c r="DMB33" s="47"/>
      <c r="DMC33" s="47"/>
      <c r="DMD33" s="47"/>
      <c r="DME33" s="47"/>
      <c r="DMF33" s="47"/>
      <c r="DMG33" s="47"/>
      <c r="DMH33" s="47"/>
      <c r="DMI33" s="47"/>
      <c r="DMJ33" s="47"/>
      <c r="DMK33" s="47"/>
      <c r="DML33" s="47"/>
      <c r="DMM33" s="47"/>
      <c r="DMN33" s="47"/>
      <c r="DMO33" s="47"/>
      <c r="DMP33" s="47"/>
      <c r="DMQ33" s="47"/>
      <c r="DMR33" s="47"/>
      <c r="DMS33" s="47"/>
      <c r="DMT33" s="47"/>
      <c r="DMU33" s="47"/>
      <c r="DMV33" s="47"/>
      <c r="DMW33" s="47"/>
      <c r="DMX33" s="47"/>
      <c r="DMY33" s="47"/>
      <c r="DMZ33" s="47"/>
      <c r="DNA33" s="47"/>
      <c r="DNB33" s="47"/>
      <c r="DNC33" s="47"/>
      <c r="DND33" s="47"/>
      <c r="DNE33" s="47"/>
      <c r="DNF33" s="47"/>
      <c r="DNG33" s="47"/>
      <c r="DNH33" s="47"/>
      <c r="DNI33" s="47"/>
      <c r="DNJ33" s="47"/>
      <c r="DNK33" s="47"/>
      <c r="DNL33" s="47"/>
      <c r="DNM33" s="47"/>
      <c r="DNN33" s="47"/>
      <c r="DNO33" s="47"/>
      <c r="DNP33" s="47"/>
      <c r="DNQ33" s="47"/>
      <c r="DNR33" s="47"/>
      <c r="DNS33" s="47"/>
      <c r="DNT33" s="47"/>
      <c r="DNU33" s="47"/>
      <c r="DNV33" s="47"/>
      <c r="DNW33" s="47"/>
      <c r="DNX33" s="47"/>
      <c r="DNY33" s="47"/>
      <c r="DNZ33" s="47"/>
      <c r="DOA33" s="47"/>
      <c r="DOB33" s="47"/>
      <c r="DOC33" s="47"/>
      <c r="DOD33" s="47"/>
      <c r="DOE33" s="47"/>
      <c r="DOF33" s="47"/>
      <c r="DOG33" s="47"/>
      <c r="DOH33" s="47"/>
      <c r="DOI33" s="47"/>
      <c r="DOJ33" s="47"/>
      <c r="DOK33" s="47"/>
      <c r="DOL33" s="47"/>
      <c r="DOM33" s="47"/>
      <c r="DON33" s="47"/>
      <c r="DOO33" s="47"/>
      <c r="DOP33" s="47"/>
      <c r="DOQ33" s="47"/>
      <c r="DOR33" s="47"/>
      <c r="DOS33" s="47"/>
      <c r="DOT33" s="47"/>
      <c r="DOU33" s="47"/>
      <c r="DOV33" s="47"/>
      <c r="DOW33" s="47"/>
      <c r="DOX33" s="47"/>
      <c r="DOY33" s="47"/>
      <c r="DOZ33" s="47"/>
      <c r="DPA33" s="47"/>
      <c r="DPB33" s="47"/>
      <c r="DPC33" s="47"/>
      <c r="DPD33" s="47"/>
      <c r="DPE33" s="47"/>
      <c r="DPF33" s="47"/>
      <c r="DPG33" s="47"/>
      <c r="DPH33" s="47"/>
      <c r="DPI33" s="47"/>
      <c r="DPJ33" s="47"/>
      <c r="DPK33" s="47"/>
      <c r="DPL33" s="47"/>
      <c r="DPM33" s="47"/>
      <c r="DPN33" s="47"/>
      <c r="DPO33" s="47"/>
      <c r="DPP33" s="47"/>
      <c r="DPQ33" s="47"/>
      <c r="DPR33" s="47"/>
      <c r="DPS33" s="47"/>
      <c r="DPT33" s="47"/>
      <c r="DPU33" s="47"/>
      <c r="DPV33" s="47"/>
      <c r="DPW33" s="47"/>
      <c r="DPX33" s="47"/>
      <c r="DPY33" s="47"/>
      <c r="DPZ33" s="47"/>
      <c r="DQA33" s="47"/>
      <c r="DQB33" s="47"/>
      <c r="DQC33" s="47"/>
      <c r="DQD33" s="47"/>
      <c r="DQE33" s="47"/>
      <c r="DQF33" s="47"/>
      <c r="DQG33" s="47"/>
      <c r="DQH33" s="47"/>
      <c r="DQI33" s="47"/>
      <c r="DQJ33" s="47"/>
      <c r="DQK33" s="47"/>
      <c r="DQL33" s="47"/>
      <c r="DQM33" s="47"/>
      <c r="DQN33" s="47"/>
      <c r="DQO33" s="47"/>
      <c r="DQP33" s="47"/>
      <c r="DQQ33" s="47"/>
      <c r="DQR33" s="47"/>
      <c r="DQS33" s="47"/>
      <c r="DQT33" s="47"/>
      <c r="DQU33" s="47"/>
      <c r="DQV33" s="47"/>
      <c r="DQW33" s="47"/>
      <c r="DQX33" s="47"/>
      <c r="DQY33" s="47"/>
      <c r="DQZ33" s="47"/>
      <c r="DRA33" s="47"/>
      <c r="DRB33" s="47"/>
      <c r="DRC33" s="47"/>
      <c r="DRD33" s="47"/>
      <c r="DRE33" s="47"/>
      <c r="DRF33" s="47"/>
      <c r="DRG33" s="47"/>
      <c r="DRH33" s="47"/>
      <c r="DRI33" s="47"/>
      <c r="DRJ33" s="47"/>
      <c r="DRK33" s="47"/>
      <c r="DRL33" s="47"/>
      <c r="DRM33" s="47"/>
      <c r="DRN33" s="47"/>
      <c r="DRO33" s="47"/>
      <c r="DRP33" s="47"/>
      <c r="DRQ33" s="47"/>
      <c r="DRR33" s="47"/>
      <c r="DRS33" s="47"/>
      <c r="DRT33" s="47"/>
      <c r="DRU33" s="47"/>
      <c r="DRV33" s="47"/>
      <c r="DRW33" s="47"/>
      <c r="DRX33" s="47"/>
      <c r="DRY33" s="47"/>
      <c r="DRZ33" s="47"/>
      <c r="DSA33" s="47"/>
      <c r="DSB33" s="47"/>
      <c r="DSC33" s="47"/>
      <c r="DSD33" s="47"/>
      <c r="DSE33" s="47"/>
      <c r="DSF33" s="47"/>
      <c r="DSG33" s="47"/>
      <c r="DSH33" s="47"/>
      <c r="DSI33" s="47"/>
      <c r="DSJ33" s="47"/>
      <c r="DSK33" s="47"/>
      <c r="DSL33" s="47"/>
      <c r="DSM33" s="47"/>
      <c r="DSN33" s="47"/>
      <c r="DSO33" s="47"/>
      <c r="DSP33" s="47"/>
      <c r="DSQ33" s="47"/>
      <c r="DSR33" s="47"/>
      <c r="DSS33" s="47"/>
      <c r="DST33" s="47"/>
      <c r="DSU33" s="47"/>
      <c r="DSV33" s="47"/>
      <c r="DSW33" s="47"/>
      <c r="DSX33" s="47"/>
      <c r="DSY33" s="47"/>
      <c r="DSZ33" s="47"/>
      <c r="DTA33" s="47"/>
      <c r="DTB33" s="47"/>
      <c r="DTC33" s="47"/>
      <c r="DTD33" s="47"/>
      <c r="DTE33" s="47"/>
      <c r="DTF33" s="47"/>
      <c r="DTG33" s="47"/>
      <c r="DTH33" s="47"/>
      <c r="DTI33" s="47"/>
      <c r="DTJ33" s="47"/>
      <c r="DTK33" s="47"/>
      <c r="DTL33" s="47"/>
      <c r="DTM33" s="47"/>
      <c r="DTN33" s="47"/>
      <c r="DTO33" s="47"/>
      <c r="DTP33" s="47"/>
      <c r="DTQ33" s="47"/>
      <c r="DTR33" s="47"/>
      <c r="DTS33" s="47"/>
      <c r="DTT33" s="47"/>
      <c r="DTU33" s="47"/>
      <c r="DTV33" s="47"/>
      <c r="DTW33" s="47"/>
      <c r="DTX33" s="47"/>
      <c r="DTY33" s="47"/>
      <c r="DTZ33" s="47"/>
      <c r="DUA33" s="47"/>
      <c r="DUB33" s="47"/>
      <c r="DUC33" s="47"/>
      <c r="DUD33" s="47"/>
      <c r="DUE33" s="47"/>
      <c r="DUF33" s="47"/>
      <c r="DUG33" s="47"/>
      <c r="DUH33" s="47"/>
      <c r="DUI33" s="47"/>
      <c r="DUJ33" s="47"/>
      <c r="DUK33" s="47"/>
      <c r="DUL33" s="47"/>
      <c r="DUM33" s="47"/>
      <c r="DUN33" s="47"/>
      <c r="DUO33" s="47"/>
      <c r="DUP33" s="47"/>
      <c r="DUQ33" s="47"/>
      <c r="DUR33" s="47"/>
      <c r="DUS33" s="47"/>
      <c r="DUT33" s="47"/>
      <c r="DUU33" s="47"/>
      <c r="DUV33" s="47"/>
      <c r="DUW33" s="47"/>
      <c r="DUX33" s="47"/>
      <c r="DUY33" s="47"/>
      <c r="DUZ33" s="47"/>
      <c r="DVA33" s="47"/>
      <c r="DVB33" s="47"/>
      <c r="DVC33" s="47"/>
      <c r="DVD33" s="47"/>
      <c r="DVE33" s="47"/>
      <c r="DVF33" s="47"/>
      <c r="DVG33" s="47"/>
      <c r="DVH33" s="47"/>
      <c r="DVI33" s="47"/>
      <c r="DVJ33" s="47"/>
      <c r="DVK33" s="47"/>
      <c r="DVL33" s="47"/>
      <c r="DVM33" s="47"/>
      <c r="DVN33" s="47"/>
      <c r="DVO33" s="47"/>
      <c r="DVP33" s="47"/>
      <c r="DVQ33" s="47"/>
      <c r="DVR33" s="47"/>
      <c r="DVS33" s="47"/>
      <c r="DVT33" s="47"/>
      <c r="DVU33" s="47"/>
      <c r="DVV33" s="47"/>
      <c r="DVW33" s="47"/>
      <c r="DVX33" s="47"/>
      <c r="DVY33" s="47"/>
      <c r="DVZ33" s="47"/>
      <c r="DWA33" s="47"/>
      <c r="DWB33" s="47"/>
      <c r="DWC33" s="47"/>
      <c r="DWD33" s="47"/>
      <c r="DWE33" s="47"/>
      <c r="DWF33" s="47"/>
      <c r="DWG33" s="47"/>
      <c r="DWH33" s="47"/>
      <c r="DWI33" s="47"/>
      <c r="DWJ33" s="47"/>
      <c r="DWK33" s="47"/>
      <c r="DWL33" s="47"/>
      <c r="DWM33" s="47"/>
      <c r="DWN33" s="47"/>
      <c r="DWO33" s="47"/>
      <c r="DWP33" s="47"/>
      <c r="DWQ33" s="47"/>
      <c r="DWR33" s="47"/>
      <c r="DWS33" s="47"/>
      <c r="DWT33" s="47"/>
      <c r="DWU33" s="47"/>
      <c r="DWV33" s="47"/>
      <c r="DWW33" s="47"/>
      <c r="DWX33" s="47"/>
      <c r="DWY33" s="47"/>
      <c r="DWZ33" s="47"/>
      <c r="DXA33" s="47"/>
      <c r="DXB33" s="47"/>
      <c r="DXC33" s="47"/>
      <c r="DXD33" s="47"/>
      <c r="DXE33" s="47"/>
      <c r="DXF33" s="47"/>
      <c r="DXG33" s="47"/>
      <c r="DXH33" s="47"/>
      <c r="DXI33" s="47"/>
      <c r="DXJ33" s="47"/>
      <c r="DXK33" s="47"/>
      <c r="DXL33" s="47"/>
      <c r="DXM33" s="47"/>
      <c r="DXN33" s="47"/>
      <c r="DXO33" s="47"/>
      <c r="DXP33" s="47"/>
      <c r="DXQ33" s="47"/>
      <c r="DXR33" s="47"/>
      <c r="DXS33" s="47"/>
      <c r="DXT33" s="47"/>
      <c r="DXU33" s="47"/>
      <c r="DXV33" s="47"/>
      <c r="DXW33" s="47"/>
      <c r="DXX33" s="47"/>
      <c r="DXY33" s="47"/>
      <c r="DXZ33" s="47"/>
      <c r="DYA33" s="47"/>
      <c r="DYB33" s="47"/>
      <c r="DYC33" s="47"/>
      <c r="DYD33" s="47"/>
      <c r="DYE33" s="47"/>
      <c r="DYF33" s="47"/>
      <c r="DYG33" s="47"/>
      <c r="DYH33" s="47"/>
      <c r="DYI33" s="47"/>
      <c r="DYJ33" s="47"/>
      <c r="DYK33" s="47"/>
      <c r="DYL33" s="47"/>
      <c r="DYM33" s="47"/>
      <c r="DYN33" s="47"/>
      <c r="DYO33" s="47"/>
      <c r="DYP33" s="47"/>
      <c r="DYQ33" s="47"/>
      <c r="DYR33" s="47"/>
      <c r="DYS33" s="47"/>
      <c r="DYT33" s="47"/>
      <c r="DYU33" s="47"/>
      <c r="DYV33" s="47"/>
      <c r="DYW33" s="47"/>
      <c r="DYX33" s="47"/>
      <c r="DYY33" s="47"/>
      <c r="DYZ33" s="47"/>
      <c r="DZA33" s="47"/>
      <c r="DZB33" s="47"/>
      <c r="DZC33" s="47"/>
      <c r="DZD33" s="47"/>
      <c r="DZE33" s="47"/>
      <c r="DZF33" s="47"/>
      <c r="DZG33" s="47"/>
      <c r="DZH33" s="47"/>
      <c r="DZI33" s="47"/>
      <c r="DZJ33" s="47"/>
      <c r="DZK33" s="47"/>
      <c r="DZL33" s="47"/>
      <c r="DZM33" s="47"/>
      <c r="DZN33" s="47"/>
      <c r="DZO33" s="47"/>
      <c r="DZP33" s="47"/>
      <c r="DZQ33" s="47"/>
      <c r="DZR33" s="47"/>
      <c r="DZS33" s="47"/>
      <c r="DZT33" s="47"/>
      <c r="DZU33" s="47"/>
      <c r="DZV33" s="47"/>
      <c r="DZW33" s="47"/>
      <c r="DZX33" s="47"/>
      <c r="DZY33" s="47"/>
      <c r="DZZ33" s="47"/>
      <c r="EAA33" s="47"/>
      <c r="EAB33" s="47"/>
      <c r="EAC33" s="47"/>
      <c r="EAD33" s="47"/>
      <c r="EAE33" s="47"/>
      <c r="EAF33" s="47"/>
      <c r="EAG33" s="47"/>
      <c r="EAH33" s="47"/>
      <c r="EAI33" s="47"/>
      <c r="EAJ33" s="47"/>
      <c r="EAK33" s="47"/>
      <c r="EAL33" s="47"/>
      <c r="EAM33" s="47"/>
      <c r="EAN33" s="47"/>
      <c r="EAO33" s="47"/>
      <c r="EAP33" s="47"/>
      <c r="EAQ33" s="47"/>
      <c r="EAR33" s="47"/>
      <c r="EAS33" s="47"/>
      <c r="EAT33" s="47"/>
      <c r="EAU33" s="47"/>
      <c r="EAV33" s="47"/>
      <c r="EAW33" s="47"/>
      <c r="EAX33" s="47"/>
      <c r="EAY33" s="47"/>
      <c r="EAZ33" s="47"/>
      <c r="EBA33" s="47"/>
      <c r="EBB33" s="47"/>
      <c r="EBC33" s="47"/>
      <c r="EBD33" s="47"/>
      <c r="EBE33" s="47"/>
      <c r="EBF33" s="47"/>
      <c r="EBG33" s="47"/>
      <c r="EBH33" s="47"/>
      <c r="EBI33" s="47"/>
      <c r="EBJ33" s="47"/>
      <c r="EBK33" s="47"/>
      <c r="EBL33" s="47"/>
      <c r="EBM33" s="47"/>
      <c r="EBN33" s="47"/>
      <c r="EBO33" s="47"/>
      <c r="EBP33" s="47"/>
      <c r="EBQ33" s="47"/>
      <c r="EBR33" s="47"/>
      <c r="EBS33" s="47"/>
      <c r="EBT33" s="47"/>
      <c r="EBU33" s="47"/>
      <c r="EBV33" s="47"/>
      <c r="EBW33" s="47"/>
      <c r="EBX33" s="47"/>
      <c r="EBY33" s="47"/>
      <c r="EBZ33" s="47"/>
      <c r="ECA33" s="47"/>
      <c r="ECB33" s="47"/>
      <c r="ECC33" s="47"/>
      <c r="ECD33" s="47"/>
      <c r="ECE33" s="47"/>
      <c r="ECF33" s="47"/>
      <c r="ECG33" s="47"/>
      <c r="ECH33" s="47"/>
      <c r="ECI33" s="47"/>
      <c r="ECJ33" s="47"/>
      <c r="ECK33" s="47"/>
      <c r="ECL33" s="47"/>
      <c r="ECM33" s="47"/>
      <c r="ECN33" s="47"/>
      <c r="ECO33" s="47"/>
      <c r="ECP33" s="47"/>
      <c r="ECQ33" s="47"/>
      <c r="ECR33" s="47"/>
      <c r="ECS33" s="47"/>
      <c r="ECT33" s="47"/>
      <c r="ECU33" s="47"/>
      <c r="ECV33" s="47"/>
      <c r="ECW33" s="47"/>
      <c r="ECX33" s="47"/>
      <c r="ECY33" s="47"/>
      <c r="ECZ33" s="47"/>
      <c r="EDA33" s="47"/>
      <c r="EDB33" s="47"/>
      <c r="EDC33" s="47"/>
      <c r="EDD33" s="47"/>
      <c r="EDE33" s="47"/>
      <c r="EDF33" s="47"/>
      <c r="EDG33" s="47"/>
      <c r="EDH33" s="47"/>
      <c r="EDI33" s="47"/>
      <c r="EDJ33" s="47"/>
      <c r="EDK33" s="47"/>
      <c r="EDL33" s="47"/>
      <c r="EDM33" s="47"/>
      <c r="EDN33" s="47"/>
      <c r="EDO33" s="47"/>
      <c r="EDP33" s="47"/>
      <c r="EDQ33" s="47"/>
      <c r="EDR33" s="47"/>
      <c r="EDS33" s="47"/>
      <c r="EDT33" s="47"/>
      <c r="EDU33" s="47"/>
      <c r="EDV33" s="47"/>
      <c r="EDW33" s="47"/>
      <c r="EDX33" s="47"/>
      <c r="EDY33" s="47"/>
      <c r="EDZ33" s="47"/>
      <c r="EEA33" s="47"/>
      <c r="EEB33" s="47"/>
      <c r="EEC33" s="47"/>
      <c r="EED33" s="47"/>
      <c r="EEE33" s="47"/>
      <c r="EEF33" s="47"/>
      <c r="EEG33" s="47"/>
      <c r="EEH33" s="47"/>
      <c r="EEI33" s="47"/>
      <c r="EEJ33" s="47"/>
      <c r="EEK33" s="47"/>
      <c r="EEL33" s="47"/>
      <c r="EEM33" s="47"/>
      <c r="EEN33" s="47"/>
      <c r="EEO33" s="47"/>
      <c r="EEP33" s="47"/>
      <c r="EEQ33" s="47"/>
      <c r="EER33" s="47"/>
      <c r="EES33" s="47"/>
      <c r="EET33" s="47"/>
      <c r="EEU33" s="47"/>
      <c r="EEV33" s="47"/>
      <c r="EEW33" s="47"/>
      <c r="EEX33" s="47"/>
      <c r="EEY33" s="47"/>
      <c r="EEZ33" s="47"/>
      <c r="EFA33" s="47"/>
      <c r="EFB33" s="47"/>
      <c r="EFC33" s="47"/>
      <c r="EFD33" s="47"/>
      <c r="EFE33" s="47"/>
      <c r="EFF33" s="47"/>
      <c r="EFG33" s="47"/>
      <c r="EFH33" s="47"/>
      <c r="EFI33" s="47"/>
      <c r="EFJ33" s="47"/>
      <c r="EFK33" s="47"/>
      <c r="EFL33" s="47"/>
      <c r="EFM33" s="47"/>
      <c r="EFN33" s="47"/>
      <c r="EFO33" s="47"/>
      <c r="EFP33" s="47"/>
      <c r="EFQ33" s="47"/>
      <c r="EFR33" s="47"/>
      <c r="EFS33" s="47"/>
      <c r="EFT33" s="47"/>
      <c r="EFU33" s="47"/>
      <c r="EFV33" s="47"/>
      <c r="EFW33" s="47"/>
      <c r="EFX33" s="47"/>
      <c r="EFY33" s="47"/>
      <c r="EFZ33" s="47"/>
      <c r="EGA33" s="47"/>
      <c r="EGB33" s="47"/>
      <c r="EGC33" s="47"/>
      <c r="EGD33" s="47"/>
      <c r="EGE33" s="47"/>
      <c r="EGF33" s="47"/>
      <c r="EGG33" s="47"/>
      <c r="EGH33" s="47"/>
      <c r="EGI33" s="47"/>
      <c r="EGJ33" s="47"/>
      <c r="EGK33" s="47"/>
      <c r="EGL33" s="47"/>
      <c r="EGM33" s="47"/>
      <c r="EGN33" s="47"/>
      <c r="EGO33" s="47"/>
      <c r="EGP33" s="47"/>
      <c r="EGQ33" s="47"/>
      <c r="EGR33" s="47"/>
      <c r="EGS33" s="47"/>
      <c r="EGT33" s="47"/>
      <c r="EGU33" s="47"/>
      <c r="EGV33" s="47"/>
      <c r="EGW33" s="47"/>
      <c r="EGX33" s="47"/>
      <c r="EGY33" s="47"/>
      <c r="EGZ33" s="47"/>
      <c r="EHA33" s="47"/>
      <c r="EHB33" s="47"/>
      <c r="EHC33" s="47"/>
      <c r="EHD33" s="47"/>
      <c r="EHE33" s="47"/>
      <c r="EHF33" s="47"/>
      <c r="EHG33" s="47"/>
      <c r="EHH33" s="47"/>
      <c r="EHI33" s="47"/>
      <c r="EHJ33" s="47"/>
      <c r="EHK33" s="47"/>
      <c r="EHL33" s="47"/>
      <c r="EHM33" s="47"/>
      <c r="EHN33" s="47"/>
      <c r="EHO33" s="47"/>
      <c r="EHP33" s="47"/>
      <c r="EHQ33" s="47"/>
      <c r="EHR33" s="47"/>
      <c r="EHS33" s="47"/>
      <c r="EHT33" s="47"/>
      <c r="EHU33" s="47"/>
      <c r="EHV33" s="47"/>
      <c r="EHW33" s="47"/>
      <c r="EHX33" s="47"/>
      <c r="EHY33" s="47"/>
      <c r="EHZ33" s="47"/>
      <c r="EIA33" s="47"/>
      <c r="EIB33" s="47"/>
      <c r="EIC33" s="47"/>
      <c r="EID33" s="47"/>
      <c r="EIE33" s="47"/>
      <c r="EIF33" s="47"/>
      <c r="EIG33" s="47"/>
      <c r="EIH33" s="47"/>
      <c r="EII33" s="47"/>
      <c r="EIJ33" s="47"/>
      <c r="EIK33" s="47"/>
      <c r="EIL33" s="47"/>
      <c r="EIM33" s="47"/>
      <c r="EIN33" s="47"/>
      <c r="EIO33" s="47"/>
      <c r="EIP33" s="47"/>
      <c r="EIQ33" s="47"/>
      <c r="EIR33" s="47"/>
      <c r="EIS33" s="47"/>
      <c r="EIT33" s="47"/>
      <c r="EIU33" s="47"/>
      <c r="EIV33" s="47"/>
      <c r="EIW33" s="47"/>
      <c r="EIX33" s="47"/>
      <c r="EIY33" s="47"/>
      <c r="EIZ33" s="47"/>
      <c r="EJA33" s="47"/>
      <c r="EJB33" s="47"/>
      <c r="EJC33" s="47"/>
      <c r="EJD33" s="47"/>
      <c r="EJE33" s="47"/>
      <c r="EJF33" s="47"/>
      <c r="EJG33" s="47"/>
      <c r="EJH33" s="47"/>
      <c r="EJI33" s="47"/>
      <c r="EJJ33" s="47"/>
      <c r="EJK33" s="47"/>
      <c r="EJL33" s="47"/>
      <c r="EJM33" s="47"/>
      <c r="EJN33" s="47"/>
      <c r="EJO33" s="47"/>
      <c r="EJP33" s="47"/>
      <c r="EJQ33" s="47"/>
      <c r="EJR33" s="47"/>
      <c r="EJS33" s="47"/>
      <c r="EJT33" s="47"/>
      <c r="EJU33" s="47"/>
      <c r="EJV33" s="47"/>
      <c r="EJW33" s="47"/>
      <c r="EJX33" s="47"/>
      <c r="EJY33" s="47"/>
      <c r="EJZ33" s="47"/>
      <c r="EKA33" s="47"/>
      <c r="EKB33" s="47"/>
      <c r="EKC33" s="47"/>
      <c r="EKD33" s="47"/>
      <c r="EKE33" s="47"/>
      <c r="EKF33" s="47"/>
      <c r="EKG33" s="47"/>
      <c r="EKH33" s="47"/>
      <c r="EKI33" s="47"/>
      <c r="EKJ33" s="47"/>
      <c r="EKK33" s="47"/>
      <c r="EKL33" s="47"/>
      <c r="EKM33" s="47"/>
      <c r="EKN33" s="47"/>
      <c r="EKO33" s="47"/>
      <c r="EKP33" s="47"/>
      <c r="EKQ33" s="47"/>
      <c r="EKR33" s="47"/>
      <c r="EKS33" s="47"/>
      <c r="EKT33" s="47"/>
      <c r="EKU33" s="47"/>
      <c r="EKV33" s="47"/>
      <c r="EKW33" s="47"/>
      <c r="EKX33" s="47"/>
      <c r="EKY33" s="47"/>
      <c r="EKZ33" s="47"/>
      <c r="ELA33" s="47"/>
      <c r="ELB33" s="47"/>
      <c r="ELC33" s="47"/>
      <c r="ELD33" s="47"/>
      <c r="ELE33" s="47"/>
      <c r="ELF33" s="47"/>
      <c r="ELG33" s="47"/>
      <c r="ELH33" s="47"/>
      <c r="ELI33" s="47"/>
      <c r="ELJ33" s="47"/>
      <c r="ELK33" s="47"/>
      <c r="ELL33" s="47"/>
      <c r="ELM33" s="47"/>
      <c r="ELN33" s="47"/>
      <c r="ELO33" s="47"/>
      <c r="ELP33" s="47"/>
      <c r="ELQ33" s="47"/>
      <c r="ELR33" s="47"/>
      <c r="ELS33" s="47"/>
      <c r="ELT33" s="47"/>
      <c r="ELU33" s="47"/>
      <c r="ELV33" s="47"/>
      <c r="ELW33" s="47"/>
      <c r="ELX33" s="47"/>
      <c r="ELY33" s="47"/>
      <c r="ELZ33" s="47"/>
      <c r="EMA33" s="47"/>
      <c r="EMB33" s="47"/>
      <c r="EMC33" s="47"/>
      <c r="EMD33" s="47"/>
      <c r="EME33" s="47"/>
      <c r="EMF33" s="47"/>
      <c r="EMG33" s="47"/>
      <c r="EMH33" s="47"/>
      <c r="EMI33" s="47"/>
      <c r="EMJ33" s="47"/>
      <c r="EMK33" s="47"/>
      <c r="EML33" s="47"/>
      <c r="EMM33" s="47"/>
      <c r="EMN33" s="47"/>
      <c r="EMO33" s="47"/>
      <c r="EMP33" s="47"/>
      <c r="EMQ33" s="47"/>
      <c r="EMR33" s="47"/>
      <c r="EMS33" s="47"/>
      <c r="EMT33" s="47"/>
      <c r="EMU33" s="47"/>
      <c r="EMV33" s="47"/>
      <c r="EMW33" s="47"/>
      <c r="EMX33" s="47"/>
      <c r="EMY33" s="47"/>
      <c r="EMZ33" s="47"/>
      <c r="ENA33" s="47"/>
      <c r="ENB33" s="47"/>
      <c r="ENC33" s="47"/>
      <c r="END33" s="47"/>
      <c r="ENE33" s="47"/>
      <c r="ENF33" s="47"/>
      <c r="ENG33" s="47"/>
      <c r="ENH33" s="47"/>
      <c r="ENI33" s="47"/>
      <c r="ENJ33" s="47"/>
      <c r="ENK33" s="47"/>
      <c r="ENL33" s="47"/>
      <c r="ENM33" s="47"/>
      <c r="ENN33" s="47"/>
      <c r="ENO33" s="47"/>
      <c r="ENP33" s="47"/>
      <c r="ENQ33" s="47"/>
      <c r="ENR33" s="47"/>
      <c r="ENS33" s="47"/>
      <c r="ENT33" s="47"/>
      <c r="ENU33" s="47"/>
      <c r="ENV33" s="47"/>
      <c r="ENW33" s="47"/>
      <c r="ENX33" s="47"/>
      <c r="ENY33" s="47"/>
      <c r="ENZ33" s="47"/>
      <c r="EOA33" s="47"/>
      <c r="EOB33" s="47"/>
      <c r="EOC33" s="47"/>
      <c r="EOD33" s="47"/>
      <c r="EOE33" s="47"/>
      <c r="EOF33" s="47"/>
      <c r="EOG33" s="47"/>
      <c r="EOH33" s="47"/>
      <c r="EOI33" s="47"/>
      <c r="EOJ33" s="47"/>
      <c r="EOK33" s="47"/>
      <c r="EOL33" s="47"/>
      <c r="EOM33" s="47"/>
      <c r="EON33" s="47"/>
      <c r="EOO33" s="47"/>
      <c r="EOP33" s="47"/>
      <c r="EOQ33" s="47"/>
      <c r="EOR33" s="47"/>
      <c r="EOS33" s="47"/>
      <c r="EOT33" s="47"/>
      <c r="EOU33" s="47"/>
      <c r="EOV33" s="47"/>
      <c r="EOW33" s="47"/>
      <c r="EOX33" s="47"/>
      <c r="EOY33" s="47"/>
      <c r="EOZ33" s="47"/>
      <c r="EPA33" s="47"/>
      <c r="EPB33" s="47"/>
      <c r="EPC33" s="47"/>
      <c r="EPD33" s="47"/>
      <c r="EPE33" s="47"/>
      <c r="EPF33" s="47"/>
      <c r="EPG33" s="47"/>
      <c r="EPH33" s="47"/>
      <c r="EPI33" s="47"/>
      <c r="EPJ33" s="47"/>
      <c r="EPK33" s="47"/>
      <c r="EPL33" s="47"/>
      <c r="EPM33" s="47"/>
      <c r="EPN33" s="47"/>
      <c r="EPO33" s="47"/>
      <c r="EPP33" s="47"/>
      <c r="EPQ33" s="47"/>
      <c r="EPR33" s="47"/>
      <c r="EPS33" s="47"/>
      <c r="EPT33" s="47"/>
      <c r="EPU33" s="47"/>
      <c r="EPV33" s="47"/>
      <c r="EPW33" s="47"/>
      <c r="EPX33" s="47"/>
      <c r="EPY33" s="47"/>
      <c r="EPZ33" s="47"/>
      <c r="EQA33" s="47"/>
      <c r="EQB33" s="47"/>
      <c r="EQC33" s="47"/>
      <c r="EQD33" s="47"/>
      <c r="EQE33" s="47"/>
      <c r="EQF33" s="47"/>
      <c r="EQG33" s="47"/>
      <c r="EQH33" s="47"/>
      <c r="EQI33" s="47"/>
      <c r="EQJ33" s="47"/>
      <c r="EQK33" s="47"/>
      <c r="EQL33" s="47"/>
      <c r="EQM33" s="47"/>
      <c r="EQN33" s="47"/>
      <c r="EQO33" s="47"/>
      <c r="EQP33" s="47"/>
      <c r="EQQ33" s="47"/>
      <c r="EQR33" s="47"/>
      <c r="EQS33" s="47"/>
      <c r="EQT33" s="47"/>
      <c r="EQU33" s="47"/>
      <c r="EQV33" s="47"/>
      <c r="EQW33" s="47"/>
      <c r="EQX33" s="47"/>
      <c r="EQY33" s="47"/>
      <c r="EQZ33" s="47"/>
      <c r="ERA33" s="47"/>
      <c r="ERB33" s="47"/>
      <c r="ERC33" s="47"/>
      <c r="ERD33" s="47"/>
      <c r="ERE33" s="47"/>
      <c r="ERF33" s="47"/>
      <c r="ERG33" s="47"/>
      <c r="ERH33" s="47"/>
      <c r="ERI33" s="47"/>
      <c r="ERJ33" s="47"/>
      <c r="ERK33" s="47"/>
      <c r="ERL33" s="47"/>
      <c r="ERM33" s="47"/>
      <c r="ERN33" s="47"/>
      <c r="ERO33" s="47"/>
      <c r="ERP33" s="47"/>
      <c r="ERQ33" s="47"/>
      <c r="ERR33" s="47"/>
      <c r="ERS33" s="47"/>
      <c r="ERT33" s="47"/>
      <c r="ERU33" s="47"/>
      <c r="ERV33" s="47"/>
      <c r="ERW33" s="47"/>
      <c r="ERX33" s="47"/>
      <c r="ERY33" s="47"/>
      <c r="ERZ33" s="47"/>
      <c r="ESA33" s="47"/>
      <c r="ESB33" s="47"/>
      <c r="ESC33" s="47"/>
      <c r="ESD33" s="47"/>
      <c r="ESE33" s="47"/>
      <c r="ESF33" s="47"/>
      <c r="ESG33" s="47"/>
      <c r="ESH33" s="47"/>
      <c r="ESI33" s="47"/>
      <c r="ESJ33" s="47"/>
      <c r="ESK33" s="47"/>
      <c r="ESL33" s="47"/>
      <c r="ESM33" s="47"/>
      <c r="ESN33" s="47"/>
      <c r="ESO33" s="47"/>
      <c r="ESP33" s="47"/>
      <c r="ESQ33" s="47"/>
      <c r="ESR33" s="47"/>
      <c r="ESS33" s="47"/>
      <c r="EST33" s="47"/>
      <c r="ESU33" s="47"/>
      <c r="ESV33" s="47"/>
      <c r="ESW33" s="47"/>
      <c r="ESX33" s="47"/>
      <c r="ESY33" s="47"/>
      <c r="ESZ33" s="47"/>
      <c r="ETA33" s="47"/>
      <c r="ETB33" s="47"/>
      <c r="ETC33" s="47"/>
      <c r="ETD33" s="47"/>
      <c r="ETE33" s="47"/>
      <c r="ETF33" s="47"/>
      <c r="ETG33" s="47"/>
      <c r="ETH33" s="47"/>
      <c r="ETI33" s="47"/>
      <c r="ETJ33" s="47"/>
      <c r="ETK33" s="47"/>
      <c r="ETL33" s="47"/>
      <c r="ETM33" s="47"/>
      <c r="ETN33" s="47"/>
      <c r="ETO33" s="47"/>
      <c r="ETP33" s="47"/>
      <c r="ETQ33" s="47"/>
      <c r="ETR33" s="47"/>
      <c r="ETS33" s="47"/>
      <c r="ETT33" s="47"/>
      <c r="ETU33" s="47"/>
      <c r="ETV33" s="47"/>
      <c r="ETW33" s="47"/>
      <c r="ETX33" s="47"/>
      <c r="ETY33" s="47"/>
      <c r="ETZ33" s="47"/>
      <c r="EUA33" s="47"/>
      <c r="EUB33" s="47"/>
      <c r="EUC33" s="47"/>
      <c r="EUD33" s="47"/>
      <c r="EUE33" s="47"/>
      <c r="EUF33" s="47"/>
      <c r="EUG33" s="47"/>
      <c r="EUH33" s="47"/>
      <c r="EUI33" s="47"/>
      <c r="EUJ33" s="47"/>
      <c r="EUK33" s="47"/>
      <c r="EUL33" s="47"/>
      <c r="EUM33" s="47"/>
      <c r="EUN33" s="47"/>
      <c r="EUO33" s="47"/>
      <c r="EUP33" s="47"/>
      <c r="EUQ33" s="47"/>
      <c r="EUR33" s="47"/>
      <c r="EUS33" s="47"/>
      <c r="EUT33" s="47"/>
      <c r="EUU33" s="47"/>
      <c r="EUV33" s="47"/>
      <c r="EUW33" s="47"/>
      <c r="EUX33" s="47"/>
      <c r="EUY33" s="47"/>
      <c r="EUZ33" s="47"/>
      <c r="EVA33" s="47"/>
      <c r="EVB33" s="47"/>
      <c r="EVC33" s="47"/>
      <c r="EVD33" s="47"/>
      <c r="EVE33" s="47"/>
      <c r="EVF33" s="47"/>
      <c r="EVG33" s="47"/>
      <c r="EVH33" s="47"/>
      <c r="EVI33" s="47"/>
      <c r="EVJ33" s="47"/>
      <c r="EVK33" s="47"/>
      <c r="EVL33" s="47"/>
      <c r="EVM33" s="47"/>
      <c r="EVN33" s="47"/>
      <c r="EVO33" s="47"/>
      <c r="EVP33" s="47"/>
      <c r="EVQ33" s="47"/>
      <c r="EVR33" s="47"/>
      <c r="EVS33" s="47"/>
      <c r="EVT33" s="47"/>
      <c r="EVU33" s="47"/>
      <c r="EVV33" s="47"/>
      <c r="EVW33" s="47"/>
      <c r="EVX33" s="47"/>
      <c r="EVY33" s="47"/>
      <c r="EVZ33" s="47"/>
      <c r="EWA33" s="47"/>
      <c r="EWB33" s="47"/>
      <c r="EWC33" s="47"/>
      <c r="EWD33" s="47"/>
      <c r="EWE33" s="47"/>
      <c r="EWF33" s="47"/>
      <c r="EWG33" s="47"/>
      <c r="EWH33" s="47"/>
      <c r="EWI33" s="47"/>
      <c r="EWJ33" s="47"/>
      <c r="EWK33" s="47"/>
      <c r="EWL33" s="47"/>
      <c r="EWM33" s="47"/>
      <c r="EWN33" s="47"/>
      <c r="EWO33" s="47"/>
      <c r="EWP33" s="47"/>
      <c r="EWQ33" s="47"/>
      <c r="EWR33" s="47"/>
      <c r="EWS33" s="47"/>
      <c r="EWT33" s="47"/>
      <c r="EWU33" s="47"/>
      <c r="EWV33" s="47"/>
      <c r="EWW33" s="47"/>
      <c r="EWX33" s="47"/>
      <c r="EWY33" s="47"/>
      <c r="EWZ33" s="47"/>
      <c r="EXA33" s="47"/>
      <c r="EXB33" s="47"/>
      <c r="EXC33" s="47"/>
      <c r="EXD33" s="47"/>
      <c r="EXE33" s="47"/>
      <c r="EXF33" s="47"/>
      <c r="EXG33" s="47"/>
      <c r="EXH33" s="47"/>
      <c r="EXI33" s="47"/>
      <c r="EXJ33" s="47"/>
      <c r="EXK33" s="47"/>
      <c r="EXL33" s="47"/>
      <c r="EXM33" s="47"/>
      <c r="EXN33" s="47"/>
      <c r="EXO33" s="47"/>
      <c r="EXP33" s="47"/>
      <c r="EXQ33" s="47"/>
      <c r="EXR33" s="47"/>
      <c r="EXS33" s="47"/>
      <c r="EXT33" s="47"/>
      <c r="EXU33" s="47"/>
      <c r="EXV33" s="47"/>
      <c r="EXW33" s="47"/>
      <c r="EXX33" s="47"/>
      <c r="EXY33" s="47"/>
      <c r="EXZ33" s="47"/>
      <c r="EYA33" s="47"/>
      <c r="EYB33" s="47"/>
      <c r="EYC33" s="47"/>
      <c r="EYD33" s="47"/>
      <c r="EYE33" s="47"/>
      <c r="EYF33" s="47"/>
      <c r="EYG33" s="47"/>
      <c r="EYH33" s="47"/>
      <c r="EYI33" s="47"/>
      <c r="EYJ33" s="47"/>
      <c r="EYK33" s="47"/>
      <c r="EYL33" s="47"/>
      <c r="EYM33" s="47"/>
      <c r="EYN33" s="47"/>
      <c r="EYO33" s="47"/>
      <c r="EYP33" s="47"/>
      <c r="EYQ33" s="47"/>
      <c r="EYR33" s="47"/>
      <c r="EYS33" s="47"/>
      <c r="EYT33" s="47"/>
      <c r="EYU33" s="47"/>
      <c r="EYV33" s="47"/>
      <c r="EYW33" s="47"/>
      <c r="EYX33" s="47"/>
      <c r="EYY33" s="47"/>
      <c r="EYZ33" s="47"/>
      <c r="EZA33" s="47"/>
      <c r="EZB33" s="47"/>
      <c r="EZC33" s="47"/>
      <c r="EZD33" s="47"/>
      <c r="EZE33" s="47"/>
      <c r="EZF33" s="47"/>
      <c r="EZG33" s="47"/>
      <c r="EZH33" s="47"/>
      <c r="EZI33" s="47"/>
      <c r="EZJ33" s="47"/>
      <c r="EZK33" s="47"/>
      <c r="EZL33" s="47"/>
      <c r="EZM33" s="47"/>
      <c r="EZN33" s="47"/>
      <c r="EZO33" s="47"/>
      <c r="EZP33" s="47"/>
      <c r="EZQ33" s="47"/>
      <c r="EZR33" s="47"/>
      <c r="EZS33" s="47"/>
      <c r="EZT33" s="47"/>
      <c r="EZU33" s="47"/>
      <c r="EZV33" s="47"/>
      <c r="EZW33" s="47"/>
      <c r="EZX33" s="47"/>
      <c r="EZY33" s="47"/>
      <c r="EZZ33" s="47"/>
      <c r="FAA33" s="47"/>
      <c r="FAB33" s="47"/>
      <c r="FAC33" s="47"/>
      <c r="FAD33" s="47"/>
      <c r="FAE33" s="47"/>
      <c r="FAF33" s="47"/>
      <c r="FAG33" s="47"/>
      <c r="FAH33" s="47"/>
      <c r="FAI33" s="47"/>
      <c r="FAJ33" s="47"/>
      <c r="FAK33" s="47"/>
      <c r="FAL33" s="47"/>
      <c r="FAM33" s="47"/>
      <c r="FAN33" s="47"/>
      <c r="FAO33" s="47"/>
      <c r="FAP33" s="47"/>
      <c r="FAQ33" s="47"/>
      <c r="FAR33" s="47"/>
      <c r="FAS33" s="47"/>
      <c r="FAT33" s="47"/>
      <c r="FAU33" s="47"/>
      <c r="FAV33" s="47"/>
      <c r="FAW33" s="47"/>
      <c r="FAX33" s="47"/>
      <c r="FAY33" s="47"/>
      <c r="FAZ33" s="47"/>
      <c r="FBA33" s="47"/>
      <c r="FBB33" s="47"/>
      <c r="FBC33" s="47"/>
      <c r="FBD33" s="47"/>
      <c r="FBE33" s="47"/>
      <c r="FBF33" s="47"/>
      <c r="FBG33" s="47"/>
      <c r="FBH33" s="47"/>
      <c r="FBI33" s="47"/>
      <c r="FBJ33" s="47"/>
      <c r="FBK33" s="47"/>
      <c r="FBL33" s="47"/>
      <c r="FBM33" s="47"/>
      <c r="FBN33" s="47"/>
      <c r="FBO33" s="47"/>
      <c r="FBP33" s="47"/>
      <c r="FBQ33" s="47"/>
      <c r="FBR33" s="47"/>
      <c r="FBS33" s="47"/>
      <c r="FBT33" s="47"/>
      <c r="FBU33" s="47"/>
      <c r="FBV33" s="47"/>
      <c r="FBW33" s="47"/>
      <c r="FBX33" s="47"/>
      <c r="FBY33" s="47"/>
      <c r="FBZ33" s="47"/>
      <c r="FCA33" s="47"/>
      <c r="FCB33" s="47"/>
      <c r="FCC33" s="47"/>
      <c r="FCD33" s="47"/>
      <c r="FCE33" s="47"/>
      <c r="FCF33" s="47"/>
      <c r="FCG33" s="47"/>
      <c r="FCH33" s="47"/>
      <c r="FCI33" s="47"/>
      <c r="FCJ33" s="47"/>
      <c r="FCK33" s="47"/>
      <c r="FCL33" s="47"/>
      <c r="FCM33" s="47"/>
      <c r="FCN33" s="47"/>
      <c r="FCO33" s="47"/>
      <c r="FCP33" s="47"/>
      <c r="FCQ33" s="47"/>
      <c r="FCR33" s="47"/>
      <c r="FCS33" s="47"/>
      <c r="FCT33" s="47"/>
      <c r="FCU33" s="47"/>
      <c r="FCV33" s="47"/>
      <c r="FCW33" s="47"/>
      <c r="FCX33" s="47"/>
      <c r="FCY33" s="47"/>
      <c r="FCZ33" s="47"/>
      <c r="FDA33" s="47"/>
      <c r="FDB33" s="47"/>
      <c r="FDC33" s="47"/>
      <c r="FDD33" s="47"/>
      <c r="FDE33" s="47"/>
      <c r="FDF33" s="47"/>
      <c r="FDG33" s="47"/>
      <c r="FDH33" s="47"/>
      <c r="FDI33" s="47"/>
      <c r="FDJ33" s="47"/>
      <c r="FDK33" s="47"/>
      <c r="FDL33" s="47"/>
      <c r="FDM33" s="47"/>
      <c r="FDN33" s="47"/>
      <c r="FDO33" s="47"/>
      <c r="FDP33" s="47"/>
      <c r="FDQ33" s="47"/>
      <c r="FDR33" s="47"/>
      <c r="FDS33" s="47"/>
      <c r="FDT33" s="47"/>
      <c r="FDU33" s="47"/>
      <c r="FDV33" s="47"/>
      <c r="FDW33" s="47"/>
      <c r="FDX33" s="47"/>
      <c r="FDY33" s="47"/>
      <c r="FDZ33" s="47"/>
      <c r="FEA33" s="47"/>
      <c r="FEB33" s="47"/>
      <c r="FEC33" s="47"/>
      <c r="FED33" s="47"/>
      <c r="FEE33" s="47"/>
      <c r="FEF33" s="47"/>
      <c r="FEG33" s="47"/>
      <c r="FEH33" s="47"/>
      <c r="FEI33" s="47"/>
      <c r="FEJ33" s="47"/>
      <c r="FEK33" s="47"/>
      <c r="FEL33" s="47"/>
      <c r="FEM33" s="47"/>
      <c r="FEN33" s="47"/>
      <c r="FEO33" s="47"/>
      <c r="FEP33" s="47"/>
      <c r="FEQ33" s="47"/>
      <c r="FER33" s="47"/>
      <c r="FES33" s="47"/>
      <c r="FET33" s="47"/>
      <c r="FEU33" s="47"/>
      <c r="FEV33" s="47"/>
      <c r="FEW33" s="47"/>
      <c r="FEX33" s="47"/>
      <c r="FEY33" s="47"/>
      <c r="FEZ33" s="47"/>
      <c r="FFA33" s="47"/>
      <c r="FFB33" s="47"/>
      <c r="FFC33" s="47"/>
      <c r="FFD33" s="47"/>
      <c r="FFE33" s="47"/>
      <c r="FFF33" s="47"/>
      <c r="FFG33" s="47"/>
      <c r="FFH33" s="47"/>
      <c r="FFI33" s="47"/>
      <c r="FFJ33" s="47"/>
      <c r="FFK33" s="47"/>
      <c r="FFL33" s="47"/>
      <c r="FFM33" s="47"/>
      <c r="FFN33" s="47"/>
      <c r="FFO33" s="47"/>
      <c r="FFP33" s="47"/>
      <c r="FFQ33" s="47"/>
      <c r="FFR33" s="47"/>
      <c r="FFS33" s="47"/>
      <c r="FFT33" s="47"/>
      <c r="FFU33" s="47"/>
      <c r="FFV33" s="47"/>
      <c r="FFW33" s="47"/>
      <c r="FFX33" s="47"/>
      <c r="FFY33" s="47"/>
      <c r="FFZ33" s="47"/>
      <c r="FGA33" s="47"/>
      <c r="FGB33" s="47"/>
      <c r="FGC33" s="47"/>
      <c r="FGD33" s="47"/>
      <c r="FGE33" s="47"/>
      <c r="FGF33" s="47"/>
      <c r="FGG33" s="47"/>
      <c r="FGH33" s="47"/>
      <c r="FGI33" s="47"/>
      <c r="FGJ33" s="47"/>
      <c r="FGK33" s="47"/>
      <c r="FGL33" s="47"/>
      <c r="FGM33" s="47"/>
      <c r="FGN33" s="47"/>
      <c r="FGO33" s="47"/>
      <c r="FGP33" s="47"/>
      <c r="FGQ33" s="47"/>
      <c r="FGR33" s="47"/>
      <c r="FGS33" s="47"/>
      <c r="FGT33" s="47"/>
      <c r="FGU33" s="47"/>
      <c r="FGV33" s="47"/>
      <c r="FGW33" s="47"/>
      <c r="FGX33" s="47"/>
      <c r="FGY33" s="47"/>
      <c r="FGZ33" s="47"/>
      <c r="FHA33" s="47"/>
      <c r="FHB33" s="47"/>
      <c r="FHC33" s="47"/>
      <c r="FHD33" s="47"/>
      <c r="FHE33" s="47"/>
      <c r="FHF33" s="47"/>
      <c r="FHG33" s="47"/>
      <c r="FHH33" s="47"/>
      <c r="FHI33" s="47"/>
      <c r="FHJ33" s="47"/>
      <c r="FHK33" s="47"/>
      <c r="FHL33" s="47"/>
      <c r="FHM33" s="47"/>
      <c r="FHN33" s="47"/>
      <c r="FHO33" s="47"/>
      <c r="FHP33" s="47"/>
      <c r="FHQ33" s="47"/>
      <c r="FHR33" s="47"/>
      <c r="FHS33" s="47"/>
      <c r="FHT33" s="47"/>
      <c r="FHU33" s="47"/>
      <c r="FHV33" s="47"/>
      <c r="FHW33" s="47"/>
      <c r="FHX33" s="47"/>
      <c r="FHY33" s="47"/>
      <c r="FHZ33" s="47"/>
      <c r="FIA33" s="47"/>
      <c r="FIB33" s="47"/>
      <c r="FIC33" s="47"/>
      <c r="FID33" s="47"/>
      <c r="FIE33" s="47"/>
      <c r="FIF33" s="47"/>
      <c r="FIG33" s="47"/>
      <c r="FIH33" s="47"/>
      <c r="FII33" s="47"/>
      <c r="FIJ33" s="47"/>
      <c r="FIK33" s="47"/>
      <c r="FIL33" s="47"/>
      <c r="FIM33" s="47"/>
      <c r="FIN33" s="47"/>
      <c r="FIO33" s="47"/>
      <c r="FIP33" s="47"/>
      <c r="FIQ33" s="47"/>
      <c r="FIR33" s="47"/>
      <c r="FIS33" s="47"/>
      <c r="FIT33" s="47"/>
      <c r="FIU33" s="47"/>
      <c r="FIV33" s="47"/>
      <c r="FIW33" s="47"/>
      <c r="FIX33" s="47"/>
      <c r="FIY33" s="47"/>
      <c r="FIZ33" s="47"/>
      <c r="FJA33" s="47"/>
      <c r="FJB33" s="47"/>
      <c r="FJC33" s="47"/>
      <c r="FJD33" s="47"/>
      <c r="FJE33" s="47"/>
      <c r="FJF33" s="47"/>
      <c r="FJG33" s="47"/>
      <c r="FJH33" s="47"/>
      <c r="FJI33" s="47"/>
      <c r="FJJ33" s="47"/>
      <c r="FJK33" s="47"/>
      <c r="FJL33" s="47"/>
      <c r="FJM33" s="47"/>
      <c r="FJN33" s="47"/>
      <c r="FJO33" s="47"/>
      <c r="FJP33" s="47"/>
      <c r="FJQ33" s="47"/>
      <c r="FJR33" s="47"/>
      <c r="FJS33" s="47"/>
      <c r="FJT33" s="47"/>
      <c r="FJU33" s="47"/>
      <c r="FJV33" s="47"/>
      <c r="FJW33" s="47"/>
      <c r="FJX33" s="47"/>
      <c r="FJY33" s="47"/>
      <c r="FJZ33" s="47"/>
      <c r="FKA33" s="47"/>
      <c r="FKB33" s="47"/>
      <c r="FKC33" s="47"/>
      <c r="FKD33" s="47"/>
      <c r="FKE33" s="47"/>
      <c r="FKF33" s="47"/>
      <c r="FKG33" s="47"/>
      <c r="FKH33" s="47"/>
      <c r="FKI33" s="47"/>
      <c r="FKJ33" s="47"/>
      <c r="FKK33" s="47"/>
      <c r="FKL33" s="47"/>
      <c r="FKM33" s="47"/>
      <c r="FKN33" s="47"/>
      <c r="FKO33" s="47"/>
      <c r="FKP33" s="47"/>
      <c r="FKQ33" s="47"/>
      <c r="FKR33" s="47"/>
      <c r="FKS33" s="47"/>
      <c r="FKT33" s="47"/>
      <c r="FKU33" s="47"/>
      <c r="FKV33" s="47"/>
      <c r="FKW33" s="47"/>
      <c r="FKX33" s="47"/>
      <c r="FKY33" s="47"/>
      <c r="FKZ33" s="47"/>
      <c r="FLA33" s="47"/>
      <c r="FLB33" s="47"/>
      <c r="FLC33" s="47"/>
      <c r="FLD33" s="47"/>
      <c r="FLE33" s="47"/>
      <c r="FLF33" s="47"/>
      <c r="FLG33" s="47"/>
      <c r="FLH33" s="47"/>
      <c r="FLI33" s="47"/>
      <c r="FLJ33" s="47"/>
      <c r="FLK33" s="47"/>
      <c r="FLL33" s="47"/>
      <c r="FLM33" s="47"/>
      <c r="FLN33" s="47"/>
      <c r="FLO33" s="47"/>
      <c r="FLP33" s="47"/>
      <c r="FLQ33" s="47"/>
      <c r="FLR33" s="47"/>
      <c r="FLS33" s="47"/>
      <c r="FLT33" s="47"/>
      <c r="FLU33" s="47"/>
      <c r="FLV33" s="47"/>
      <c r="FLW33" s="47"/>
      <c r="FLX33" s="47"/>
      <c r="FLY33" s="47"/>
      <c r="FLZ33" s="47"/>
      <c r="FMA33" s="47"/>
      <c r="FMB33" s="47"/>
      <c r="FMC33" s="47"/>
      <c r="FMD33" s="47"/>
      <c r="FME33" s="47"/>
      <c r="FMF33" s="47"/>
      <c r="FMG33" s="47"/>
      <c r="FMH33" s="47"/>
      <c r="FMI33" s="47"/>
      <c r="FMJ33" s="47"/>
      <c r="FMK33" s="47"/>
      <c r="FML33" s="47"/>
      <c r="FMM33" s="47"/>
      <c r="FMN33" s="47"/>
      <c r="FMO33" s="47"/>
      <c r="FMP33" s="47"/>
      <c r="FMQ33" s="47"/>
      <c r="FMR33" s="47"/>
      <c r="FMS33" s="47"/>
      <c r="FMT33" s="47"/>
      <c r="FMU33" s="47"/>
      <c r="FMV33" s="47"/>
      <c r="FMW33" s="47"/>
      <c r="FMX33" s="47"/>
      <c r="FMY33" s="47"/>
      <c r="FMZ33" s="47"/>
      <c r="FNA33" s="47"/>
      <c r="FNB33" s="47"/>
      <c r="FNC33" s="47"/>
      <c r="FND33" s="47"/>
      <c r="FNE33" s="47"/>
      <c r="FNF33" s="47"/>
      <c r="FNG33" s="47"/>
      <c r="FNH33" s="47"/>
      <c r="FNI33" s="47"/>
      <c r="FNJ33" s="47"/>
      <c r="FNK33" s="47"/>
      <c r="FNL33" s="47"/>
      <c r="FNM33" s="47"/>
      <c r="FNN33" s="47"/>
      <c r="FNO33" s="47"/>
      <c r="FNP33" s="47"/>
      <c r="FNQ33" s="47"/>
      <c r="FNR33" s="47"/>
      <c r="FNS33" s="47"/>
      <c r="FNT33" s="47"/>
      <c r="FNU33" s="47"/>
      <c r="FNV33" s="47"/>
      <c r="FNW33" s="47"/>
      <c r="FNX33" s="47"/>
      <c r="FNY33" s="47"/>
      <c r="FNZ33" s="47"/>
      <c r="FOA33" s="47"/>
      <c r="FOB33" s="47"/>
      <c r="FOC33" s="47"/>
      <c r="FOD33" s="47"/>
      <c r="FOE33" s="47"/>
      <c r="FOF33" s="47"/>
      <c r="FOG33" s="47"/>
      <c r="FOH33" s="47"/>
      <c r="FOI33" s="47"/>
      <c r="FOJ33" s="47"/>
      <c r="FOK33" s="47"/>
      <c r="FOL33" s="47"/>
      <c r="FOM33" s="47"/>
      <c r="FON33" s="47"/>
      <c r="FOO33" s="47"/>
      <c r="FOP33" s="47"/>
      <c r="FOQ33" s="47"/>
      <c r="FOR33" s="47"/>
      <c r="FOS33" s="47"/>
      <c r="FOT33" s="47"/>
      <c r="FOU33" s="47"/>
      <c r="FOV33" s="47"/>
      <c r="FOW33" s="47"/>
      <c r="FOX33" s="47"/>
      <c r="FOY33" s="47"/>
      <c r="FOZ33" s="47"/>
      <c r="FPA33" s="47"/>
      <c r="FPB33" s="47"/>
      <c r="FPC33" s="47"/>
      <c r="FPD33" s="47"/>
      <c r="FPE33" s="47"/>
      <c r="FPF33" s="47"/>
      <c r="FPG33" s="47"/>
      <c r="FPH33" s="47"/>
      <c r="FPI33" s="47"/>
      <c r="FPJ33" s="47"/>
      <c r="FPK33" s="47"/>
      <c r="FPL33" s="47"/>
      <c r="FPM33" s="47"/>
      <c r="FPN33" s="47"/>
      <c r="FPO33" s="47"/>
      <c r="FPP33" s="47"/>
      <c r="FPQ33" s="47"/>
      <c r="FPR33" s="47"/>
      <c r="FPS33" s="47"/>
      <c r="FPT33" s="47"/>
      <c r="FPU33" s="47"/>
      <c r="FPV33" s="47"/>
      <c r="FPW33" s="47"/>
      <c r="FPX33" s="47"/>
      <c r="FPY33" s="47"/>
      <c r="FPZ33" s="47"/>
      <c r="FQA33" s="47"/>
      <c r="FQB33" s="47"/>
      <c r="FQC33" s="47"/>
      <c r="FQD33" s="47"/>
      <c r="FQE33" s="47"/>
      <c r="FQF33" s="47"/>
      <c r="FQG33" s="47"/>
      <c r="FQH33" s="47"/>
      <c r="FQI33" s="47"/>
      <c r="FQJ33" s="47"/>
      <c r="FQK33" s="47"/>
      <c r="FQL33" s="47"/>
      <c r="FQM33" s="47"/>
      <c r="FQN33" s="47"/>
      <c r="FQO33" s="47"/>
      <c r="FQP33" s="47"/>
      <c r="FQQ33" s="47"/>
      <c r="FQR33" s="47"/>
      <c r="FQS33" s="47"/>
      <c r="FQT33" s="47"/>
      <c r="FQU33" s="47"/>
      <c r="FQV33" s="47"/>
      <c r="FQW33" s="47"/>
      <c r="FQX33" s="47"/>
      <c r="FQY33" s="47"/>
      <c r="FQZ33" s="47"/>
      <c r="FRA33" s="47"/>
      <c r="FRB33" s="47"/>
      <c r="FRC33" s="47"/>
      <c r="FRD33" s="47"/>
      <c r="FRE33" s="47"/>
      <c r="FRF33" s="47"/>
      <c r="FRG33" s="47"/>
      <c r="FRH33" s="47"/>
      <c r="FRI33" s="47"/>
      <c r="FRJ33" s="47"/>
      <c r="FRK33" s="47"/>
      <c r="FRL33" s="47"/>
      <c r="FRM33" s="47"/>
      <c r="FRN33" s="47"/>
      <c r="FRO33" s="47"/>
      <c r="FRP33" s="47"/>
      <c r="FRQ33" s="47"/>
      <c r="FRR33" s="47"/>
      <c r="FRS33" s="47"/>
      <c r="FRT33" s="47"/>
      <c r="FRU33" s="47"/>
      <c r="FRV33" s="47"/>
      <c r="FRW33" s="47"/>
      <c r="FRX33" s="47"/>
      <c r="FRY33" s="47"/>
      <c r="FRZ33" s="47"/>
      <c r="FSA33" s="47"/>
      <c r="FSB33" s="47"/>
      <c r="FSC33" s="47"/>
      <c r="FSD33" s="47"/>
      <c r="FSE33" s="47"/>
      <c r="FSF33" s="47"/>
      <c r="FSG33" s="47"/>
      <c r="FSH33" s="47"/>
      <c r="FSI33" s="47"/>
      <c r="FSJ33" s="47"/>
      <c r="FSK33" s="47"/>
      <c r="FSL33" s="47"/>
      <c r="FSM33" s="47"/>
      <c r="FSN33" s="47"/>
      <c r="FSO33" s="47"/>
      <c r="FSP33" s="47"/>
      <c r="FSQ33" s="47"/>
      <c r="FSR33" s="47"/>
      <c r="FSS33" s="47"/>
      <c r="FST33" s="47"/>
      <c r="FSU33" s="47"/>
      <c r="FSV33" s="47"/>
      <c r="FSW33" s="47"/>
      <c r="FSX33" s="47"/>
      <c r="FSY33" s="47"/>
      <c r="FSZ33" s="47"/>
      <c r="FTA33" s="47"/>
      <c r="FTB33" s="47"/>
      <c r="FTC33" s="47"/>
      <c r="FTD33" s="47"/>
      <c r="FTE33" s="47"/>
      <c r="FTF33" s="47"/>
      <c r="FTG33" s="47"/>
      <c r="FTH33" s="47"/>
      <c r="FTI33" s="47"/>
      <c r="FTJ33" s="47"/>
      <c r="FTK33" s="47"/>
      <c r="FTL33" s="47"/>
      <c r="FTM33" s="47"/>
      <c r="FTN33" s="47"/>
      <c r="FTO33" s="47"/>
      <c r="FTP33" s="47"/>
      <c r="FTQ33" s="47"/>
      <c r="FTR33" s="47"/>
      <c r="FTS33" s="47"/>
      <c r="FTT33" s="47"/>
      <c r="FTU33" s="47"/>
      <c r="FTV33" s="47"/>
      <c r="FTW33" s="47"/>
      <c r="FTX33" s="47"/>
      <c r="FTY33" s="47"/>
      <c r="FTZ33" s="47"/>
      <c r="FUA33" s="47"/>
      <c r="FUB33" s="47"/>
      <c r="FUC33" s="47"/>
      <c r="FUD33" s="47"/>
      <c r="FUE33" s="47"/>
      <c r="FUF33" s="47"/>
      <c r="FUG33" s="47"/>
      <c r="FUH33" s="47"/>
      <c r="FUI33" s="47"/>
      <c r="FUJ33" s="47"/>
      <c r="FUK33" s="47"/>
      <c r="FUL33" s="47"/>
      <c r="FUM33" s="47"/>
      <c r="FUN33" s="47"/>
      <c r="FUO33" s="47"/>
      <c r="FUP33" s="47"/>
      <c r="FUQ33" s="47"/>
      <c r="FUR33" s="47"/>
      <c r="FUS33" s="47"/>
      <c r="FUT33" s="47"/>
      <c r="FUU33" s="47"/>
      <c r="FUV33" s="47"/>
      <c r="FUW33" s="47"/>
      <c r="FUX33" s="47"/>
      <c r="FUY33" s="47"/>
      <c r="FUZ33" s="47"/>
      <c r="FVA33" s="47"/>
      <c r="FVB33" s="47"/>
      <c r="FVC33" s="47"/>
      <c r="FVD33" s="47"/>
      <c r="FVE33" s="47"/>
      <c r="FVF33" s="47"/>
      <c r="FVG33" s="47"/>
      <c r="FVH33" s="47"/>
      <c r="FVI33" s="47"/>
      <c r="FVJ33" s="47"/>
      <c r="FVK33" s="47"/>
      <c r="FVL33" s="47"/>
      <c r="FVM33" s="47"/>
      <c r="FVN33" s="47"/>
      <c r="FVO33" s="47"/>
      <c r="FVP33" s="47"/>
      <c r="FVQ33" s="47"/>
      <c r="FVR33" s="47"/>
      <c r="FVS33" s="47"/>
      <c r="FVT33" s="47"/>
      <c r="FVU33" s="47"/>
      <c r="FVV33" s="47"/>
      <c r="FVW33" s="47"/>
      <c r="FVX33" s="47"/>
      <c r="FVY33" s="47"/>
      <c r="FVZ33" s="47"/>
      <c r="FWA33" s="47"/>
      <c r="FWB33" s="47"/>
      <c r="FWC33" s="47"/>
      <c r="FWD33" s="47"/>
      <c r="FWE33" s="47"/>
      <c r="FWF33" s="47"/>
      <c r="FWG33" s="47"/>
      <c r="FWH33" s="47"/>
      <c r="FWI33" s="47"/>
      <c r="FWJ33" s="47"/>
      <c r="FWK33" s="47"/>
      <c r="FWL33" s="47"/>
      <c r="FWM33" s="47"/>
      <c r="FWN33" s="47"/>
      <c r="FWO33" s="47"/>
      <c r="FWP33" s="47"/>
      <c r="FWQ33" s="47"/>
      <c r="FWR33" s="47"/>
      <c r="FWS33" s="47"/>
      <c r="FWT33" s="47"/>
      <c r="FWU33" s="47"/>
      <c r="FWV33" s="47"/>
      <c r="FWW33" s="47"/>
      <c r="FWX33" s="47"/>
      <c r="FWY33" s="47"/>
      <c r="FWZ33" s="47"/>
      <c r="FXA33" s="47"/>
      <c r="FXB33" s="47"/>
      <c r="FXC33" s="47"/>
      <c r="FXD33" s="47"/>
      <c r="FXE33" s="47"/>
      <c r="FXF33" s="47"/>
      <c r="FXG33" s="47"/>
      <c r="FXH33" s="47"/>
      <c r="FXI33" s="47"/>
      <c r="FXJ33" s="47"/>
      <c r="FXK33" s="47"/>
      <c r="FXL33" s="47"/>
      <c r="FXM33" s="47"/>
      <c r="FXN33" s="47"/>
      <c r="FXO33" s="47"/>
      <c r="FXP33" s="47"/>
      <c r="FXQ33" s="47"/>
      <c r="FXR33" s="47"/>
      <c r="FXS33" s="47"/>
      <c r="FXT33" s="47"/>
      <c r="FXU33" s="47"/>
      <c r="FXV33" s="47"/>
      <c r="FXW33" s="47"/>
      <c r="FXX33" s="47"/>
      <c r="FXY33" s="47"/>
      <c r="FXZ33" s="47"/>
      <c r="FYA33" s="47"/>
      <c r="FYB33" s="47"/>
      <c r="FYC33" s="47"/>
      <c r="FYD33" s="47"/>
      <c r="FYE33" s="47"/>
      <c r="FYF33" s="47"/>
      <c r="FYG33" s="47"/>
      <c r="FYH33" s="47"/>
      <c r="FYI33" s="47"/>
      <c r="FYJ33" s="47"/>
      <c r="FYK33" s="47"/>
      <c r="FYL33" s="47"/>
      <c r="FYM33" s="47"/>
      <c r="FYN33" s="47"/>
      <c r="FYO33" s="47"/>
      <c r="FYP33" s="47"/>
      <c r="FYQ33" s="47"/>
      <c r="FYR33" s="47"/>
      <c r="FYS33" s="47"/>
      <c r="FYT33" s="47"/>
      <c r="FYU33" s="47"/>
      <c r="FYV33" s="47"/>
      <c r="FYW33" s="47"/>
      <c r="FYX33" s="47"/>
      <c r="FYY33" s="47"/>
      <c r="FYZ33" s="47"/>
      <c r="FZA33" s="47"/>
      <c r="FZB33" s="47"/>
      <c r="FZC33" s="47"/>
      <c r="FZD33" s="47"/>
      <c r="FZE33" s="47"/>
      <c r="FZF33" s="47"/>
      <c r="FZG33" s="47"/>
      <c r="FZH33" s="47"/>
      <c r="FZI33" s="47"/>
      <c r="FZJ33" s="47"/>
      <c r="FZK33" s="47"/>
      <c r="FZL33" s="47"/>
      <c r="FZM33" s="47"/>
      <c r="FZN33" s="47"/>
      <c r="FZO33" s="47"/>
      <c r="FZP33" s="47"/>
      <c r="FZQ33" s="47"/>
      <c r="FZR33" s="47"/>
      <c r="FZS33" s="47"/>
      <c r="FZT33" s="47"/>
      <c r="FZU33" s="47"/>
      <c r="FZV33" s="47"/>
      <c r="FZW33" s="47"/>
      <c r="FZX33" s="47"/>
      <c r="FZY33" s="47"/>
      <c r="FZZ33" s="47"/>
      <c r="GAA33" s="47"/>
      <c r="GAB33" s="47"/>
      <c r="GAC33" s="47"/>
      <c r="GAD33" s="47"/>
      <c r="GAE33" s="47"/>
      <c r="GAF33" s="47"/>
      <c r="GAG33" s="47"/>
      <c r="GAH33" s="47"/>
      <c r="GAI33" s="47"/>
      <c r="GAJ33" s="47"/>
      <c r="GAK33" s="47"/>
      <c r="GAL33" s="47"/>
      <c r="GAM33" s="47"/>
      <c r="GAN33" s="47"/>
      <c r="GAO33" s="47"/>
      <c r="GAP33" s="47"/>
      <c r="GAQ33" s="47"/>
      <c r="GAR33" s="47"/>
      <c r="GAS33" s="47"/>
      <c r="GAT33" s="47"/>
      <c r="GAU33" s="47"/>
      <c r="GAV33" s="47"/>
      <c r="GAW33" s="47"/>
      <c r="GAX33" s="47"/>
      <c r="GAY33" s="47"/>
      <c r="GAZ33" s="47"/>
      <c r="GBA33" s="47"/>
      <c r="GBB33" s="47"/>
      <c r="GBC33" s="47"/>
      <c r="GBD33" s="47"/>
      <c r="GBE33" s="47"/>
      <c r="GBF33" s="47"/>
      <c r="GBG33" s="47"/>
      <c r="GBH33" s="47"/>
      <c r="GBI33" s="47"/>
      <c r="GBJ33" s="47"/>
      <c r="GBK33" s="47"/>
      <c r="GBL33" s="47"/>
      <c r="GBM33" s="47"/>
      <c r="GBN33" s="47"/>
      <c r="GBO33" s="47"/>
      <c r="GBP33" s="47"/>
      <c r="GBQ33" s="47"/>
      <c r="GBR33" s="47"/>
      <c r="GBS33" s="47"/>
      <c r="GBT33" s="47"/>
      <c r="GBU33" s="47"/>
      <c r="GBV33" s="47"/>
      <c r="GBW33" s="47"/>
      <c r="GBX33" s="47"/>
      <c r="GBY33" s="47"/>
      <c r="GBZ33" s="47"/>
      <c r="GCA33" s="47"/>
      <c r="GCB33" s="47"/>
      <c r="GCC33" s="47"/>
      <c r="GCD33" s="47"/>
      <c r="GCE33" s="47"/>
      <c r="GCF33" s="47"/>
      <c r="GCG33" s="47"/>
      <c r="GCH33" s="47"/>
      <c r="GCI33" s="47"/>
      <c r="GCJ33" s="47"/>
      <c r="GCK33" s="47"/>
      <c r="GCL33" s="47"/>
      <c r="GCM33" s="47"/>
      <c r="GCN33" s="47"/>
      <c r="GCO33" s="47"/>
      <c r="GCP33" s="47"/>
      <c r="GCQ33" s="47"/>
      <c r="GCR33" s="47"/>
      <c r="GCS33" s="47"/>
      <c r="GCT33" s="47"/>
      <c r="GCU33" s="47"/>
      <c r="GCV33" s="47"/>
      <c r="GCW33" s="47"/>
      <c r="GCX33" s="47"/>
      <c r="GCY33" s="47"/>
      <c r="GCZ33" s="47"/>
      <c r="GDA33" s="47"/>
      <c r="GDB33" s="47"/>
      <c r="GDC33" s="47"/>
      <c r="GDD33" s="47"/>
      <c r="GDE33" s="47"/>
      <c r="GDF33" s="47"/>
      <c r="GDG33" s="47"/>
      <c r="GDH33" s="47"/>
      <c r="GDI33" s="47"/>
      <c r="GDJ33" s="47"/>
      <c r="GDK33" s="47"/>
      <c r="GDL33" s="47"/>
      <c r="GDM33" s="47"/>
      <c r="GDN33" s="47"/>
      <c r="GDO33" s="47"/>
      <c r="GDP33" s="47"/>
      <c r="GDQ33" s="47"/>
      <c r="GDR33" s="47"/>
      <c r="GDS33" s="47"/>
      <c r="GDT33" s="47"/>
      <c r="GDU33" s="47"/>
      <c r="GDV33" s="47"/>
      <c r="GDW33" s="47"/>
      <c r="GDX33" s="47"/>
      <c r="GDY33" s="47"/>
      <c r="GDZ33" s="47"/>
      <c r="GEA33" s="47"/>
      <c r="GEB33" s="47"/>
      <c r="GEC33" s="47"/>
      <c r="GED33" s="47"/>
      <c r="GEE33" s="47"/>
      <c r="GEF33" s="47"/>
      <c r="GEG33" s="47"/>
      <c r="GEH33" s="47"/>
      <c r="GEI33" s="47"/>
      <c r="GEJ33" s="47"/>
      <c r="GEK33" s="47"/>
      <c r="GEL33" s="47"/>
      <c r="GEM33" s="47"/>
      <c r="GEN33" s="47"/>
      <c r="GEO33" s="47"/>
      <c r="GEP33" s="47"/>
      <c r="GEQ33" s="47"/>
      <c r="GER33" s="47"/>
      <c r="GES33" s="47"/>
      <c r="GET33" s="47"/>
      <c r="GEU33" s="47"/>
      <c r="GEV33" s="47"/>
      <c r="GEW33" s="47"/>
      <c r="GEX33" s="47"/>
      <c r="GEY33" s="47"/>
      <c r="GEZ33" s="47"/>
      <c r="GFA33" s="47"/>
      <c r="GFB33" s="47"/>
      <c r="GFC33" s="47"/>
      <c r="GFD33" s="47"/>
      <c r="GFE33" s="47"/>
      <c r="GFF33" s="47"/>
      <c r="GFG33" s="47"/>
      <c r="GFH33" s="47"/>
      <c r="GFI33" s="47"/>
      <c r="GFJ33" s="47"/>
      <c r="GFK33" s="47"/>
      <c r="GFL33" s="47"/>
      <c r="GFM33" s="47"/>
      <c r="GFN33" s="47"/>
      <c r="GFO33" s="47"/>
      <c r="GFP33" s="47"/>
      <c r="GFQ33" s="47"/>
      <c r="GFR33" s="47"/>
      <c r="GFS33" s="47"/>
      <c r="GFT33" s="47"/>
      <c r="GFU33" s="47"/>
      <c r="GFV33" s="47"/>
      <c r="GFW33" s="47"/>
      <c r="GFX33" s="47"/>
      <c r="GFY33" s="47"/>
      <c r="GFZ33" s="47"/>
      <c r="GGA33" s="47"/>
      <c r="GGB33" s="47"/>
      <c r="GGC33" s="47"/>
      <c r="GGD33" s="47"/>
      <c r="GGE33" s="47"/>
      <c r="GGF33" s="47"/>
      <c r="GGG33" s="47"/>
      <c r="GGH33" s="47"/>
      <c r="GGI33" s="47"/>
      <c r="GGJ33" s="47"/>
      <c r="GGK33" s="47"/>
      <c r="GGL33" s="47"/>
      <c r="GGM33" s="47"/>
      <c r="GGN33" s="47"/>
      <c r="GGO33" s="47"/>
      <c r="GGP33" s="47"/>
      <c r="GGQ33" s="47"/>
      <c r="GGR33" s="47"/>
      <c r="GGS33" s="47"/>
      <c r="GGT33" s="47"/>
      <c r="GGU33" s="47"/>
      <c r="GGV33" s="47"/>
      <c r="GGW33" s="47"/>
      <c r="GGX33" s="47"/>
      <c r="GGY33" s="47"/>
      <c r="GGZ33" s="47"/>
      <c r="GHA33" s="47"/>
      <c r="GHB33" s="47"/>
      <c r="GHC33" s="47"/>
      <c r="GHD33" s="47"/>
      <c r="GHE33" s="47"/>
      <c r="GHF33" s="47"/>
      <c r="GHG33" s="47"/>
      <c r="GHH33" s="47"/>
      <c r="GHI33" s="47"/>
      <c r="GHJ33" s="47"/>
      <c r="GHK33" s="47"/>
      <c r="GHL33" s="47"/>
      <c r="GHM33" s="47"/>
      <c r="GHN33" s="47"/>
      <c r="GHO33" s="47"/>
      <c r="GHP33" s="47"/>
      <c r="GHQ33" s="47"/>
      <c r="GHR33" s="47"/>
      <c r="GHS33" s="47"/>
      <c r="GHT33" s="47"/>
      <c r="GHU33" s="47"/>
      <c r="GHV33" s="47"/>
      <c r="GHW33" s="47"/>
      <c r="GHX33" s="47"/>
      <c r="GHY33" s="47"/>
      <c r="GHZ33" s="47"/>
      <c r="GIA33" s="47"/>
      <c r="GIB33" s="47"/>
      <c r="GIC33" s="47"/>
      <c r="GID33" s="47"/>
      <c r="GIE33" s="47"/>
      <c r="GIF33" s="47"/>
      <c r="GIG33" s="47"/>
      <c r="GIH33" s="47"/>
      <c r="GII33" s="47"/>
      <c r="GIJ33" s="47"/>
      <c r="GIK33" s="47"/>
      <c r="GIL33" s="47"/>
      <c r="GIM33" s="47"/>
      <c r="GIN33" s="47"/>
      <c r="GIO33" s="47"/>
      <c r="GIP33" s="47"/>
      <c r="GIQ33" s="47"/>
      <c r="GIR33" s="47"/>
      <c r="GIS33" s="47"/>
      <c r="GIT33" s="47"/>
      <c r="GIU33" s="47"/>
      <c r="GIV33" s="47"/>
      <c r="GIW33" s="47"/>
      <c r="GIX33" s="47"/>
      <c r="GIY33" s="47"/>
      <c r="GIZ33" s="47"/>
      <c r="GJA33" s="47"/>
      <c r="GJB33" s="47"/>
      <c r="GJC33" s="47"/>
      <c r="GJD33" s="47"/>
      <c r="GJE33" s="47"/>
      <c r="GJF33" s="47"/>
      <c r="GJG33" s="47"/>
      <c r="GJH33" s="47"/>
      <c r="GJI33" s="47"/>
      <c r="GJJ33" s="47"/>
      <c r="GJK33" s="47"/>
      <c r="GJL33" s="47"/>
      <c r="GJM33" s="47"/>
      <c r="GJN33" s="47"/>
      <c r="GJO33" s="47"/>
      <c r="GJP33" s="47"/>
      <c r="GJQ33" s="47"/>
      <c r="GJR33" s="47"/>
      <c r="GJS33" s="47"/>
      <c r="GJT33" s="47"/>
      <c r="GJU33" s="47"/>
      <c r="GJV33" s="47"/>
      <c r="GJW33" s="47"/>
      <c r="GJX33" s="47"/>
      <c r="GJY33" s="47"/>
      <c r="GJZ33" s="47"/>
      <c r="GKA33" s="47"/>
      <c r="GKB33" s="47"/>
      <c r="GKC33" s="47"/>
      <c r="GKD33" s="47"/>
      <c r="GKE33" s="47"/>
      <c r="GKF33" s="47"/>
      <c r="GKG33" s="47"/>
      <c r="GKH33" s="47"/>
      <c r="GKI33" s="47"/>
      <c r="GKJ33" s="47"/>
      <c r="GKK33" s="47"/>
      <c r="GKL33" s="47"/>
      <c r="GKM33" s="47"/>
      <c r="GKN33" s="47"/>
      <c r="GKO33" s="47"/>
      <c r="GKP33" s="47"/>
      <c r="GKQ33" s="47"/>
      <c r="GKR33" s="47"/>
      <c r="GKS33" s="47"/>
      <c r="GKT33" s="47"/>
      <c r="GKU33" s="47"/>
      <c r="GKV33" s="47"/>
      <c r="GKW33" s="47"/>
      <c r="GKX33" s="47"/>
      <c r="GKY33" s="47"/>
      <c r="GKZ33" s="47"/>
      <c r="GLA33" s="47"/>
      <c r="GLB33" s="47"/>
      <c r="GLC33" s="47"/>
      <c r="GLD33" s="47"/>
      <c r="GLE33" s="47"/>
      <c r="GLF33" s="47"/>
      <c r="GLG33" s="47"/>
      <c r="GLH33" s="47"/>
      <c r="GLI33" s="47"/>
      <c r="GLJ33" s="47"/>
      <c r="GLK33" s="47"/>
      <c r="GLL33" s="47"/>
      <c r="GLM33" s="47"/>
      <c r="GLN33" s="47"/>
      <c r="GLO33" s="47"/>
      <c r="GLP33" s="47"/>
      <c r="GLQ33" s="47"/>
      <c r="GLR33" s="47"/>
      <c r="GLS33" s="47"/>
      <c r="GLT33" s="47"/>
      <c r="GLU33" s="47"/>
      <c r="GLV33" s="47"/>
      <c r="GLW33" s="47"/>
      <c r="GLX33" s="47"/>
      <c r="GLY33" s="47"/>
      <c r="GLZ33" s="47"/>
      <c r="GMA33" s="47"/>
      <c r="GMB33" s="47"/>
      <c r="GMC33" s="47"/>
      <c r="GMD33" s="47"/>
      <c r="GME33" s="47"/>
      <c r="GMF33" s="47"/>
      <c r="GMG33" s="47"/>
      <c r="GMH33" s="47"/>
      <c r="GMI33" s="47"/>
      <c r="GMJ33" s="47"/>
      <c r="GMK33" s="47"/>
      <c r="GML33" s="47"/>
      <c r="GMM33" s="47"/>
      <c r="GMN33" s="47"/>
      <c r="GMO33" s="47"/>
      <c r="GMP33" s="47"/>
      <c r="GMQ33" s="47"/>
      <c r="GMR33" s="47"/>
      <c r="GMS33" s="47"/>
      <c r="GMT33" s="47"/>
      <c r="GMU33" s="47"/>
      <c r="GMV33" s="47"/>
      <c r="GMW33" s="47"/>
      <c r="GMX33" s="47"/>
      <c r="GMY33" s="47"/>
      <c r="GMZ33" s="47"/>
      <c r="GNA33" s="47"/>
      <c r="GNB33" s="47"/>
      <c r="GNC33" s="47"/>
      <c r="GND33" s="47"/>
      <c r="GNE33" s="47"/>
      <c r="GNF33" s="47"/>
      <c r="GNG33" s="47"/>
      <c r="GNH33" s="47"/>
      <c r="GNI33" s="47"/>
      <c r="GNJ33" s="47"/>
      <c r="GNK33" s="47"/>
      <c r="GNL33" s="47"/>
      <c r="GNM33" s="47"/>
      <c r="GNN33" s="47"/>
      <c r="GNO33" s="47"/>
      <c r="GNP33" s="47"/>
      <c r="GNQ33" s="47"/>
      <c r="GNR33" s="47"/>
      <c r="GNS33" s="47"/>
      <c r="GNT33" s="47"/>
      <c r="GNU33" s="47"/>
      <c r="GNV33" s="47"/>
      <c r="GNW33" s="47"/>
      <c r="GNX33" s="47"/>
      <c r="GNY33" s="47"/>
      <c r="GNZ33" s="47"/>
      <c r="GOA33" s="47"/>
      <c r="GOB33" s="47"/>
      <c r="GOC33" s="47"/>
      <c r="GOD33" s="47"/>
      <c r="GOE33" s="47"/>
      <c r="GOF33" s="47"/>
      <c r="GOG33" s="47"/>
      <c r="GOH33" s="47"/>
      <c r="GOI33" s="47"/>
      <c r="GOJ33" s="47"/>
      <c r="GOK33" s="47"/>
      <c r="GOL33" s="47"/>
      <c r="GOM33" s="47"/>
      <c r="GON33" s="47"/>
      <c r="GOO33" s="47"/>
      <c r="GOP33" s="47"/>
      <c r="GOQ33" s="47"/>
      <c r="GOR33" s="47"/>
      <c r="GOS33" s="47"/>
      <c r="GOT33" s="47"/>
      <c r="GOU33" s="47"/>
      <c r="GOV33" s="47"/>
      <c r="GOW33" s="47"/>
      <c r="GOX33" s="47"/>
      <c r="GOY33" s="47"/>
      <c r="GOZ33" s="47"/>
      <c r="GPA33" s="47"/>
      <c r="GPB33" s="47"/>
      <c r="GPC33" s="47"/>
      <c r="GPD33" s="47"/>
      <c r="GPE33" s="47"/>
      <c r="GPF33" s="47"/>
      <c r="GPG33" s="47"/>
      <c r="GPH33" s="47"/>
      <c r="GPI33" s="47"/>
      <c r="GPJ33" s="47"/>
      <c r="GPK33" s="47"/>
      <c r="GPL33" s="47"/>
      <c r="GPM33" s="47"/>
      <c r="GPN33" s="47"/>
      <c r="GPO33" s="47"/>
      <c r="GPP33" s="47"/>
      <c r="GPQ33" s="47"/>
      <c r="GPR33" s="47"/>
      <c r="GPS33" s="47"/>
      <c r="GPT33" s="47"/>
      <c r="GPU33" s="47"/>
      <c r="GPV33" s="47"/>
      <c r="GPW33" s="47"/>
      <c r="GPX33" s="47"/>
      <c r="GPY33" s="47"/>
      <c r="GPZ33" s="47"/>
      <c r="GQA33" s="47"/>
      <c r="GQB33" s="47"/>
      <c r="GQC33" s="47"/>
      <c r="GQD33" s="47"/>
      <c r="GQE33" s="47"/>
      <c r="GQF33" s="47"/>
      <c r="GQG33" s="47"/>
      <c r="GQH33" s="47"/>
      <c r="GQI33" s="47"/>
      <c r="GQJ33" s="47"/>
      <c r="GQK33" s="47"/>
      <c r="GQL33" s="47"/>
      <c r="GQM33" s="47"/>
      <c r="GQN33" s="47"/>
      <c r="GQO33" s="47"/>
      <c r="GQP33" s="47"/>
      <c r="GQQ33" s="47"/>
      <c r="GQR33" s="47"/>
      <c r="GQS33" s="47"/>
      <c r="GQT33" s="47"/>
      <c r="GQU33" s="47"/>
      <c r="GQV33" s="47"/>
      <c r="GQW33" s="47"/>
      <c r="GQX33" s="47"/>
      <c r="GQY33" s="47"/>
      <c r="GQZ33" s="47"/>
      <c r="GRA33" s="47"/>
      <c r="GRB33" s="47"/>
      <c r="GRC33" s="47"/>
      <c r="GRD33" s="47"/>
      <c r="GRE33" s="47"/>
      <c r="GRF33" s="47"/>
      <c r="GRG33" s="47"/>
      <c r="GRH33" s="47"/>
      <c r="GRI33" s="47"/>
      <c r="GRJ33" s="47"/>
      <c r="GRK33" s="47"/>
      <c r="GRL33" s="47"/>
      <c r="GRM33" s="47"/>
      <c r="GRN33" s="47"/>
      <c r="GRO33" s="47"/>
      <c r="GRP33" s="47"/>
      <c r="GRQ33" s="47"/>
      <c r="GRR33" s="47"/>
      <c r="GRS33" s="47"/>
      <c r="GRT33" s="47"/>
      <c r="GRU33" s="47"/>
      <c r="GRV33" s="47"/>
      <c r="GRW33" s="47"/>
      <c r="GRX33" s="47"/>
      <c r="GRY33" s="47"/>
      <c r="GRZ33" s="47"/>
      <c r="GSA33" s="47"/>
      <c r="GSB33" s="47"/>
      <c r="GSC33" s="47"/>
      <c r="GSD33" s="47"/>
      <c r="GSE33" s="47"/>
      <c r="GSF33" s="47"/>
      <c r="GSG33" s="47"/>
      <c r="GSH33" s="47"/>
      <c r="GSI33" s="47"/>
      <c r="GSJ33" s="47"/>
      <c r="GSK33" s="47"/>
      <c r="GSL33" s="47"/>
      <c r="GSM33" s="47"/>
      <c r="GSN33" s="47"/>
      <c r="GSO33" s="47"/>
      <c r="GSP33" s="47"/>
      <c r="GSQ33" s="47"/>
      <c r="GSR33" s="47"/>
      <c r="GSS33" s="47"/>
      <c r="GST33" s="47"/>
      <c r="GSU33" s="47"/>
      <c r="GSV33" s="47"/>
      <c r="GSW33" s="47"/>
      <c r="GSX33" s="47"/>
      <c r="GSY33" s="47"/>
      <c r="GSZ33" s="47"/>
      <c r="GTA33" s="47"/>
      <c r="GTB33" s="47"/>
      <c r="GTC33" s="47"/>
      <c r="GTD33" s="47"/>
      <c r="GTE33" s="47"/>
      <c r="GTF33" s="47"/>
      <c r="GTG33" s="47"/>
      <c r="GTH33" s="47"/>
      <c r="GTI33" s="47"/>
      <c r="GTJ33" s="47"/>
      <c r="GTK33" s="47"/>
      <c r="GTL33" s="47"/>
      <c r="GTM33" s="47"/>
      <c r="GTN33" s="47"/>
      <c r="GTO33" s="47"/>
      <c r="GTP33" s="47"/>
      <c r="GTQ33" s="47"/>
      <c r="GTR33" s="47"/>
      <c r="GTS33" s="47"/>
      <c r="GTT33" s="47"/>
      <c r="GTU33" s="47"/>
      <c r="GTV33" s="47"/>
      <c r="GTW33" s="47"/>
      <c r="GTX33" s="47"/>
      <c r="GTY33" s="47"/>
      <c r="GTZ33" s="47"/>
      <c r="GUA33" s="47"/>
      <c r="GUB33" s="47"/>
      <c r="GUC33" s="47"/>
      <c r="GUD33" s="47"/>
      <c r="GUE33" s="47"/>
      <c r="GUF33" s="47"/>
      <c r="GUG33" s="47"/>
      <c r="GUH33" s="47"/>
      <c r="GUI33" s="47"/>
      <c r="GUJ33" s="47"/>
      <c r="GUK33" s="47"/>
      <c r="GUL33" s="47"/>
      <c r="GUM33" s="47"/>
      <c r="GUN33" s="47"/>
      <c r="GUO33" s="47"/>
      <c r="GUP33" s="47"/>
      <c r="GUQ33" s="47"/>
      <c r="GUR33" s="47"/>
      <c r="GUS33" s="47"/>
      <c r="GUT33" s="47"/>
      <c r="GUU33" s="47"/>
      <c r="GUV33" s="47"/>
      <c r="GUW33" s="47"/>
      <c r="GUX33" s="47"/>
      <c r="GUY33" s="47"/>
      <c r="GUZ33" s="47"/>
      <c r="GVA33" s="47"/>
      <c r="GVB33" s="47"/>
      <c r="GVC33" s="47"/>
      <c r="GVD33" s="47"/>
      <c r="GVE33" s="47"/>
      <c r="GVF33" s="47"/>
      <c r="GVG33" s="47"/>
      <c r="GVH33" s="47"/>
      <c r="GVI33" s="47"/>
      <c r="GVJ33" s="47"/>
      <c r="GVK33" s="47"/>
      <c r="GVL33" s="47"/>
      <c r="GVM33" s="47"/>
      <c r="GVN33" s="47"/>
      <c r="GVO33" s="47"/>
      <c r="GVP33" s="47"/>
      <c r="GVQ33" s="47"/>
      <c r="GVR33" s="47"/>
      <c r="GVS33" s="47"/>
      <c r="GVT33" s="47"/>
      <c r="GVU33" s="47"/>
      <c r="GVV33" s="47"/>
      <c r="GVW33" s="47"/>
      <c r="GVX33" s="47"/>
      <c r="GVY33" s="47"/>
      <c r="GVZ33" s="47"/>
      <c r="GWA33" s="47"/>
      <c r="GWB33" s="47"/>
      <c r="GWC33" s="47"/>
      <c r="GWD33" s="47"/>
      <c r="GWE33" s="47"/>
      <c r="GWF33" s="47"/>
      <c r="GWG33" s="47"/>
      <c r="GWH33" s="47"/>
      <c r="GWI33" s="47"/>
      <c r="GWJ33" s="47"/>
      <c r="GWK33" s="47"/>
      <c r="GWL33" s="47"/>
      <c r="GWM33" s="47"/>
      <c r="GWN33" s="47"/>
      <c r="GWO33" s="47"/>
      <c r="GWP33" s="47"/>
      <c r="GWQ33" s="47"/>
      <c r="GWR33" s="47"/>
      <c r="GWS33" s="47"/>
      <c r="GWT33" s="47"/>
      <c r="GWU33" s="47"/>
      <c r="GWV33" s="47"/>
      <c r="GWW33" s="47"/>
      <c r="GWX33" s="47"/>
      <c r="GWY33" s="47"/>
      <c r="GWZ33" s="47"/>
      <c r="GXA33" s="47"/>
      <c r="GXB33" s="47"/>
      <c r="GXC33" s="47"/>
      <c r="GXD33" s="47"/>
      <c r="GXE33" s="47"/>
      <c r="GXF33" s="47"/>
      <c r="GXG33" s="47"/>
      <c r="GXH33" s="47"/>
      <c r="GXI33" s="47"/>
      <c r="GXJ33" s="47"/>
      <c r="GXK33" s="47"/>
      <c r="GXL33" s="47"/>
      <c r="GXM33" s="47"/>
      <c r="GXN33" s="47"/>
      <c r="GXO33" s="47"/>
      <c r="GXP33" s="47"/>
      <c r="GXQ33" s="47"/>
      <c r="GXR33" s="47"/>
      <c r="GXS33" s="47"/>
      <c r="GXT33" s="47"/>
      <c r="GXU33" s="47"/>
      <c r="GXV33" s="47"/>
      <c r="GXW33" s="47"/>
      <c r="GXX33" s="47"/>
      <c r="GXY33" s="47"/>
      <c r="GXZ33" s="47"/>
      <c r="GYA33" s="47"/>
      <c r="GYB33" s="47"/>
      <c r="GYC33" s="47"/>
      <c r="GYD33" s="47"/>
      <c r="GYE33" s="47"/>
      <c r="GYF33" s="47"/>
      <c r="GYG33" s="47"/>
      <c r="GYH33" s="47"/>
      <c r="GYI33" s="47"/>
      <c r="GYJ33" s="47"/>
      <c r="GYK33" s="47"/>
      <c r="GYL33" s="47"/>
      <c r="GYM33" s="47"/>
      <c r="GYN33" s="47"/>
      <c r="GYO33" s="47"/>
      <c r="GYP33" s="47"/>
      <c r="GYQ33" s="47"/>
      <c r="GYR33" s="47"/>
      <c r="GYS33" s="47"/>
      <c r="GYT33" s="47"/>
      <c r="GYU33" s="47"/>
      <c r="GYV33" s="47"/>
      <c r="GYW33" s="47"/>
      <c r="GYX33" s="47"/>
      <c r="GYY33" s="47"/>
      <c r="GYZ33" s="47"/>
      <c r="GZA33" s="47"/>
      <c r="GZB33" s="47"/>
      <c r="GZC33" s="47"/>
      <c r="GZD33" s="47"/>
      <c r="GZE33" s="47"/>
      <c r="GZF33" s="47"/>
      <c r="GZG33" s="47"/>
      <c r="GZH33" s="47"/>
      <c r="GZI33" s="47"/>
      <c r="GZJ33" s="47"/>
      <c r="GZK33" s="47"/>
      <c r="GZL33" s="47"/>
      <c r="GZM33" s="47"/>
      <c r="GZN33" s="47"/>
      <c r="GZO33" s="47"/>
      <c r="GZP33" s="47"/>
      <c r="GZQ33" s="47"/>
      <c r="GZR33" s="47"/>
      <c r="GZS33" s="47"/>
      <c r="GZT33" s="47"/>
      <c r="GZU33" s="47"/>
      <c r="GZV33" s="47"/>
      <c r="GZW33" s="47"/>
      <c r="GZX33" s="47"/>
      <c r="GZY33" s="47"/>
      <c r="GZZ33" s="47"/>
      <c r="HAA33" s="47"/>
      <c r="HAB33" s="47"/>
      <c r="HAC33" s="47"/>
      <c r="HAD33" s="47"/>
      <c r="HAE33" s="47"/>
      <c r="HAF33" s="47"/>
      <c r="HAG33" s="47"/>
      <c r="HAH33" s="47"/>
      <c r="HAI33" s="47"/>
      <c r="HAJ33" s="47"/>
      <c r="HAK33" s="47"/>
      <c r="HAL33" s="47"/>
      <c r="HAM33" s="47"/>
      <c r="HAN33" s="47"/>
      <c r="HAO33" s="47"/>
      <c r="HAP33" s="47"/>
      <c r="HAQ33" s="47"/>
      <c r="HAR33" s="47"/>
      <c r="HAS33" s="47"/>
      <c r="HAT33" s="47"/>
      <c r="HAU33" s="47"/>
      <c r="HAV33" s="47"/>
      <c r="HAW33" s="47"/>
      <c r="HAX33" s="47"/>
      <c r="HAY33" s="47"/>
      <c r="HAZ33" s="47"/>
      <c r="HBA33" s="47"/>
      <c r="HBB33" s="47"/>
      <c r="HBC33" s="47"/>
      <c r="HBD33" s="47"/>
      <c r="HBE33" s="47"/>
      <c r="HBF33" s="47"/>
      <c r="HBG33" s="47"/>
      <c r="HBH33" s="47"/>
      <c r="HBI33" s="47"/>
      <c r="HBJ33" s="47"/>
      <c r="HBK33" s="47"/>
      <c r="HBL33" s="47"/>
      <c r="HBM33" s="47"/>
      <c r="HBN33" s="47"/>
      <c r="HBO33" s="47"/>
      <c r="HBP33" s="47"/>
      <c r="HBQ33" s="47"/>
      <c r="HBR33" s="47"/>
      <c r="HBS33" s="47"/>
      <c r="HBT33" s="47"/>
      <c r="HBU33" s="47"/>
      <c r="HBV33" s="47"/>
      <c r="HBW33" s="47"/>
      <c r="HBX33" s="47"/>
      <c r="HBY33" s="47"/>
      <c r="HBZ33" s="47"/>
      <c r="HCA33" s="47"/>
      <c r="HCB33" s="47"/>
      <c r="HCC33" s="47"/>
      <c r="HCD33" s="47"/>
      <c r="HCE33" s="47"/>
      <c r="HCF33" s="47"/>
      <c r="HCG33" s="47"/>
      <c r="HCH33" s="47"/>
      <c r="HCI33" s="47"/>
      <c r="HCJ33" s="47"/>
      <c r="HCK33" s="47"/>
      <c r="HCL33" s="47"/>
      <c r="HCM33" s="47"/>
      <c r="HCN33" s="47"/>
      <c r="HCO33" s="47"/>
      <c r="HCP33" s="47"/>
      <c r="HCQ33" s="47"/>
      <c r="HCR33" s="47"/>
      <c r="HCS33" s="47"/>
      <c r="HCT33" s="47"/>
      <c r="HCU33" s="47"/>
      <c r="HCV33" s="47"/>
      <c r="HCW33" s="47"/>
      <c r="HCX33" s="47"/>
      <c r="HCY33" s="47"/>
      <c r="HCZ33" s="47"/>
      <c r="HDA33" s="47"/>
      <c r="HDB33" s="47"/>
      <c r="HDC33" s="47"/>
      <c r="HDD33" s="47"/>
      <c r="HDE33" s="47"/>
      <c r="HDF33" s="47"/>
      <c r="HDG33" s="47"/>
      <c r="HDH33" s="47"/>
      <c r="HDI33" s="47"/>
      <c r="HDJ33" s="47"/>
      <c r="HDK33" s="47"/>
      <c r="HDL33" s="47"/>
      <c r="HDM33" s="47"/>
      <c r="HDN33" s="47"/>
      <c r="HDO33" s="47"/>
      <c r="HDP33" s="47"/>
      <c r="HDQ33" s="47"/>
      <c r="HDR33" s="47"/>
      <c r="HDS33" s="47"/>
      <c r="HDT33" s="47"/>
      <c r="HDU33" s="47"/>
      <c r="HDV33" s="47"/>
      <c r="HDW33" s="47"/>
      <c r="HDX33" s="47"/>
      <c r="HDY33" s="47"/>
      <c r="HDZ33" s="47"/>
      <c r="HEA33" s="47"/>
      <c r="HEB33" s="47"/>
      <c r="HEC33" s="47"/>
      <c r="HED33" s="47"/>
      <c r="HEE33" s="47"/>
      <c r="HEF33" s="47"/>
      <c r="HEG33" s="47"/>
      <c r="HEH33" s="47"/>
      <c r="HEI33" s="47"/>
      <c r="HEJ33" s="47"/>
      <c r="HEK33" s="47"/>
      <c r="HEL33" s="47"/>
      <c r="HEM33" s="47"/>
      <c r="HEN33" s="47"/>
      <c r="HEO33" s="47"/>
      <c r="HEP33" s="47"/>
      <c r="HEQ33" s="47"/>
      <c r="HER33" s="47"/>
      <c r="HES33" s="47"/>
      <c r="HET33" s="47"/>
      <c r="HEU33" s="47"/>
      <c r="HEV33" s="47"/>
      <c r="HEW33" s="47"/>
      <c r="HEX33" s="47"/>
      <c r="HEY33" s="47"/>
      <c r="HEZ33" s="47"/>
      <c r="HFA33" s="47"/>
      <c r="HFB33" s="47"/>
      <c r="HFC33" s="47"/>
      <c r="HFD33" s="47"/>
      <c r="HFE33" s="47"/>
      <c r="HFF33" s="47"/>
      <c r="HFG33" s="47"/>
      <c r="HFH33" s="47"/>
      <c r="HFI33" s="47"/>
      <c r="HFJ33" s="47"/>
      <c r="HFK33" s="47"/>
      <c r="HFL33" s="47"/>
      <c r="HFM33" s="47"/>
      <c r="HFN33" s="47"/>
      <c r="HFO33" s="47"/>
      <c r="HFP33" s="47"/>
      <c r="HFQ33" s="47"/>
      <c r="HFR33" s="47"/>
      <c r="HFS33" s="47"/>
      <c r="HFT33" s="47"/>
      <c r="HFU33" s="47"/>
      <c r="HFV33" s="47"/>
      <c r="HFW33" s="47"/>
      <c r="HFX33" s="47"/>
      <c r="HFY33" s="47"/>
      <c r="HFZ33" s="47"/>
      <c r="HGA33" s="47"/>
      <c r="HGB33" s="47"/>
      <c r="HGC33" s="47"/>
      <c r="HGD33" s="47"/>
      <c r="HGE33" s="47"/>
      <c r="HGF33" s="47"/>
      <c r="HGG33" s="47"/>
      <c r="HGH33" s="47"/>
      <c r="HGI33" s="47"/>
      <c r="HGJ33" s="47"/>
      <c r="HGK33" s="47"/>
      <c r="HGL33" s="47"/>
      <c r="HGM33" s="47"/>
      <c r="HGN33" s="47"/>
      <c r="HGO33" s="47"/>
      <c r="HGP33" s="47"/>
      <c r="HGQ33" s="47"/>
      <c r="HGR33" s="47"/>
      <c r="HGS33" s="47"/>
      <c r="HGT33" s="47"/>
      <c r="HGU33" s="47"/>
      <c r="HGV33" s="47"/>
      <c r="HGW33" s="47"/>
      <c r="HGX33" s="47"/>
      <c r="HGY33" s="47"/>
      <c r="HGZ33" s="47"/>
      <c r="HHA33" s="47"/>
      <c r="HHB33" s="47"/>
      <c r="HHC33" s="47"/>
      <c r="HHD33" s="47"/>
      <c r="HHE33" s="47"/>
      <c r="HHF33" s="47"/>
      <c r="HHG33" s="47"/>
      <c r="HHH33" s="47"/>
      <c r="HHI33" s="47"/>
      <c r="HHJ33" s="47"/>
      <c r="HHK33" s="47"/>
      <c r="HHL33" s="47"/>
      <c r="HHM33" s="47"/>
      <c r="HHN33" s="47"/>
      <c r="HHO33" s="47"/>
      <c r="HHP33" s="47"/>
      <c r="HHQ33" s="47"/>
      <c r="HHR33" s="47"/>
      <c r="HHS33" s="47"/>
      <c r="HHT33" s="47"/>
      <c r="HHU33" s="47"/>
      <c r="HHV33" s="47"/>
      <c r="HHW33" s="47"/>
      <c r="HHX33" s="47"/>
      <c r="HHY33" s="47"/>
      <c r="HHZ33" s="47"/>
      <c r="HIA33" s="47"/>
      <c r="HIB33" s="47"/>
      <c r="HIC33" s="47"/>
      <c r="HID33" s="47"/>
      <c r="HIE33" s="47"/>
      <c r="HIF33" s="47"/>
      <c r="HIG33" s="47"/>
      <c r="HIH33" s="47"/>
      <c r="HII33" s="47"/>
      <c r="HIJ33" s="47"/>
      <c r="HIK33" s="47"/>
      <c r="HIL33" s="47"/>
      <c r="HIM33" s="47"/>
      <c r="HIN33" s="47"/>
      <c r="HIO33" s="47"/>
      <c r="HIP33" s="47"/>
      <c r="HIQ33" s="47"/>
      <c r="HIR33" s="47"/>
      <c r="HIS33" s="47"/>
      <c r="HIT33" s="47"/>
      <c r="HIU33" s="47"/>
      <c r="HIV33" s="47"/>
      <c r="HIW33" s="47"/>
      <c r="HIX33" s="47"/>
      <c r="HIY33" s="47"/>
      <c r="HIZ33" s="47"/>
      <c r="HJA33" s="47"/>
      <c r="HJB33" s="47"/>
      <c r="HJC33" s="47"/>
      <c r="HJD33" s="47"/>
      <c r="HJE33" s="47"/>
      <c r="HJF33" s="47"/>
      <c r="HJG33" s="47"/>
      <c r="HJH33" s="47"/>
      <c r="HJI33" s="47"/>
      <c r="HJJ33" s="47"/>
      <c r="HJK33" s="47"/>
      <c r="HJL33" s="47"/>
      <c r="HJM33" s="47"/>
      <c r="HJN33" s="47"/>
      <c r="HJO33" s="47"/>
      <c r="HJP33" s="47"/>
      <c r="HJQ33" s="47"/>
      <c r="HJR33" s="47"/>
      <c r="HJS33" s="47"/>
      <c r="HJT33" s="47"/>
      <c r="HJU33" s="47"/>
      <c r="HJV33" s="47"/>
      <c r="HJW33" s="47"/>
      <c r="HJX33" s="47"/>
      <c r="HJY33" s="47"/>
      <c r="HJZ33" s="47"/>
      <c r="HKA33" s="47"/>
      <c r="HKB33" s="47"/>
      <c r="HKC33" s="47"/>
      <c r="HKD33" s="47"/>
      <c r="HKE33" s="47"/>
      <c r="HKF33" s="47"/>
      <c r="HKG33" s="47"/>
      <c r="HKH33" s="47"/>
      <c r="HKI33" s="47"/>
      <c r="HKJ33" s="47"/>
      <c r="HKK33" s="47"/>
      <c r="HKL33" s="47"/>
      <c r="HKM33" s="47"/>
      <c r="HKN33" s="47"/>
      <c r="HKO33" s="47"/>
      <c r="HKP33" s="47"/>
      <c r="HKQ33" s="47"/>
      <c r="HKR33" s="47"/>
      <c r="HKS33" s="47"/>
      <c r="HKT33" s="47"/>
      <c r="HKU33" s="47"/>
      <c r="HKV33" s="47"/>
      <c r="HKW33" s="47"/>
      <c r="HKX33" s="47"/>
      <c r="HKY33" s="47"/>
      <c r="HKZ33" s="47"/>
      <c r="HLA33" s="47"/>
      <c r="HLB33" s="47"/>
      <c r="HLC33" s="47"/>
      <c r="HLD33" s="47"/>
      <c r="HLE33" s="47"/>
      <c r="HLF33" s="47"/>
      <c r="HLG33" s="47"/>
      <c r="HLH33" s="47"/>
      <c r="HLI33" s="47"/>
      <c r="HLJ33" s="47"/>
      <c r="HLK33" s="47"/>
      <c r="HLL33" s="47"/>
      <c r="HLM33" s="47"/>
      <c r="HLN33" s="47"/>
      <c r="HLO33" s="47"/>
      <c r="HLP33" s="47"/>
      <c r="HLQ33" s="47"/>
      <c r="HLR33" s="47"/>
      <c r="HLS33" s="47"/>
      <c r="HLT33" s="47"/>
      <c r="HLU33" s="47"/>
      <c r="HLV33" s="47"/>
      <c r="HLW33" s="47"/>
      <c r="HLX33" s="47"/>
      <c r="HLY33" s="47"/>
      <c r="HLZ33" s="47"/>
      <c r="HMA33" s="47"/>
      <c r="HMB33" s="47"/>
      <c r="HMC33" s="47"/>
      <c r="HMD33" s="47"/>
      <c r="HME33" s="47"/>
      <c r="HMF33" s="47"/>
      <c r="HMG33" s="47"/>
      <c r="HMH33" s="47"/>
      <c r="HMI33" s="47"/>
      <c r="HMJ33" s="47"/>
      <c r="HMK33" s="47"/>
      <c r="HML33" s="47"/>
      <c r="HMM33" s="47"/>
      <c r="HMN33" s="47"/>
      <c r="HMO33" s="47"/>
      <c r="HMP33" s="47"/>
      <c r="HMQ33" s="47"/>
      <c r="HMR33" s="47"/>
      <c r="HMS33" s="47"/>
      <c r="HMT33" s="47"/>
      <c r="HMU33" s="47"/>
      <c r="HMV33" s="47"/>
      <c r="HMW33" s="47"/>
      <c r="HMX33" s="47"/>
      <c r="HMY33" s="47"/>
      <c r="HMZ33" s="47"/>
      <c r="HNA33" s="47"/>
      <c r="HNB33" s="47"/>
      <c r="HNC33" s="47"/>
      <c r="HND33" s="47"/>
      <c r="HNE33" s="47"/>
      <c r="HNF33" s="47"/>
      <c r="HNG33" s="47"/>
      <c r="HNH33" s="47"/>
      <c r="HNI33" s="47"/>
      <c r="HNJ33" s="47"/>
      <c r="HNK33" s="47"/>
      <c r="HNL33" s="47"/>
      <c r="HNM33" s="47"/>
      <c r="HNN33" s="47"/>
      <c r="HNO33" s="47"/>
      <c r="HNP33" s="47"/>
      <c r="HNQ33" s="47"/>
      <c r="HNR33" s="47"/>
      <c r="HNS33" s="47"/>
      <c r="HNT33" s="47"/>
      <c r="HNU33" s="47"/>
      <c r="HNV33" s="47"/>
      <c r="HNW33" s="47"/>
      <c r="HNX33" s="47"/>
      <c r="HNY33" s="47"/>
      <c r="HNZ33" s="47"/>
      <c r="HOA33" s="47"/>
      <c r="HOB33" s="47"/>
      <c r="HOC33" s="47"/>
      <c r="HOD33" s="47"/>
      <c r="HOE33" s="47"/>
      <c r="HOF33" s="47"/>
      <c r="HOG33" s="47"/>
      <c r="HOH33" s="47"/>
      <c r="HOI33" s="47"/>
      <c r="HOJ33" s="47"/>
      <c r="HOK33" s="47"/>
      <c r="HOL33" s="47"/>
      <c r="HOM33" s="47"/>
      <c r="HON33" s="47"/>
      <c r="HOO33" s="47"/>
      <c r="HOP33" s="47"/>
      <c r="HOQ33" s="47"/>
      <c r="HOR33" s="47"/>
      <c r="HOS33" s="47"/>
      <c r="HOT33" s="47"/>
      <c r="HOU33" s="47"/>
      <c r="HOV33" s="47"/>
      <c r="HOW33" s="47"/>
      <c r="HOX33" s="47"/>
      <c r="HOY33" s="47"/>
      <c r="HOZ33" s="47"/>
      <c r="HPA33" s="47"/>
      <c r="HPB33" s="47"/>
      <c r="HPC33" s="47"/>
      <c r="HPD33" s="47"/>
      <c r="HPE33" s="47"/>
      <c r="HPF33" s="47"/>
      <c r="HPG33" s="47"/>
      <c r="HPH33" s="47"/>
      <c r="HPI33" s="47"/>
      <c r="HPJ33" s="47"/>
      <c r="HPK33" s="47"/>
      <c r="HPL33" s="47"/>
      <c r="HPM33" s="47"/>
      <c r="HPN33" s="47"/>
      <c r="HPO33" s="47"/>
      <c r="HPP33" s="47"/>
      <c r="HPQ33" s="47"/>
      <c r="HPR33" s="47"/>
      <c r="HPS33" s="47"/>
      <c r="HPT33" s="47"/>
      <c r="HPU33" s="47"/>
      <c r="HPV33" s="47"/>
      <c r="HPW33" s="47"/>
      <c r="HPX33" s="47"/>
      <c r="HPY33" s="47"/>
      <c r="HPZ33" s="47"/>
      <c r="HQA33" s="47"/>
      <c r="HQB33" s="47"/>
      <c r="HQC33" s="47"/>
      <c r="HQD33" s="47"/>
      <c r="HQE33" s="47"/>
      <c r="HQF33" s="47"/>
      <c r="HQG33" s="47"/>
      <c r="HQH33" s="47"/>
      <c r="HQI33" s="47"/>
      <c r="HQJ33" s="47"/>
      <c r="HQK33" s="47"/>
      <c r="HQL33" s="47"/>
      <c r="HQM33" s="47"/>
      <c r="HQN33" s="47"/>
      <c r="HQO33" s="47"/>
      <c r="HQP33" s="47"/>
      <c r="HQQ33" s="47"/>
      <c r="HQR33" s="47"/>
      <c r="HQS33" s="47"/>
      <c r="HQT33" s="47"/>
      <c r="HQU33" s="47"/>
      <c r="HQV33" s="47"/>
      <c r="HQW33" s="47"/>
      <c r="HQX33" s="47"/>
      <c r="HQY33" s="47"/>
      <c r="HQZ33" s="47"/>
      <c r="HRA33" s="47"/>
      <c r="HRB33" s="47"/>
      <c r="HRC33" s="47"/>
      <c r="HRD33" s="47"/>
      <c r="HRE33" s="47"/>
      <c r="HRF33" s="47"/>
      <c r="HRG33" s="47"/>
      <c r="HRH33" s="47"/>
      <c r="HRI33" s="47"/>
      <c r="HRJ33" s="47"/>
      <c r="HRK33" s="47"/>
      <c r="HRL33" s="47"/>
      <c r="HRM33" s="47"/>
      <c r="HRN33" s="47"/>
      <c r="HRO33" s="47"/>
      <c r="HRP33" s="47"/>
      <c r="HRQ33" s="47"/>
      <c r="HRR33" s="47"/>
      <c r="HRS33" s="47"/>
      <c r="HRT33" s="47"/>
      <c r="HRU33" s="47"/>
      <c r="HRV33" s="47"/>
      <c r="HRW33" s="47"/>
      <c r="HRX33" s="47"/>
      <c r="HRY33" s="47"/>
      <c r="HRZ33" s="47"/>
      <c r="HSA33" s="47"/>
      <c r="HSB33" s="47"/>
      <c r="HSC33" s="47"/>
      <c r="HSD33" s="47"/>
      <c r="HSE33" s="47"/>
      <c r="HSF33" s="47"/>
      <c r="HSG33" s="47"/>
      <c r="HSH33" s="47"/>
      <c r="HSI33" s="47"/>
      <c r="HSJ33" s="47"/>
      <c r="HSK33" s="47"/>
      <c r="HSL33" s="47"/>
      <c r="HSM33" s="47"/>
      <c r="HSN33" s="47"/>
      <c r="HSO33" s="47"/>
      <c r="HSP33" s="47"/>
      <c r="HSQ33" s="47"/>
      <c r="HSR33" s="47"/>
      <c r="HSS33" s="47"/>
      <c r="HST33" s="47"/>
      <c r="HSU33" s="47"/>
      <c r="HSV33" s="47"/>
      <c r="HSW33" s="47"/>
      <c r="HSX33" s="47"/>
      <c r="HSY33" s="47"/>
      <c r="HSZ33" s="47"/>
      <c r="HTA33" s="47"/>
      <c r="HTB33" s="47"/>
      <c r="HTC33" s="47"/>
      <c r="HTD33" s="47"/>
      <c r="HTE33" s="47"/>
      <c r="HTF33" s="47"/>
      <c r="HTG33" s="47"/>
      <c r="HTH33" s="47"/>
      <c r="HTI33" s="47"/>
      <c r="HTJ33" s="47"/>
      <c r="HTK33" s="47"/>
      <c r="HTL33" s="47"/>
      <c r="HTM33" s="47"/>
      <c r="HTN33" s="47"/>
      <c r="HTO33" s="47"/>
      <c r="HTP33" s="47"/>
      <c r="HTQ33" s="47"/>
      <c r="HTR33" s="47"/>
      <c r="HTS33" s="47"/>
      <c r="HTT33" s="47"/>
      <c r="HTU33" s="47"/>
      <c r="HTV33" s="47"/>
      <c r="HTW33" s="47"/>
      <c r="HTX33" s="47"/>
      <c r="HTY33" s="47"/>
      <c r="HTZ33" s="47"/>
      <c r="HUA33" s="47"/>
      <c r="HUB33" s="47"/>
      <c r="HUC33" s="47"/>
      <c r="HUD33" s="47"/>
      <c r="HUE33" s="47"/>
      <c r="HUF33" s="47"/>
      <c r="HUG33" s="47"/>
      <c r="HUH33" s="47"/>
      <c r="HUI33" s="47"/>
      <c r="HUJ33" s="47"/>
      <c r="HUK33" s="47"/>
      <c r="HUL33" s="47"/>
      <c r="HUM33" s="47"/>
      <c r="HUN33" s="47"/>
      <c r="HUO33" s="47"/>
      <c r="HUP33" s="47"/>
      <c r="HUQ33" s="47"/>
      <c r="HUR33" s="47"/>
      <c r="HUS33" s="47"/>
      <c r="HUT33" s="47"/>
      <c r="HUU33" s="47"/>
      <c r="HUV33" s="47"/>
      <c r="HUW33" s="47"/>
      <c r="HUX33" s="47"/>
      <c r="HUY33" s="47"/>
      <c r="HUZ33" s="47"/>
      <c r="HVA33" s="47"/>
      <c r="HVB33" s="47"/>
      <c r="HVC33" s="47"/>
      <c r="HVD33" s="47"/>
      <c r="HVE33" s="47"/>
      <c r="HVF33" s="47"/>
      <c r="HVG33" s="47"/>
      <c r="HVH33" s="47"/>
      <c r="HVI33" s="47"/>
      <c r="HVJ33" s="47"/>
      <c r="HVK33" s="47"/>
      <c r="HVL33" s="47"/>
      <c r="HVM33" s="47"/>
      <c r="HVN33" s="47"/>
      <c r="HVO33" s="47"/>
      <c r="HVP33" s="47"/>
      <c r="HVQ33" s="47"/>
      <c r="HVR33" s="47"/>
      <c r="HVS33" s="47"/>
      <c r="HVT33" s="47"/>
      <c r="HVU33" s="47"/>
      <c r="HVV33" s="47"/>
      <c r="HVW33" s="47"/>
      <c r="HVX33" s="47"/>
      <c r="HVY33" s="47"/>
      <c r="HVZ33" s="47"/>
      <c r="HWA33" s="47"/>
      <c r="HWB33" s="47"/>
      <c r="HWC33" s="47"/>
      <c r="HWD33" s="47"/>
      <c r="HWE33" s="47"/>
      <c r="HWF33" s="47"/>
      <c r="HWG33" s="47"/>
      <c r="HWH33" s="47"/>
      <c r="HWI33" s="47"/>
      <c r="HWJ33" s="47"/>
      <c r="HWK33" s="47"/>
      <c r="HWL33" s="47"/>
      <c r="HWM33" s="47"/>
      <c r="HWN33" s="47"/>
      <c r="HWO33" s="47"/>
      <c r="HWP33" s="47"/>
      <c r="HWQ33" s="47"/>
      <c r="HWR33" s="47"/>
      <c r="HWS33" s="47"/>
      <c r="HWT33" s="47"/>
      <c r="HWU33" s="47"/>
      <c r="HWV33" s="47"/>
      <c r="HWW33" s="47"/>
      <c r="HWX33" s="47"/>
      <c r="HWY33" s="47"/>
      <c r="HWZ33" s="47"/>
      <c r="HXA33" s="47"/>
      <c r="HXB33" s="47"/>
      <c r="HXC33" s="47"/>
      <c r="HXD33" s="47"/>
      <c r="HXE33" s="47"/>
      <c r="HXF33" s="47"/>
      <c r="HXG33" s="47"/>
      <c r="HXH33" s="47"/>
      <c r="HXI33" s="47"/>
      <c r="HXJ33" s="47"/>
      <c r="HXK33" s="47"/>
      <c r="HXL33" s="47"/>
      <c r="HXM33" s="47"/>
      <c r="HXN33" s="47"/>
      <c r="HXO33" s="47"/>
      <c r="HXP33" s="47"/>
      <c r="HXQ33" s="47"/>
      <c r="HXR33" s="47"/>
      <c r="HXS33" s="47"/>
      <c r="HXT33" s="47"/>
      <c r="HXU33" s="47"/>
      <c r="HXV33" s="47"/>
      <c r="HXW33" s="47"/>
      <c r="HXX33" s="47"/>
      <c r="HXY33" s="47"/>
      <c r="HXZ33" s="47"/>
      <c r="HYA33" s="47"/>
      <c r="HYB33" s="47"/>
      <c r="HYC33" s="47"/>
      <c r="HYD33" s="47"/>
      <c r="HYE33" s="47"/>
      <c r="HYF33" s="47"/>
      <c r="HYG33" s="47"/>
      <c r="HYH33" s="47"/>
      <c r="HYI33" s="47"/>
      <c r="HYJ33" s="47"/>
      <c r="HYK33" s="47"/>
      <c r="HYL33" s="47"/>
      <c r="HYM33" s="47"/>
      <c r="HYN33" s="47"/>
      <c r="HYO33" s="47"/>
      <c r="HYP33" s="47"/>
      <c r="HYQ33" s="47"/>
      <c r="HYR33" s="47"/>
      <c r="HYS33" s="47"/>
      <c r="HYT33" s="47"/>
      <c r="HYU33" s="47"/>
      <c r="HYV33" s="47"/>
      <c r="HYW33" s="47"/>
      <c r="HYX33" s="47"/>
      <c r="HYY33" s="47"/>
      <c r="HYZ33" s="47"/>
      <c r="HZA33" s="47"/>
      <c r="HZB33" s="47"/>
      <c r="HZC33" s="47"/>
      <c r="HZD33" s="47"/>
      <c r="HZE33" s="47"/>
      <c r="HZF33" s="47"/>
      <c r="HZG33" s="47"/>
      <c r="HZH33" s="47"/>
      <c r="HZI33" s="47"/>
      <c r="HZJ33" s="47"/>
      <c r="HZK33" s="47"/>
      <c r="HZL33" s="47"/>
      <c r="HZM33" s="47"/>
      <c r="HZN33" s="47"/>
      <c r="HZO33" s="47"/>
      <c r="HZP33" s="47"/>
      <c r="HZQ33" s="47"/>
      <c r="HZR33" s="47"/>
      <c r="HZS33" s="47"/>
      <c r="HZT33" s="47"/>
      <c r="HZU33" s="47"/>
      <c r="HZV33" s="47"/>
      <c r="HZW33" s="47"/>
      <c r="HZX33" s="47"/>
      <c r="HZY33" s="47"/>
      <c r="HZZ33" s="47"/>
      <c r="IAA33" s="47"/>
      <c r="IAB33" s="47"/>
      <c r="IAC33" s="47"/>
      <c r="IAD33" s="47"/>
      <c r="IAE33" s="47"/>
      <c r="IAF33" s="47"/>
      <c r="IAG33" s="47"/>
      <c r="IAH33" s="47"/>
      <c r="IAI33" s="47"/>
      <c r="IAJ33" s="47"/>
      <c r="IAK33" s="47"/>
      <c r="IAL33" s="47"/>
      <c r="IAM33" s="47"/>
      <c r="IAN33" s="47"/>
      <c r="IAO33" s="47"/>
      <c r="IAP33" s="47"/>
      <c r="IAQ33" s="47"/>
      <c r="IAR33" s="47"/>
      <c r="IAS33" s="47"/>
      <c r="IAT33" s="47"/>
      <c r="IAU33" s="47"/>
      <c r="IAV33" s="47"/>
      <c r="IAW33" s="47"/>
      <c r="IAX33" s="47"/>
      <c r="IAY33" s="47"/>
      <c r="IAZ33" s="47"/>
      <c r="IBA33" s="47"/>
      <c r="IBB33" s="47"/>
      <c r="IBC33" s="47"/>
      <c r="IBD33" s="47"/>
      <c r="IBE33" s="47"/>
      <c r="IBF33" s="47"/>
      <c r="IBG33" s="47"/>
      <c r="IBH33" s="47"/>
      <c r="IBI33" s="47"/>
      <c r="IBJ33" s="47"/>
      <c r="IBK33" s="47"/>
      <c r="IBL33" s="47"/>
      <c r="IBM33" s="47"/>
      <c r="IBN33" s="47"/>
      <c r="IBO33" s="47"/>
      <c r="IBP33" s="47"/>
      <c r="IBQ33" s="47"/>
      <c r="IBR33" s="47"/>
      <c r="IBS33" s="47"/>
      <c r="IBT33" s="47"/>
      <c r="IBU33" s="47"/>
      <c r="IBV33" s="47"/>
      <c r="IBW33" s="47"/>
      <c r="IBX33" s="47"/>
      <c r="IBY33" s="47"/>
      <c r="IBZ33" s="47"/>
      <c r="ICA33" s="47"/>
      <c r="ICB33" s="47"/>
      <c r="ICC33" s="47"/>
      <c r="ICD33" s="47"/>
      <c r="ICE33" s="47"/>
      <c r="ICF33" s="47"/>
      <c r="ICG33" s="47"/>
      <c r="ICH33" s="47"/>
      <c r="ICI33" s="47"/>
      <c r="ICJ33" s="47"/>
      <c r="ICK33" s="47"/>
      <c r="ICL33" s="47"/>
      <c r="ICM33" s="47"/>
      <c r="ICN33" s="47"/>
      <c r="ICO33" s="47"/>
      <c r="ICP33" s="47"/>
      <c r="ICQ33" s="47"/>
      <c r="ICR33" s="47"/>
      <c r="ICS33" s="47"/>
      <c r="ICT33" s="47"/>
      <c r="ICU33" s="47"/>
      <c r="ICV33" s="47"/>
      <c r="ICW33" s="47"/>
      <c r="ICX33" s="47"/>
      <c r="ICY33" s="47"/>
      <c r="ICZ33" s="47"/>
      <c r="IDA33" s="47"/>
      <c r="IDB33" s="47"/>
      <c r="IDC33" s="47"/>
      <c r="IDD33" s="47"/>
      <c r="IDE33" s="47"/>
      <c r="IDF33" s="47"/>
      <c r="IDG33" s="47"/>
      <c r="IDH33" s="47"/>
      <c r="IDI33" s="47"/>
      <c r="IDJ33" s="47"/>
      <c r="IDK33" s="47"/>
      <c r="IDL33" s="47"/>
      <c r="IDM33" s="47"/>
      <c r="IDN33" s="47"/>
      <c r="IDO33" s="47"/>
      <c r="IDP33" s="47"/>
      <c r="IDQ33" s="47"/>
      <c r="IDR33" s="47"/>
      <c r="IDS33" s="47"/>
      <c r="IDT33" s="47"/>
      <c r="IDU33" s="47"/>
      <c r="IDV33" s="47"/>
      <c r="IDW33" s="47"/>
      <c r="IDX33" s="47"/>
      <c r="IDY33" s="47"/>
      <c r="IDZ33" s="47"/>
      <c r="IEA33" s="47"/>
      <c r="IEB33" s="47"/>
      <c r="IEC33" s="47"/>
      <c r="IED33" s="47"/>
      <c r="IEE33" s="47"/>
      <c r="IEF33" s="47"/>
      <c r="IEG33" s="47"/>
      <c r="IEH33" s="47"/>
      <c r="IEI33" s="47"/>
      <c r="IEJ33" s="47"/>
      <c r="IEK33" s="47"/>
      <c r="IEL33" s="47"/>
      <c r="IEM33" s="47"/>
      <c r="IEN33" s="47"/>
      <c r="IEO33" s="47"/>
      <c r="IEP33" s="47"/>
      <c r="IEQ33" s="47"/>
      <c r="IER33" s="47"/>
      <c r="IES33" s="47"/>
      <c r="IET33" s="47"/>
      <c r="IEU33" s="47"/>
      <c r="IEV33" s="47"/>
      <c r="IEW33" s="47"/>
      <c r="IEX33" s="47"/>
      <c r="IEY33" s="47"/>
      <c r="IEZ33" s="47"/>
      <c r="IFA33" s="47"/>
      <c r="IFB33" s="47"/>
      <c r="IFC33" s="47"/>
      <c r="IFD33" s="47"/>
      <c r="IFE33" s="47"/>
      <c r="IFF33" s="47"/>
      <c r="IFG33" s="47"/>
      <c r="IFH33" s="47"/>
      <c r="IFI33" s="47"/>
      <c r="IFJ33" s="47"/>
      <c r="IFK33" s="47"/>
      <c r="IFL33" s="47"/>
      <c r="IFM33" s="47"/>
      <c r="IFN33" s="47"/>
      <c r="IFO33" s="47"/>
      <c r="IFP33" s="47"/>
      <c r="IFQ33" s="47"/>
      <c r="IFR33" s="47"/>
      <c r="IFS33" s="47"/>
      <c r="IFT33" s="47"/>
      <c r="IFU33" s="47"/>
      <c r="IFV33" s="47"/>
      <c r="IFW33" s="47"/>
      <c r="IFX33" s="47"/>
      <c r="IFY33" s="47"/>
      <c r="IFZ33" s="47"/>
      <c r="IGA33" s="47"/>
      <c r="IGB33" s="47"/>
      <c r="IGC33" s="47"/>
      <c r="IGD33" s="47"/>
      <c r="IGE33" s="47"/>
      <c r="IGF33" s="47"/>
      <c r="IGG33" s="47"/>
      <c r="IGH33" s="47"/>
      <c r="IGI33" s="47"/>
      <c r="IGJ33" s="47"/>
      <c r="IGK33" s="47"/>
      <c r="IGL33" s="47"/>
      <c r="IGM33" s="47"/>
      <c r="IGN33" s="47"/>
      <c r="IGO33" s="47"/>
      <c r="IGP33" s="47"/>
      <c r="IGQ33" s="47"/>
      <c r="IGR33" s="47"/>
      <c r="IGS33" s="47"/>
      <c r="IGT33" s="47"/>
      <c r="IGU33" s="47"/>
      <c r="IGV33" s="47"/>
      <c r="IGW33" s="47"/>
      <c r="IGX33" s="47"/>
      <c r="IGY33" s="47"/>
      <c r="IGZ33" s="47"/>
      <c r="IHA33" s="47"/>
      <c r="IHB33" s="47"/>
      <c r="IHC33" s="47"/>
      <c r="IHD33" s="47"/>
      <c r="IHE33" s="47"/>
      <c r="IHF33" s="47"/>
      <c r="IHG33" s="47"/>
      <c r="IHH33" s="47"/>
      <c r="IHI33" s="47"/>
      <c r="IHJ33" s="47"/>
      <c r="IHK33" s="47"/>
      <c r="IHL33" s="47"/>
      <c r="IHM33" s="47"/>
      <c r="IHN33" s="47"/>
      <c r="IHO33" s="47"/>
      <c r="IHP33" s="47"/>
      <c r="IHQ33" s="47"/>
      <c r="IHR33" s="47"/>
      <c r="IHS33" s="47"/>
      <c r="IHT33" s="47"/>
      <c r="IHU33" s="47"/>
      <c r="IHV33" s="47"/>
      <c r="IHW33" s="47"/>
      <c r="IHX33" s="47"/>
      <c r="IHY33" s="47"/>
      <c r="IHZ33" s="47"/>
      <c r="IIA33" s="47"/>
      <c r="IIB33" s="47"/>
      <c r="IIC33" s="47"/>
      <c r="IID33" s="47"/>
      <c r="IIE33" s="47"/>
      <c r="IIF33" s="47"/>
      <c r="IIG33" s="47"/>
      <c r="IIH33" s="47"/>
      <c r="III33" s="47"/>
      <c r="IIJ33" s="47"/>
      <c r="IIK33" s="47"/>
      <c r="IIL33" s="47"/>
      <c r="IIM33" s="47"/>
      <c r="IIN33" s="47"/>
      <c r="IIO33" s="47"/>
      <c r="IIP33" s="47"/>
      <c r="IIQ33" s="47"/>
      <c r="IIR33" s="47"/>
      <c r="IIS33" s="47"/>
      <c r="IIT33" s="47"/>
      <c r="IIU33" s="47"/>
      <c r="IIV33" s="47"/>
      <c r="IIW33" s="47"/>
      <c r="IIX33" s="47"/>
      <c r="IIY33" s="47"/>
      <c r="IIZ33" s="47"/>
      <c r="IJA33" s="47"/>
      <c r="IJB33" s="47"/>
      <c r="IJC33" s="47"/>
      <c r="IJD33" s="47"/>
      <c r="IJE33" s="47"/>
      <c r="IJF33" s="47"/>
      <c r="IJG33" s="47"/>
      <c r="IJH33" s="47"/>
      <c r="IJI33" s="47"/>
      <c r="IJJ33" s="47"/>
      <c r="IJK33" s="47"/>
      <c r="IJL33" s="47"/>
      <c r="IJM33" s="47"/>
      <c r="IJN33" s="47"/>
      <c r="IJO33" s="47"/>
      <c r="IJP33" s="47"/>
      <c r="IJQ33" s="47"/>
      <c r="IJR33" s="47"/>
      <c r="IJS33" s="47"/>
      <c r="IJT33" s="47"/>
      <c r="IJU33" s="47"/>
      <c r="IJV33" s="47"/>
      <c r="IJW33" s="47"/>
      <c r="IJX33" s="47"/>
      <c r="IJY33" s="47"/>
      <c r="IJZ33" s="47"/>
      <c r="IKA33" s="47"/>
      <c r="IKB33" s="47"/>
      <c r="IKC33" s="47"/>
      <c r="IKD33" s="47"/>
      <c r="IKE33" s="47"/>
      <c r="IKF33" s="47"/>
      <c r="IKG33" s="47"/>
      <c r="IKH33" s="47"/>
      <c r="IKI33" s="47"/>
      <c r="IKJ33" s="47"/>
      <c r="IKK33" s="47"/>
      <c r="IKL33" s="47"/>
      <c r="IKM33" s="47"/>
      <c r="IKN33" s="47"/>
      <c r="IKO33" s="47"/>
      <c r="IKP33" s="47"/>
      <c r="IKQ33" s="47"/>
      <c r="IKR33" s="47"/>
      <c r="IKS33" s="47"/>
      <c r="IKT33" s="47"/>
      <c r="IKU33" s="47"/>
      <c r="IKV33" s="47"/>
      <c r="IKW33" s="47"/>
      <c r="IKX33" s="47"/>
      <c r="IKY33" s="47"/>
      <c r="IKZ33" s="47"/>
      <c r="ILA33" s="47"/>
      <c r="ILB33" s="47"/>
      <c r="ILC33" s="47"/>
      <c r="ILD33" s="47"/>
      <c r="ILE33" s="47"/>
      <c r="ILF33" s="47"/>
      <c r="ILG33" s="47"/>
      <c r="ILH33" s="47"/>
      <c r="ILI33" s="47"/>
      <c r="ILJ33" s="47"/>
      <c r="ILK33" s="47"/>
      <c r="ILL33" s="47"/>
      <c r="ILM33" s="47"/>
      <c r="ILN33" s="47"/>
      <c r="ILO33" s="47"/>
      <c r="ILP33" s="47"/>
      <c r="ILQ33" s="47"/>
      <c r="ILR33" s="47"/>
      <c r="ILS33" s="47"/>
      <c r="ILT33" s="47"/>
      <c r="ILU33" s="47"/>
      <c r="ILV33" s="47"/>
      <c r="ILW33" s="47"/>
      <c r="ILX33" s="47"/>
      <c r="ILY33" s="47"/>
      <c r="ILZ33" s="47"/>
      <c r="IMA33" s="47"/>
      <c r="IMB33" s="47"/>
      <c r="IMC33" s="47"/>
      <c r="IMD33" s="47"/>
      <c r="IME33" s="47"/>
      <c r="IMF33" s="47"/>
      <c r="IMG33" s="47"/>
      <c r="IMH33" s="47"/>
      <c r="IMI33" s="47"/>
      <c r="IMJ33" s="47"/>
      <c r="IMK33" s="47"/>
      <c r="IML33" s="47"/>
      <c r="IMM33" s="47"/>
      <c r="IMN33" s="47"/>
      <c r="IMO33" s="47"/>
      <c r="IMP33" s="47"/>
      <c r="IMQ33" s="47"/>
      <c r="IMR33" s="47"/>
      <c r="IMS33" s="47"/>
      <c r="IMT33" s="47"/>
      <c r="IMU33" s="47"/>
      <c r="IMV33" s="47"/>
      <c r="IMW33" s="47"/>
      <c r="IMX33" s="47"/>
      <c r="IMY33" s="47"/>
      <c r="IMZ33" s="47"/>
      <c r="INA33" s="47"/>
      <c r="INB33" s="47"/>
      <c r="INC33" s="47"/>
      <c r="IND33" s="47"/>
      <c r="INE33" s="47"/>
      <c r="INF33" s="47"/>
      <c r="ING33" s="47"/>
      <c r="INH33" s="47"/>
      <c r="INI33" s="47"/>
      <c r="INJ33" s="47"/>
      <c r="INK33" s="47"/>
      <c r="INL33" s="47"/>
      <c r="INM33" s="47"/>
      <c r="INN33" s="47"/>
      <c r="INO33" s="47"/>
      <c r="INP33" s="47"/>
      <c r="INQ33" s="47"/>
      <c r="INR33" s="47"/>
      <c r="INS33" s="47"/>
      <c r="INT33" s="47"/>
      <c r="INU33" s="47"/>
      <c r="INV33" s="47"/>
      <c r="INW33" s="47"/>
      <c r="INX33" s="47"/>
      <c r="INY33" s="47"/>
      <c r="INZ33" s="47"/>
      <c r="IOA33" s="47"/>
      <c r="IOB33" s="47"/>
      <c r="IOC33" s="47"/>
      <c r="IOD33" s="47"/>
      <c r="IOE33" s="47"/>
      <c r="IOF33" s="47"/>
      <c r="IOG33" s="47"/>
      <c r="IOH33" s="47"/>
      <c r="IOI33" s="47"/>
      <c r="IOJ33" s="47"/>
      <c r="IOK33" s="47"/>
      <c r="IOL33" s="47"/>
      <c r="IOM33" s="47"/>
      <c r="ION33" s="47"/>
      <c r="IOO33" s="47"/>
      <c r="IOP33" s="47"/>
      <c r="IOQ33" s="47"/>
      <c r="IOR33" s="47"/>
      <c r="IOS33" s="47"/>
      <c r="IOT33" s="47"/>
      <c r="IOU33" s="47"/>
      <c r="IOV33" s="47"/>
      <c r="IOW33" s="47"/>
      <c r="IOX33" s="47"/>
      <c r="IOY33" s="47"/>
      <c r="IOZ33" s="47"/>
      <c r="IPA33" s="47"/>
      <c r="IPB33" s="47"/>
      <c r="IPC33" s="47"/>
      <c r="IPD33" s="47"/>
      <c r="IPE33" s="47"/>
      <c r="IPF33" s="47"/>
      <c r="IPG33" s="47"/>
      <c r="IPH33" s="47"/>
      <c r="IPI33" s="47"/>
      <c r="IPJ33" s="47"/>
      <c r="IPK33" s="47"/>
      <c r="IPL33" s="47"/>
      <c r="IPM33" s="47"/>
      <c r="IPN33" s="47"/>
      <c r="IPO33" s="47"/>
      <c r="IPP33" s="47"/>
      <c r="IPQ33" s="47"/>
      <c r="IPR33" s="47"/>
      <c r="IPS33" s="47"/>
      <c r="IPT33" s="47"/>
      <c r="IPU33" s="47"/>
      <c r="IPV33" s="47"/>
      <c r="IPW33" s="47"/>
      <c r="IPX33" s="47"/>
      <c r="IPY33" s="47"/>
      <c r="IPZ33" s="47"/>
      <c r="IQA33" s="47"/>
      <c r="IQB33" s="47"/>
      <c r="IQC33" s="47"/>
      <c r="IQD33" s="47"/>
      <c r="IQE33" s="47"/>
      <c r="IQF33" s="47"/>
      <c r="IQG33" s="47"/>
      <c r="IQH33" s="47"/>
      <c r="IQI33" s="47"/>
      <c r="IQJ33" s="47"/>
      <c r="IQK33" s="47"/>
      <c r="IQL33" s="47"/>
      <c r="IQM33" s="47"/>
      <c r="IQN33" s="47"/>
      <c r="IQO33" s="47"/>
      <c r="IQP33" s="47"/>
      <c r="IQQ33" s="47"/>
      <c r="IQR33" s="47"/>
      <c r="IQS33" s="47"/>
      <c r="IQT33" s="47"/>
      <c r="IQU33" s="47"/>
      <c r="IQV33" s="47"/>
      <c r="IQW33" s="47"/>
      <c r="IQX33" s="47"/>
      <c r="IQY33" s="47"/>
      <c r="IQZ33" s="47"/>
      <c r="IRA33" s="47"/>
      <c r="IRB33" s="47"/>
      <c r="IRC33" s="47"/>
      <c r="IRD33" s="47"/>
      <c r="IRE33" s="47"/>
      <c r="IRF33" s="47"/>
      <c r="IRG33" s="47"/>
      <c r="IRH33" s="47"/>
      <c r="IRI33" s="47"/>
      <c r="IRJ33" s="47"/>
      <c r="IRK33" s="47"/>
      <c r="IRL33" s="47"/>
      <c r="IRM33" s="47"/>
      <c r="IRN33" s="47"/>
      <c r="IRO33" s="47"/>
      <c r="IRP33" s="47"/>
      <c r="IRQ33" s="47"/>
      <c r="IRR33" s="47"/>
      <c r="IRS33" s="47"/>
      <c r="IRT33" s="47"/>
      <c r="IRU33" s="47"/>
      <c r="IRV33" s="47"/>
      <c r="IRW33" s="47"/>
      <c r="IRX33" s="47"/>
      <c r="IRY33" s="47"/>
      <c r="IRZ33" s="47"/>
      <c r="ISA33" s="47"/>
      <c r="ISB33" s="47"/>
      <c r="ISC33" s="47"/>
      <c r="ISD33" s="47"/>
      <c r="ISE33" s="47"/>
      <c r="ISF33" s="47"/>
      <c r="ISG33" s="47"/>
      <c r="ISH33" s="47"/>
      <c r="ISI33" s="47"/>
      <c r="ISJ33" s="47"/>
      <c r="ISK33" s="47"/>
      <c r="ISL33" s="47"/>
      <c r="ISM33" s="47"/>
      <c r="ISN33" s="47"/>
      <c r="ISO33" s="47"/>
      <c r="ISP33" s="47"/>
      <c r="ISQ33" s="47"/>
      <c r="ISR33" s="47"/>
      <c r="ISS33" s="47"/>
      <c r="IST33" s="47"/>
      <c r="ISU33" s="47"/>
      <c r="ISV33" s="47"/>
      <c r="ISW33" s="47"/>
      <c r="ISX33" s="47"/>
      <c r="ISY33" s="47"/>
      <c r="ISZ33" s="47"/>
      <c r="ITA33" s="47"/>
      <c r="ITB33" s="47"/>
      <c r="ITC33" s="47"/>
      <c r="ITD33" s="47"/>
      <c r="ITE33" s="47"/>
      <c r="ITF33" s="47"/>
      <c r="ITG33" s="47"/>
      <c r="ITH33" s="47"/>
      <c r="ITI33" s="47"/>
      <c r="ITJ33" s="47"/>
      <c r="ITK33" s="47"/>
      <c r="ITL33" s="47"/>
      <c r="ITM33" s="47"/>
      <c r="ITN33" s="47"/>
      <c r="ITO33" s="47"/>
      <c r="ITP33" s="47"/>
      <c r="ITQ33" s="47"/>
      <c r="ITR33" s="47"/>
      <c r="ITS33" s="47"/>
      <c r="ITT33" s="47"/>
      <c r="ITU33" s="47"/>
      <c r="ITV33" s="47"/>
      <c r="ITW33" s="47"/>
      <c r="ITX33" s="47"/>
      <c r="ITY33" s="47"/>
      <c r="ITZ33" s="47"/>
      <c r="IUA33" s="47"/>
      <c r="IUB33" s="47"/>
      <c r="IUC33" s="47"/>
      <c r="IUD33" s="47"/>
      <c r="IUE33" s="47"/>
      <c r="IUF33" s="47"/>
      <c r="IUG33" s="47"/>
      <c r="IUH33" s="47"/>
      <c r="IUI33" s="47"/>
      <c r="IUJ33" s="47"/>
      <c r="IUK33" s="47"/>
      <c r="IUL33" s="47"/>
      <c r="IUM33" s="47"/>
      <c r="IUN33" s="47"/>
      <c r="IUO33" s="47"/>
      <c r="IUP33" s="47"/>
      <c r="IUQ33" s="47"/>
      <c r="IUR33" s="47"/>
      <c r="IUS33" s="47"/>
      <c r="IUT33" s="47"/>
      <c r="IUU33" s="47"/>
      <c r="IUV33" s="47"/>
      <c r="IUW33" s="47"/>
      <c r="IUX33" s="47"/>
      <c r="IUY33" s="47"/>
      <c r="IUZ33" s="47"/>
      <c r="IVA33" s="47"/>
      <c r="IVB33" s="47"/>
      <c r="IVC33" s="47"/>
      <c r="IVD33" s="47"/>
      <c r="IVE33" s="47"/>
      <c r="IVF33" s="47"/>
      <c r="IVG33" s="47"/>
      <c r="IVH33" s="47"/>
      <c r="IVI33" s="47"/>
      <c r="IVJ33" s="47"/>
      <c r="IVK33" s="47"/>
      <c r="IVL33" s="47"/>
      <c r="IVM33" s="47"/>
      <c r="IVN33" s="47"/>
      <c r="IVO33" s="47"/>
      <c r="IVP33" s="47"/>
      <c r="IVQ33" s="47"/>
      <c r="IVR33" s="47"/>
      <c r="IVS33" s="47"/>
      <c r="IVT33" s="47"/>
      <c r="IVU33" s="47"/>
      <c r="IVV33" s="47"/>
      <c r="IVW33" s="47"/>
      <c r="IVX33" s="47"/>
      <c r="IVY33" s="47"/>
      <c r="IVZ33" s="47"/>
      <c r="IWA33" s="47"/>
      <c r="IWB33" s="47"/>
      <c r="IWC33" s="47"/>
      <c r="IWD33" s="47"/>
      <c r="IWE33" s="47"/>
      <c r="IWF33" s="47"/>
      <c r="IWG33" s="47"/>
      <c r="IWH33" s="47"/>
      <c r="IWI33" s="47"/>
      <c r="IWJ33" s="47"/>
      <c r="IWK33" s="47"/>
      <c r="IWL33" s="47"/>
      <c r="IWM33" s="47"/>
      <c r="IWN33" s="47"/>
      <c r="IWO33" s="47"/>
      <c r="IWP33" s="47"/>
      <c r="IWQ33" s="47"/>
      <c r="IWR33" s="47"/>
      <c r="IWS33" s="47"/>
      <c r="IWT33" s="47"/>
      <c r="IWU33" s="47"/>
      <c r="IWV33" s="47"/>
      <c r="IWW33" s="47"/>
      <c r="IWX33" s="47"/>
      <c r="IWY33" s="47"/>
      <c r="IWZ33" s="47"/>
      <c r="IXA33" s="47"/>
      <c r="IXB33" s="47"/>
      <c r="IXC33" s="47"/>
      <c r="IXD33" s="47"/>
      <c r="IXE33" s="47"/>
      <c r="IXF33" s="47"/>
      <c r="IXG33" s="47"/>
      <c r="IXH33" s="47"/>
      <c r="IXI33" s="47"/>
      <c r="IXJ33" s="47"/>
      <c r="IXK33" s="47"/>
      <c r="IXL33" s="47"/>
      <c r="IXM33" s="47"/>
      <c r="IXN33" s="47"/>
      <c r="IXO33" s="47"/>
      <c r="IXP33" s="47"/>
      <c r="IXQ33" s="47"/>
      <c r="IXR33" s="47"/>
      <c r="IXS33" s="47"/>
      <c r="IXT33" s="47"/>
      <c r="IXU33" s="47"/>
      <c r="IXV33" s="47"/>
      <c r="IXW33" s="47"/>
      <c r="IXX33" s="47"/>
      <c r="IXY33" s="47"/>
      <c r="IXZ33" s="47"/>
      <c r="IYA33" s="47"/>
      <c r="IYB33" s="47"/>
      <c r="IYC33" s="47"/>
      <c r="IYD33" s="47"/>
      <c r="IYE33" s="47"/>
      <c r="IYF33" s="47"/>
      <c r="IYG33" s="47"/>
      <c r="IYH33" s="47"/>
      <c r="IYI33" s="47"/>
      <c r="IYJ33" s="47"/>
      <c r="IYK33" s="47"/>
      <c r="IYL33" s="47"/>
      <c r="IYM33" s="47"/>
      <c r="IYN33" s="47"/>
      <c r="IYO33" s="47"/>
      <c r="IYP33" s="47"/>
      <c r="IYQ33" s="47"/>
      <c r="IYR33" s="47"/>
      <c r="IYS33" s="47"/>
      <c r="IYT33" s="47"/>
      <c r="IYU33" s="47"/>
      <c r="IYV33" s="47"/>
      <c r="IYW33" s="47"/>
      <c r="IYX33" s="47"/>
      <c r="IYY33" s="47"/>
      <c r="IYZ33" s="47"/>
      <c r="IZA33" s="47"/>
      <c r="IZB33" s="47"/>
      <c r="IZC33" s="47"/>
      <c r="IZD33" s="47"/>
      <c r="IZE33" s="47"/>
      <c r="IZF33" s="47"/>
      <c r="IZG33" s="47"/>
      <c r="IZH33" s="47"/>
      <c r="IZI33" s="47"/>
      <c r="IZJ33" s="47"/>
      <c r="IZK33" s="47"/>
      <c r="IZL33" s="47"/>
      <c r="IZM33" s="47"/>
      <c r="IZN33" s="47"/>
      <c r="IZO33" s="47"/>
      <c r="IZP33" s="47"/>
      <c r="IZQ33" s="47"/>
      <c r="IZR33" s="47"/>
      <c r="IZS33" s="47"/>
      <c r="IZT33" s="47"/>
      <c r="IZU33" s="47"/>
      <c r="IZV33" s="47"/>
      <c r="IZW33" s="47"/>
      <c r="IZX33" s="47"/>
      <c r="IZY33" s="47"/>
      <c r="IZZ33" s="47"/>
      <c r="JAA33" s="47"/>
      <c r="JAB33" s="47"/>
      <c r="JAC33" s="47"/>
      <c r="JAD33" s="47"/>
      <c r="JAE33" s="47"/>
      <c r="JAF33" s="47"/>
      <c r="JAG33" s="47"/>
      <c r="JAH33" s="47"/>
      <c r="JAI33" s="47"/>
      <c r="JAJ33" s="47"/>
      <c r="JAK33" s="47"/>
      <c r="JAL33" s="47"/>
      <c r="JAM33" s="47"/>
      <c r="JAN33" s="47"/>
      <c r="JAO33" s="47"/>
      <c r="JAP33" s="47"/>
      <c r="JAQ33" s="47"/>
      <c r="JAR33" s="47"/>
      <c r="JAS33" s="47"/>
      <c r="JAT33" s="47"/>
      <c r="JAU33" s="47"/>
      <c r="JAV33" s="47"/>
      <c r="JAW33" s="47"/>
      <c r="JAX33" s="47"/>
      <c r="JAY33" s="47"/>
      <c r="JAZ33" s="47"/>
      <c r="JBA33" s="47"/>
      <c r="JBB33" s="47"/>
      <c r="JBC33" s="47"/>
      <c r="JBD33" s="47"/>
      <c r="JBE33" s="47"/>
      <c r="JBF33" s="47"/>
      <c r="JBG33" s="47"/>
      <c r="JBH33" s="47"/>
      <c r="JBI33" s="47"/>
      <c r="JBJ33" s="47"/>
      <c r="JBK33" s="47"/>
      <c r="JBL33" s="47"/>
      <c r="JBM33" s="47"/>
      <c r="JBN33" s="47"/>
      <c r="JBO33" s="47"/>
      <c r="JBP33" s="47"/>
      <c r="JBQ33" s="47"/>
      <c r="JBR33" s="47"/>
      <c r="JBS33" s="47"/>
      <c r="JBT33" s="47"/>
      <c r="JBU33" s="47"/>
      <c r="JBV33" s="47"/>
      <c r="JBW33" s="47"/>
      <c r="JBX33" s="47"/>
      <c r="JBY33" s="47"/>
      <c r="JBZ33" s="47"/>
      <c r="JCA33" s="47"/>
      <c r="JCB33" s="47"/>
      <c r="JCC33" s="47"/>
      <c r="JCD33" s="47"/>
      <c r="JCE33" s="47"/>
      <c r="JCF33" s="47"/>
      <c r="JCG33" s="47"/>
      <c r="JCH33" s="47"/>
      <c r="JCI33" s="47"/>
      <c r="JCJ33" s="47"/>
      <c r="JCK33" s="47"/>
      <c r="JCL33" s="47"/>
      <c r="JCM33" s="47"/>
      <c r="JCN33" s="47"/>
      <c r="JCO33" s="47"/>
      <c r="JCP33" s="47"/>
      <c r="JCQ33" s="47"/>
      <c r="JCR33" s="47"/>
      <c r="JCS33" s="47"/>
      <c r="JCT33" s="47"/>
      <c r="JCU33" s="47"/>
      <c r="JCV33" s="47"/>
      <c r="JCW33" s="47"/>
      <c r="JCX33" s="47"/>
      <c r="JCY33" s="47"/>
      <c r="JCZ33" s="47"/>
      <c r="JDA33" s="47"/>
      <c r="JDB33" s="47"/>
      <c r="JDC33" s="47"/>
      <c r="JDD33" s="47"/>
      <c r="JDE33" s="47"/>
      <c r="JDF33" s="47"/>
      <c r="JDG33" s="47"/>
      <c r="JDH33" s="47"/>
      <c r="JDI33" s="47"/>
      <c r="JDJ33" s="47"/>
      <c r="JDK33" s="47"/>
      <c r="JDL33" s="47"/>
      <c r="JDM33" s="47"/>
      <c r="JDN33" s="47"/>
      <c r="JDO33" s="47"/>
      <c r="JDP33" s="47"/>
      <c r="JDQ33" s="47"/>
      <c r="JDR33" s="47"/>
      <c r="JDS33" s="47"/>
      <c r="JDT33" s="47"/>
      <c r="JDU33" s="47"/>
      <c r="JDV33" s="47"/>
      <c r="JDW33" s="47"/>
      <c r="JDX33" s="47"/>
      <c r="JDY33" s="47"/>
      <c r="JDZ33" s="47"/>
      <c r="JEA33" s="47"/>
      <c r="JEB33" s="47"/>
      <c r="JEC33" s="47"/>
      <c r="JED33" s="47"/>
      <c r="JEE33" s="47"/>
      <c r="JEF33" s="47"/>
      <c r="JEG33" s="47"/>
      <c r="JEH33" s="47"/>
      <c r="JEI33" s="47"/>
      <c r="JEJ33" s="47"/>
      <c r="JEK33" s="47"/>
      <c r="JEL33" s="47"/>
      <c r="JEM33" s="47"/>
      <c r="JEN33" s="47"/>
      <c r="JEO33" s="47"/>
      <c r="JEP33" s="47"/>
      <c r="JEQ33" s="47"/>
      <c r="JER33" s="47"/>
      <c r="JES33" s="47"/>
      <c r="JET33" s="47"/>
      <c r="JEU33" s="47"/>
      <c r="JEV33" s="47"/>
      <c r="JEW33" s="47"/>
      <c r="JEX33" s="47"/>
      <c r="JEY33" s="47"/>
      <c r="JEZ33" s="47"/>
      <c r="JFA33" s="47"/>
      <c r="JFB33" s="47"/>
      <c r="JFC33" s="47"/>
      <c r="JFD33" s="47"/>
      <c r="JFE33" s="47"/>
      <c r="JFF33" s="47"/>
      <c r="JFG33" s="47"/>
      <c r="JFH33" s="47"/>
      <c r="JFI33" s="47"/>
      <c r="JFJ33" s="47"/>
      <c r="JFK33" s="47"/>
      <c r="JFL33" s="47"/>
      <c r="JFM33" s="47"/>
      <c r="JFN33" s="47"/>
      <c r="JFO33" s="47"/>
      <c r="JFP33" s="47"/>
      <c r="JFQ33" s="47"/>
      <c r="JFR33" s="47"/>
      <c r="JFS33" s="47"/>
      <c r="JFT33" s="47"/>
      <c r="JFU33" s="47"/>
      <c r="JFV33" s="47"/>
      <c r="JFW33" s="47"/>
      <c r="JFX33" s="47"/>
      <c r="JFY33" s="47"/>
      <c r="JFZ33" s="47"/>
      <c r="JGA33" s="47"/>
      <c r="JGB33" s="47"/>
      <c r="JGC33" s="47"/>
      <c r="JGD33" s="47"/>
      <c r="JGE33" s="47"/>
      <c r="JGF33" s="47"/>
      <c r="JGG33" s="47"/>
      <c r="JGH33" s="47"/>
      <c r="JGI33" s="47"/>
      <c r="JGJ33" s="47"/>
      <c r="JGK33" s="47"/>
      <c r="JGL33" s="47"/>
      <c r="JGM33" s="47"/>
      <c r="JGN33" s="47"/>
      <c r="JGO33" s="47"/>
      <c r="JGP33" s="47"/>
      <c r="JGQ33" s="47"/>
      <c r="JGR33" s="47"/>
      <c r="JGS33" s="47"/>
      <c r="JGT33" s="47"/>
      <c r="JGU33" s="47"/>
      <c r="JGV33" s="47"/>
      <c r="JGW33" s="47"/>
      <c r="JGX33" s="47"/>
      <c r="JGY33" s="47"/>
      <c r="JGZ33" s="47"/>
      <c r="JHA33" s="47"/>
      <c r="JHB33" s="47"/>
      <c r="JHC33" s="47"/>
      <c r="JHD33" s="47"/>
      <c r="JHE33" s="47"/>
      <c r="JHF33" s="47"/>
      <c r="JHG33" s="47"/>
      <c r="JHH33" s="47"/>
      <c r="JHI33" s="47"/>
      <c r="JHJ33" s="47"/>
      <c r="JHK33" s="47"/>
      <c r="JHL33" s="47"/>
      <c r="JHM33" s="47"/>
      <c r="JHN33" s="47"/>
      <c r="JHO33" s="47"/>
      <c r="JHP33" s="47"/>
      <c r="JHQ33" s="47"/>
      <c r="JHR33" s="47"/>
      <c r="JHS33" s="47"/>
      <c r="JHT33" s="47"/>
      <c r="JHU33" s="47"/>
      <c r="JHV33" s="47"/>
      <c r="JHW33" s="47"/>
      <c r="JHX33" s="47"/>
      <c r="JHY33" s="47"/>
      <c r="JHZ33" s="47"/>
      <c r="JIA33" s="47"/>
      <c r="JIB33" s="47"/>
      <c r="JIC33" s="47"/>
      <c r="JID33" s="47"/>
      <c r="JIE33" s="47"/>
      <c r="JIF33" s="47"/>
      <c r="JIG33" s="47"/>
      <c r="JIH33" s="47"/>
      <c r="JII33" s="47"/>
      <c r="JIJ33" s="47"/>
      <c r="JIK33" s="47"/>
      <c r="JIL33" s="47"/>
      <c r="JIM33" s="47"/>
      <c r="JIN33" s="47"/>
      <c r="JIO33" s="47"/>
      <c r="JIP33" s="47"/>
      <c r="JIQ33" s="47"/>
      <c r="JIR33" s="47"/>
      <c r="JIS33" s="47"/>
      <c r="JIT33" s="47"/>
      <c r="JIU33" s="47"/>
      <c r="JIV33" s="47"/>
      <c r="JIW33" s="47"/>
      <c r="JIX33" s="47"/>
      <c r="JIY33" s="47"/>
      <c r="JIZ33" s="47"/>
      <c r="JJA33" s="47"/>
      <c r="JJB33" s="47"/>
      <c r="JJC33" s="47"/>
      <c r="JJD33" s="47"/>
      <c r="JJE33" s="47"/>
      <c r="JJF33" s="47"/>
      <c r="JJG33" s="47"/>
      <c r="JJH33" s="47"/>
      <c r="JJI33" s="47"/>
      <c r="JJJ33" s="47"/>
      <c r="JJK33" s="47"/>
      <c r="JJL33" s="47"/>
      <c r="JJM33" s="47"/>
      <c r="JJN33" s="47"/>
      <c r="JJO33" s="47"/>
      <c r="JJP33" s="47"/>
      <c r="JJQ33" s="47"/>
      <c r="JJR33" s="47"/>
      <c r="JJS33" s="47"/>
      <c r="JJT33" s="47"/>
      <c r="JJU33" s="47"/>
      <c r="JJV33" s="47"/>
      <c r="JJW33" s="47"/>
      <c r="JJX33" s="47"/>
      <c r="JJY33" s="47"/>
      <c r="JJZ33" s="47"/>
      <c r="JKA33" s="47"/>
      <c r="JKB33" s="47"/>
      <c r="JKC33" s="47"/>
      <c r="JKD33" s="47"/>
      <c r="JKE33" s="47"/>
      <c r="JKF33" s="47"/>
      <c r="JKG33" s="47"/>
      <c r="JKH33" s="47"/>
      <c r="JKI33" s="47"/>
      <c r="JKJ33" s="47"/>
      <c r="JKK33" s="47"/>
      <c r="JKL33" s="47"/>
      <c r="JKM33" s="47"/>
      <c r="JKN33" s="47"/>
      <c r="JKO33" s="47"/>
      <c r="JKP33" s="47"/>
      <c r="JKQ33" s="47"/>
      <c r="JKR33" s="47"/>
      <c r="JKS33" s="47"/>
      <c r="JKT33" s="47"/>
      <c r="JKU33" s="47"/>
      <c r="JKV33" s="47"/>
      <c r="JKW33" s="47"/>
      <c r="JKX33" s="47"/>
      <c r="JKY33" s="47"/>
      <c r="JKZ33" s="47"/>
      <c r="JLA33" s="47"/>
      <c r="JLB33" s="47"/>
      <c r="JLC33" s="47"/>
      <c r="JLD33" s="47"/>
      <c r="JLE33" s="47"/>
      <c r="JLF33" s="47"/>
      <c r="JLG33" s="47"/>
      <c r="JLH33" s="47"/>
      <c r="JLI33" s="47"/>
      <c r="JLJ33" s="47"/>
      <c r="JLK33" s="47"/>
      <c r="JLL33" s="47"/>
      <c r="JLM33" s="47"/>
      <c r="JLN33" s="47"/>
      <c r="JLO33" s="47"/>
      <c r="JLP33" s="47"/>
      <c r="JLQ33" s="47"/>
      <c r="JLR33" s="47"/>
      <c r="JLS33" s="47"/>
      <c r="JLT33" s="47"/>
      <c r="JLU33" s="47"/>
      <c r="JLV33" s="47"/>
      <c r="JLW33" s="47"/>
      <c r="JLX33" s="47"/>
      <c r="JLY33" s="47"/>
      <c r="JLZ33" s="47"/>
      <c r="JMA33" s="47"/>
      <c r="JMB33" s="47"/>
      <c r="JMC33" s="47"/>
      <c r="JMD33" s="47"/>
      <c r="JME33" s="47"/>
      <c r="JMF33" s="47"/>
      <c r="JMG33" s="47"/>
      <c r="JMH33" s="47"/>
      <c r="JMI33" s="47"/>
      <c r="JMJ33" s="47"/>
      <c r="JMK33" s="47"/>
      <c r="JML33" s="47"/>
      <c r="JMM33" s="47"/>
      <c r="JMN33" s="47"/>
      <c r="JMO33" s="47"/>
      <c r="JMP33" s="47"/>
      <c r="JMQ33" s="47"/>
      <c r="JMR33" s="47"/>
      <c r="JMS33" s="47"/>
      <c r="JMT33" s="47"/>
      <c r="JMU33" s="47"/>
      <c r="JMV33" s="47"/>
      <c r="JMW33" s="47"/>
      <c r="JMX33" s="47"/>
      <c r="JMY33" s="47"/>
      <c r="JMZ33" s="47"/>
      <c r="JNA33" s="47"/>
      <c r="JNB33" s="47"/>
      <c r="JNC33" s="47"/>
      <c r="JND33" s="47"/>
      <c r="JNE33" s="47"/>
      <c r="JNF33" s="47"/>
      <c r="JNG33" s="47"/>
      <c r="JNH33" s="47"/>
      <c r="JNI33" s="47"/>
      <c r="JNJ33" s="47"/>
      <c r="JNK33" s="47"/>
      <c r="JNL33" s="47"/>
      <c r="JNM33" s="47"/>
      <c r="JNN33" s="47"/>
      <c r="JNO33" s="47"/>
      <c r="JNP33" s="47"/>
      <c r="JNQ33" s="47"/>
      <c r="JNR33" s="47"/>
      <c r="JNS33" s="47"/>
      <c r="JNT33" s="47"/>
      <c r="JNU33" s="47"/>
      <c r="JNV33" s="47"/>
      <c r="JNW33" s="47"/>
      <c r="JNX33" s="47"/>
      <c r="JNY33" s="47"/>
      <c r="JNZ33" s="47"/>
      <c r="JOA33" s="47"/>
      <c r="JOB33" s="47"/>
      <c r="JOC33" s="47"/>
      <c r="JOD33" s="47"/>
      <c r="JOE33" s="47"/>
      <c r="JOF33" s="47"/>
      <c r="JOG33" s="47"/>
      <c r="JOH33" s="47"/>
      <c r="JOI33" s="47"/>
      <c r="JOJ33" s="47"/>
      <c r="JOK33" s="47"/>
      <c r="JOL33" s="47"/>
      <c r="JOM33" s="47"/>
      <c r="JON33" s="47"/>
      <c r="JOO33" s="47"/>
      <c r="JOP33" s="47"/>
      <c r="JOQ33" s="47"/>
      <c r="JOR33" s="47"/>
      <c r="JOS33" s="47"/>
      <c r="JOT33" s="47"/>
      <c r="JOU33" s="47"/>
      <c r="JOV33" s="47"/>
      <c r="JOW33" s="47"/>
      <c r="JOX33" s="47"/>
      <c r="JOY33" s="47"/>
      <c r="JOZ33" s="47"/>
      <c r="JPA33" s="47"/>
      <c r="JPB33" s="47"/>
      <c r="JPC33" s="47"/>
      <c r="JPD33" s="47"/>
      <c r="JPE33" s="47"/>
      <c r="JPF33" s="47"/>
      <c r="JPG33" s="47"/>
      <c r="JPH33" s="47"/>
      <c r="JPI33" s="47"/>
      <c r="JPJ33" s="47"/>
      <c r="JPK33" s="47"/>
      <c r="JPL33" s="47"/>
      <c r="JPM33" s="47"/>
      <c r="JPN33" s="47"/>
      <c r="JPO33" s="47"/>
      <c r="JPP33" s="47"/>
      <c r="JPQ33" s="47"/>
      <c r="JPR33" s="47"/>
      <c r="JPS33" s="47"/>
      <c r="JPT33" s="47"/>
      <c r="JPU33" s="47"/>
      <c r="JPV33" s="47"/>
      <c r="JPW33" s="47"/>
      <c r="JPX33" s="47"/>
      <c r="JPY33" s="47"/>
      <c r="JPZ33" s="47"/>
      <c r="JQA33" s="47"/>
      <c r="JQB33" s="47"/>
      <c r="JQC33" s="47"/>
      <c r="JQD33" s="47"/>
      <c r="JQE33" s="47"/>
      <c r="JQF33" s="47"/>
      <c r="JQG33" s="47"/>
      <c r="JQH33" s="47"/>
      <c r="JQI33" s="47"/>
      <c r="JQJ33" s="47"/>
      <c r="JQK33" s="47"/>
      <c r="JQL33" s="47"/>
      <c r="JQM33" s="47"/>
      <c r="JQN33" s="47"/>
      <c r="JQO33" s="47"/>
      <c r="JQP33" s="47"/>
      <c r="JQQ33" s="47"/>
      <c r="JQR33" s="47"/>
      <c r="JQS33" s="47"/>
      <c r="JQT33" s="47"/>
      <c r="JQU33" s="47"/>
      <c r="JQV33" s="47"/>
      <c r="JQW33" s="47"/>
      <c r="JQX33" s="47"/>
      <c r="JQY33" s="47"/>
      <c r="JQZ33" s="47"/>
      <c r="JRA33" s="47"/>
      <c r="JRB33" s="47"/>
      <c r="JRC33" s="47"/>
      <c r="JRD33" s="47"/>
      <c r="JRE33" s="47"/>
      <c r="JRF33" s="47"/>
      <c r="JRG33" s="47"/>
      <c r="JRH33" s="47"/>
      <c r="JRI33" s="47"/>
      <c r="JRJ33" s="47"/>
      <c r="JRK33" s="47"/>
      <c r="JRL33" s="47"/>
      <c r="JRM33" s="47"/>
      <c r="JRN33" s="47"/>
      <c r="JRO33" s="47"/>
      <c r="JRP33" s="47"/>
      <c r="JRQ33" s="47"/>
      <c r="JRR33" s="47"/>
      <c r="JRS33" s="47"/>
      <c r="JRT33" s="47"/>
      <c r="JRU33" s="47"/>
      <c r="JRV33" s="47"/>
      <c r="JRW33" s="47"/>
      <c r="JRX33" s="47"/>
      <c r="JRY33" s="47"/>
      <c r="JRZ33" s="47"/>
      <c r="JSA33" s="47"/>
      <c r="JSB33" s="47"/>
      <c r="JSC33" s="47"/>
      <c r="JSD33" s="47"/>
      <c r="JSE33" s="47"/>
      <c r="JSF33" s="47"/>
      <c r="JSG33" s="47"/>
      <c r="JSH33" s="47"/>
      <c r="JSI33" s="47"/>
      <c r="JSJ33" s="47"/>
      <c r="JSK33" s="47"/>
      <c r="JSL33" s="47"/>
      <c r="JSM33" s="47"/>
      <c r="JSN33" s="47"/>
      <c r="JSO33" s="47"/>
      <c r="JSP33" s="47"/>
      <c r="JSQ33" s="47"/>
      <c r="JSR33" s="47"/>
      <c r="JSS33" s="47"/>
      <c r="JST33" s="47"/>
      <c r="JSU33" s="47"/>
      <c r="JSV33" s="47"/>
      <c r="JSW33" s="47"/>
      <c r="JSX33" s="47"/>
      <c r="JSY33" s="47"/>
      <c r="JSZ33" s="47"/>
      <c r="JTA33" s="47"/>
      <c r="JTB33" s="47"/>
      <c r="JTC33" s="47"/>
      <c r="JTD33" s="47"/>
      <c r="JTE33" s="47"/>
      <c r="JTF33" s="47"/>
      <c r="JTG33" s="47"/>
      <c r="JTH33" s="47"/>
      <c r="JTI33" s="47"/>
      <c r="JTJ33" s="47"/>
      <c r="JTK33" s="47"/>
      <c r="JTL33" s="47"/>
      <c r="JTM33" s="47"/>
      <c r="JTN33" s="47"/>
      <c r="JTO33" s="47"/>
      <c r="JTP33" s="47"/>
      <c r="JTQ33" s="47"/>
      <c r="JTR33" s="47"/>
      <c r="JTS33" s="47"/>
      <c r="JTT33" s="47"/>
      <c r="JTU33" s="47"/>
      <c r="JTV33" s="47"/>
      <c r="JTW33" s="47"/>
      <c r="JTX33" s="47"/>
      <c r="JTY33" s="47"/>
      <c r="JTZ33" s="47"/>
      <c r="JUA33" s="47"/>
      <c r="JUB33" s="47"/>
      <c r="JUC33" s="47"/>
      <c r="JUD33" s="47"/>
      <c r="JUE33" s="47"/>
      <c r="JUF33" s="47"/>
      <c r="JUG33" s="47"/>
      <c r="JUH33" s="47"/>
      <c r="JUI33" s="47"/>
      <c r="JUJ33" s="47"/>
      <c r="JUK33" s="47"/>
      <c r="JUL33" s="47"/>
      <c r="JUM33" s="47"/>
      <c r="JUN33" s="47"/>
      <c r="JUO33" s="47"/>
      <c r="JUP33" s="47"/>
      <c r="JUQ33" s="47"/>
      <c r="JUR33" s="47"/>
      <c r="JUS33" s="47"/>
      <c r="JUT33" s="47"/>
      <c r="JUU33" s="47"/>
      <c r="JUV33" s="47"/>
      <c r="JUW33" s="47"/>
      <c r="JUX33" s="47"/>
      <c r="JUY33" s="47"/>
      <c r="JUZ33" s="47"/>
      <c r="JVA33" s="47"/>
      <c r="JVB33" s="47"/>
      <c r="JVC33" s="47"/>
      <c r="JVD33" s="47"/>
      <c r="JVE33" s="47"/>
      <c r="JVF33" s="47"/>
      <c r="JVG33" s="47"/>
      <c r="JVH33" s="47"/>
      <c r="JVI33" s="47"/>
      <c r="JVJ33" s="47"/>
      <c r="JVK33" s="47"/>
      <c r="JVL33" s="47"/>
      <c r="JVM33" s="47"/>
      <c r="JVN33" s="47"/>
      <c r="JVO33" s="47"/>
      <c r="JVP33" s="47"/>
      <c r="JVQ33" s="47"/>
      <c r="JVR33" s="47"/>
      <c r="JVS33" s="47"/>
      <c r="JVT33" s="47"/>
      <c r="JVU33" s="47"/>
      <c r="JVV33" s="47"/>
      <c r="JVW33" s="47"/>
      <c r="JVX33" s="47"/>
      <c r="JVY33" s="47"/>
      <c r="JVZ33" s="47"/>
      <c r="JWA33" s="47"/>
      <c r="JWB33" s="47"/>
      <c r="JWC33" s="47"/>
      <c r="JWD33" s="47"/>
      <c r="JWE33" s="47"/>
      <c r="JWF33" s="47"/>
      <c r="JWG33" s="47"/>
      <c r="JWH33" s="47"/>
      <c r="JWI33" s="47"/>
      <c r="JWJ33" s="47"/>
      <c r="JWK33" s="47"/>
      <c r="JWL33" s="47"/>
      <c r="JWM33" s="47"/>
      <c r="JWN33" s="47"/>
      <c r="JWO33" s="47"/>
      <c r="JWP33" s="47"/>
      <c r="JWQ33" s="47"/>
      <c r="JWR33" s="47"/>
      <c r="JWS33" s="47"/>
      <c r="JWT33" s="47"/>
      <c r="JWU33" s="47"/>
      <c r="JWV33" s="47"/>
      <c r="JWW33" s="47"/>
      <c r="JWX33" s="47"/>
      <c r="JWY33" s="47"/>
      <c r="JWZ33" s="47"/>
      <c r="JXA33" s="47"/>
      <c r="JXB33" s="47"/>
      <c r="JXC33" s="47"/>
      <c r="JXD33" s="47"/>
      <c r="JXE33" s="47"/>
      <c r="JXF33" s="47"/>
      <c r="JXG33" s="47"/>
      <c r="JXH33" s="47"/>
      <c r="JXI33" s="47"/>
      <c r="JXJ33" s="47"/>
      <c r="JXK33" s="47"/>
      <c r="JXL33" s="47"/>
      <c r="JXM33" s="47"/>
      <c r="JXN33" s="47"/>
      <c r="JXO33" s="47"/>
      <c r="JXP33" s="47"/>
      <c r="JXQ33" s="47"/>
      <c r="JXR33" s="47"/>
      <c r="JXS33" s="47"/>
      <c r="JXT33" s="47"/>
      <c r="JXU33" s="47"/>
      <c r="JXV33" s="47"/>
      <c r="JXW33" s="47"/>
      <c r="JXX33" s="47"/>
      <c r="JXY33" s="47"/>
      <c r="JXZ33" s="47"/>
      <c r="JYA33" s="47"/>
      <c r="JYB33" s="47"/>
      <c r="JYC33" s="47"/>
      <c r="JYD33" s="47"/>
      <c r="JYE33" s="47"/>
      <c r="JYF33" s="47"/>
      <c r="JYG33" s="47"/>
      <c r="JYH33" s="47"/>
      <c r="JYI33" s="47"/>
      <c r="JYJ33" s="47"/>
      <c r="JYK33" s="47"/>
      <c r="JYL33" s="47"/>
      <c r="JYM33" s="47"/>
      <c r="JYN33" s="47"/>
      <c r="JYO33" s="47"/>
      <c r="JYP33" s="47"/>
      <c r="JYQ33" s="47"/>
      <c r="JYR33" s="47"/>
      <c r="JYS33" s="47"/>
      <c r="JYT33" s="47"/>
      <c r="JYU33" s="47"/>
      <c r="JYV33" s="47"/>
      <c r="JYW33" s="47"/>
      <c r="JYX33" s="47"/>
      <c r="JYY33" s="47"/>
      <c r="JYZ33" s="47"/>
      <c r="JZA33" s="47"/>
      <c r="JZB33" s="47"/>
      <c r="JZC33" s="47"/>
      <c r="JZD33" s="47"/>
      <c r="JZE33" s="47"/>
      <c r="JZF33" s="47"/>
      <c r="JZG33" s="47"/>
      <c r="JZH33" s="47"/>
      <c r="JZI33" s="47"/>
      <c r="JZJ33" s="47"/>
      <c r="JZK33" s="47"/>
      <c r="JZL33" s="47"/>
      <c r="JZM33" s="47"/>
      <c r="JZN33" s="47"/>
      <c r="JZO33" s="47"/>
      <c r="JZP33" s="47"/>
      <c r="JZQ33" s="47"/>
      <c r="JZR33" s="47"/>
      <c r="JZS33" s="47"/>
      <c r="JZT33" s="47"/>
      <c r="JZU33" s="47"/>
      <c r="JZV33" s="47"/>
      <c r="JZW33" s="47"/>
      <c r="JZX33" s="47"/>
      <c r="JZY33" s="47"/>
      <c r="JZZ33" s="47"/>
      <c r="KAA33" s="47"/>
      <c r="KAB33" s="47"/>
      <c r="KAC33" s="47"/>
      <c r="KAD33" s="47"/>
      <c r="KAE33" s="47"/>
      <c r="KAF33" s="47"/>
      <c r="KAG33" s="47"/>
      <c r="KAH33" s="47"/>
      <c r="KAI33" s="47"/>
      <c r="KAJ33" s="47"/>
      <c r="KAK33" s="47"/>
      <c r="KAL33" s="47"/>
      <c r="KAM33" s="47"/>
      <c r="KAN33" s="47"/>
      <c r="KAO33" s="47"/>
      <c r="KAP33" s="47"/>
      <c r="KAQ33" s="47"/>
      <c r="KAR33" s="47"/>
      <c r="KAS33" s="47"/>
      <c r="KAT33" s="47"/>
      <c r="KAU33" s="47"/>
      <c r="KAV33" s="47"/>
      <c r="KAW33" s="47"/>
      <c r="KAX33" s="47"/>
      <c r="KAY33" s="47"/>
      <c r="KAZ33" s="47"/>
      <c r="KBA33" s="47"/>
      <c r="KBB33" s="47"/>
      <c r="KBC33" s="47"/>
      <c r="KBD33" s="47"/>
      <c r="KBE33" s="47"/>
      <c r="KBF33" s="47"/>
      <c r="KBG33" s="47"/>
      <c r="KBH33" s="47"/>
      <c r="KBI33" s="47"/>
      <c r="KBJ33" s="47"/>
      <c r="KBK33" s="47"/>
      <c r="KBL33" s="47"/>
      <c r="KBM33" s="47"/>
      <c r="KBN33" s="47"/>
      <c r="KBO33" s="47"/>
      <c r="KBP33" s="47"/>
      <c r="KBQ33" s="47"/>
      <c r="KBR33" s="47"/>
      <c r="KBS33" s="47"/>
      <c r="KBT33" s="47"/>
      <c r="KBU33" s="47"/>
      <c r="KBV33" s="47"/>
      <c r="KBW33" s="47"/>
      <c r="KBX33" s="47"/>
      <c r="KBY33" s="47"/>
      <c r="KBZ33" s="47"/>
      <c r="KCA33" s="47"/>
      <c r="KCB33" s="47"/>
      <c r="KCC33" s="47"/>
      <c r="KCD33" s="47"/>
      <c r="KCE33" s="47"/>
      <c r="KCF33" s="47"/>
      <c r="KCG33" s="47"/>
      <c r="KCH33" s="47"/>
      <c r="KCI33" s="47"/>
      <c r="KCJ33" s="47"/>
      <c r="KCK33" s="47"/>
      <c r="KCL33" s="47"/>
      <c r="KCM33" s="47"/>
      <c r="KCN33" s="47"/>
      <c r="KCO33" s="47"/>
      <c r="KCP33" s="47"/>
      <c r="KCQ33" s="47"/>
      <c r="KCR33" s="47"/>
      <c r="KCS33" s="47"/>
      <c r="KCT33" s="47"/>
      <c r="KCU33" s="47"/>
      <c r="KCV33" s="47"/>
      <c r="KCW33" s="47"/>
      <c r="KCX33" s="47"/>
      <c r="KCY33" s="47"/>
      <c r="KCZ33" s="47"/>
      <c r="KDA33" s="47"/>
      <c r="KDB33" s="47"/>
      <c r="KDC33" s="47"/>
      <c r="KDD33" s="47"/>
      <c r="KDE33" s="47"/>
      <c r="KDF33" s="47"/>
      <c r="KDG33" s="47"/>
      <c r="KDH33" s="47"/>
      <c r="KDI33" s="47"/>
      <c r="KDJ33" s="47"/>
      <c r="KDK33" s="47"/>
      <c r="KDL33" s="47"/>
      <c r="KDM33" s="47"/>
      <c r="KDN33" s="47"/>
      <c r="KDO33" s="47"/>
      <c r="KDP33" s="47"/>
      <c r="KDQ33" s="47"/>
      <c r="KDR33" s="47"/>
      <c r="KDS33" s="47"/>
      <c r="KDT33" s="47"/>
      <c r="KDU33" s="47"/>
      <c r="KDV33" s="47"/>
      <c r="KDW33" s="47"/>
      <c r="KDX33" s="47"/>
      <c r="KDY33" s="47"/>
      <c r="KDZ33" s="47"/>
      <c r="KEA33" s="47"/>
      <c r="KEB33" s="47"/>
      <c r="KEC33" s="47"/>
      <c r="KED33" s="47"/>
      <c r="KEE33" s="47"/>
      <c r="KEF33" s="47"/>
      <c r="KEG33" s="47"/>
      <c r="KEH33" s="47"/>
      <c r="KEI33" s="47"/>
      <c r="KEJ33" s="47"/>
      <c r="KEK33" s="47"/>
      <c r="KEL33" s="47"/>
      <c r="KEM33" s="47"/>
      <c r="KEN33" s="47"/>
      <c r="KEO33" s="47"/>
      <c r="KEP33" s="47"/>
      <c r="KEQ33" s="47"/>
      <c r="KER33" s="47"/>
      <c r="KES33" s="47"/>
      <c r="KET33" s="47"/>
      <c r="KEU33" s="47"/>
      <c r="KEV33" s="47"/>
      <c r="KEW33" s="47"/>
      <c r="KEX33" s="47"/>
      <c r="KEY33" s="47"/>
      <c r="KEZ33" s="47"/>
      <c r="KFA33" s="47"/>
      <c r="KFB33" s="47"/>
      <c r="KFC33" s="47"/>
      <c r="KFD33" s="47"/>
      <c r="KFE33" s="47"/>
      <c r="KFF33" s="47"/>
      <c r="KFG33" s="47"/>
      <c r="KFH33" s="47"/>
      <c r="KFI33" s="47"/>
      <c r="KFJ33" s="47"/>
      <c r="KFK33" s="47"/>
      <c r="KFL33" s="47"/>
      <c r="KFM33" s="47"/>
      <c r="KFN33" s="47"/>
      <c r="KFO33" s="47"/>
      <c r="KFP33" s="47"/>
      <c r="KFQ33" s="47"/>
      <c r="KFR33" s="47"/>
      <c r="KFS33" s="47"/>
      <c r="KFT33" s="47"/>
      <c r="KFU33" s="47"/>
      <c r="KFV33" s="47"/>
      <c r="KFW33" s="47"/>
      <c r="KFX33" s="47"/>
      <c r="KFY33" s="47"/>
      <c r="KFZ33" s="47"/>
      <c r="KGA33" s="47"/>
      <c r="KGB33" s="47"/>
      <c r="KGC33" s="47"/>
      <c r="KGD33" s="47"/>
      <c r="KGE33" s="47"/>
      <c r="KGF33" s="47"/>
      <c r="KGG33" s="47"/>
      <c r="KGH33" s="47"/>
      <c r="KGI33" s="47"/>
      <c r="KGJ33" s="47"/>
      <c r="KGK33" s="47"/>
      <c r="KGL33" s="47"/>
      <c r="KGM33" s="47"/>
      <c r="KGN33" s="47"/>
      <c r="KGO33" s="47"/>
      <c r="KGP33" s="47"/>
      <c r="KGQ33" s="47"/>
      <c r="KGR33" s="47"/>
      <c r="KGS33" s="47"/>
      <c r="KGT33" s="47"/>
      <c r="KGU33" s="47"/>
      <c r="KGV33" s="47"/>
      <c r="KGW33" s="47"/>
      <c r="KGX33" s="47"/>
      <c r="KGY33" s="47"/>
      <c r="KGZ33" s="47"/>
      <c r="KHA33" s="47"/>
      <c r="KHB33" s="47"/>
      <c r="KHC33" s="47"/>
      <c r="KHD33" s="47"/>
      <c r="KHE33" s="47"/>
      <c r="KHF33" s="47"/>
      <c r="KHG33" s="47"/>
      <c r="KHH33" s="47"/>
      <c r="KHI33" s="47"/>
      <c r="KHJ33" s="47"/>
      <c r="KHK33" s="47"/>
      <c r="KHL33" s="47"/>
      <c r="KHM33" s="47"/>
      <c r="KHN33" s="47"/>
      <c r="KHO33" s="47"/>
      <c r="KHP33" s="47"/>
      <c r="KHQ33" s="47"/>
      <c r="KHR33" s="47"/>
      <c r="KHS33" s="47"/>
      <c r="KHT33" s="47"/>
      <c r="KHU33" s="47"/>
      <c r="KHV33" s="47"/>
      <c r="KHW33" s="47"/>
      <c r="KHX33" s="47"/>
      <c r="KHY33" s="47"/>
      <c r="KHZ33" s="47"/>
      <c r="KIA33" s="47"/>
      <c r="KIB33" s="47"/>
      <c r="KIC33" s="47"/>
      <c r="KID33" s="47"/>
      <c r="KIE33" s="47"/>
      <c r="KIF33" s="47"/>
      <c r="KIG33" s="47"/>
      <c r="KIH33" s="47"/>
      <c r="KII33" s="47"/>
      <c r="KIJ33" s="47"/>
      <c r="KIK33" s="47"/>
      <c r="KIL33" s="47"/>
      <c r="KIM33" s="47"/>
      <c r="KIN33" s="47"/>
      <c r="KIO33" s="47"/>
      <c r="KIP33" s="47"/>
      <c r="KIQ33" s="47"/>
      <c r="KIR33" s="47"/>
      <c r="KIS33" s="47"/>
      <c r="KIT33" s="47"/>
      <c r="KIU33" s="47"/>
      <c r="KIV33" s="47"/>
      <c r="KIW33" s="47"/>
      <c r="KIX33" s="47"/>
      <c r="KIY33" s="47"/>
      <c r="KIZ33" s="47"/>
      <c r="KJA33" s="47"/>
      <c r="KJB33" s="47"/>
      <c r="KJC33" s="47"/>
      <c r="KJD33" s="47"/>
      <c r="KJE33" s="47"/>
      <c r="KJF33" s="47"/>
      <c r="KJG33" s="47"/>
      <c r="KJH33" s="47"/>
      <c r="KJI33" s="47"/>
      <c r="KJJ33" s="47"/>
      <c r="KJK33" s="47"/>
      <c r="KJL33" s="47"/>
      <c r="KJM33" s="47"/>
      <c r="KJN33" s="47"/>
      <c r="KJO33" s="47"/>
      <c r="KJP33" s="47"/>
      <c r="KJQ33" s="47"/>
      <c r="KJR33" s="47"/>
      <c r="KJS33" s="47"/>
      <c r="KJT33" s="47"/>
      <c r="KJU33" s="47"/>
      <c r="KJV33" s="47"/>
      <c r="KJW33" s="47"/>
      <c r="KJX33" s="47"/>
      <c r="KJY33" s="47"/>
      <c r="KJZ33" s="47"/>
      <c r="KKA33" s="47"/>
      <c r="KKB33" s="47"/>
      <c r="KKC33" s="47"/>
      <c r="KKD33" s="47"/>
      <c r="KKE33" s="47"/>
      <c r="KKF33" s="47"/>
      <c r="KKG33" s="47"/>
      <c r="KKH33" s="47"/>
      <c r="KKI33" s="47"/>
      <c r="KKJ33" s="47"/>
      <c r="KKK33" s="47"/>
      <c r="KKL33" s="47"/>
      <c r="KKM33" s="47"/>
      <c r="KKN33" s="47"/>
      <c r="KKO33" s="47"/>
      <c r="KKP33" s="47"/>
      <c r="KKQ33" s="47"/>
      <c r="KKR33" s="47"/>
      <c r="KKS33" s="47"/>
      <c r="KKT33" s="47"/>
      <c r="KKU33" s="47"/>
      <c r="KKV33" s="47"/>
      <c r="KKW33" s="47"/>
      <c r="KKX33" s="47"/>
      <c r="KKY33" s="47"/>
      <c r="KKZ33" s="47"/>
      <c r="KLA33" s="47"/>
      <c r="KLB33" s="47"/>
      <c r="KLC33" s="47"/>
      <c r="KLD33" s="47"/>
      <c r="KLE33" s="47"/>
      <c r="KLF33" s="47"/>
      <c r="KLG33" s="47"/>
      <c r="KLH33" s="47"/>
      <c r="KLI33" s="47"/>
      <c r="KLJ33" s="47"/>
      <c r="KLK33" s="47"/>
      <c r="KLL33" s="47"/>
      <c r="KLM33" s="47"/>
      <c r="KLN33" s="47"/>
      <c r="KLO33" s="47"/>
      <c r="KLP33" s="47"/>
      <c r="KLQ33" s="47"/>
      <c r="KLR33" s="47"/>
      <c r="KLS33" s="47"/>
      <c r="KLT33" s="47"/>
      <c r="KLU33" s="47"/>
      <c r="KLV33" s="47"/>
      <c r="KLW33" s="47"/>
      <c r="KLX33" s="47"/>
      <c r="KLY33" s="47"/>
      <c r="KLZ33" s="47"/>
      <c r="KMA33" s="47"/>
      <c r="KMB33" s="47"/>
      <c r="KMC33" s="47"/>
      <c r="KMD33" s="47"/>
      <c r="KME33" s="47"/>
      <c r="KMF33" s="47"/>
      <c r="KMG33" s="47"/>
      <c r="KMH33" s="47"/>
      <c r="KMI33" s="47"/>
      <c r="KMJ33" s="47"/>
      <c r="KMK33" s="47"/>
      <c r="KML33" s="47"/>
      <c r="KMM33" s="47"/>
      <c r="KMN33" s="47"/>
      <c r="KMO33" s="47"/>
      <c r="KMP33" s="47"/>
      <c r="KMQ33" s="47"/>
      <c r="KMR33" s="47"/>
      <c r="KMS33" s="47"/>
      <c r="KMT33" s="47"/>
      <c r="KMU33" s="47"/>
      <c r="KMV33" s="47"/>
      <c r="KMW33" s="47"/>
      <c r="KMX33" s="47"/>
      <c r="KMY33" s="47"/>
      <c r="KMZ33" s="47"/>
      <c r="KNA33" s="47"/>
      <c r="KNB33" s="47"/>
      <c r="KNC33" s="47"/>
      <c r="KND33" s="47"/>
      <c r="KNE33" s="47"/>
      <c r="KNF33" s="47"/>
      <c r="KNG33" s="47"/>
      <c r="KNH33" s="47"/>
      <c r="KNI33" s="47"/>
      <c r="KNJ33" s="47"/>
      <c r="KNK33" s="47"/>
      <c r="KNL33" s="47"/>
      <c r="KNM33" s="47"/>
      <c r="KNN33" s="47"/>
      <c r="KNO33" s="47"/>
      <c r="KNP33" s="47"/>
      <c r="KNQ33" s="47"/>
      <c r="KNR33" s="47"/>
      <c r="KNS33" s="47"/>
      <c r="KNT33" s="47"/>
      <c r="KNU33" s="47"/>
      <c r="KNV33" s="47"/>
      <c r="KNW33" s="47"/>
      <c r="KNX33" s="47"/>
      <c r="KNY33" s="47"/>
      <c r="KNZ33" s="47"/>
      <c r="KOA33" s="47"/>
      <c r="KOB33" s="47"/>
      <c r="KOC33" s="47"/>
      <c r="KOD33" s="47"/>
      <c r="KOE33" s="47"/>
      <c r="KOF33" s="47"/>
      <c r="KOG33" s="47"/>
      <c r="KOH33" s="47"/>
      <c r="KOI33" s="47"/>
      <c r="KOJ33" s="47"/>
      <c r="KOK33" s="47"/>
      <c r="KOL33" s="47"/>
      <c r="KOM33" s="47"/>
      <c r="KON33" s="47"/>
      <c r="KOO33" s="47"/>
      <c r="KOP33" s="47"/>
      <c r="KOQ33" s="47"/>
      <c r="KOR33" s="47"/>
      <c r="KOS33" s="47"/>
      <c r="KOT33" s="47"/>
      <c r="KOU33" s="47"/>
      <c r="KOV33" s="47"/>
      <c r="KOW33" s="47"/>
      <c r="KOX33" s="47"/>
      <c r="KOY33" s="47"/>
      <c r="KOZ33" s="47"/>
      <c r="KPA33" s="47"/>
      <c r="KPB33" s="47"/>
      <c r="KPC33" s="47"/>
      <c r="KPD33" s="47"/>
      <c r="KPE33" s="47"/>
      <c r="KPF33" s="47"/>
      <c r="KPG33" s="47"/>
      <c r="KPH33" s="47"/>
      <c r="KPI33" s="47"/>
      <c r="KPJ33" s="47"/>
      <c r="KPK33" s="47"/>
      <c r="KPL33" s="47"/>
      <c r="KPM33" s="47"/>
      <c r="KPN33" s="47"/>
      <c r="KPO33" s="47"/>
      <c r="KPP33" s="47"/>
      <c r="KPQ33" s="47"/>
      <c r="KPR33" s="47"/>
      <c r="KPS33" s="47"/>
      <c r="KPT33" s="47"/>
      <c r="KPU33" s="47"/>
      <c r="KPV33" s="47"/>
      <c r="KPW33" s="47"/>
      <c r="KPX33" s="47"/>
      <c r="KPY33" s="47"/>
      <c r="KPZ33" s="47"/>
      <c r="KQA33" s="47"/>
      <c r="KQB33" s="47"/>
      <c r="KQC33" s="47"/>
      <c r="KQD33" s="47"/>
      <c r="KQE33" s="47"/>
      <c r="KQF33" s="47"/>
      <c r="KQG33" s="47"/>
      <c r="KQH33" s="47"/>
      <c r="KQI33" s="47"/>
      <c r="KQJ33" s="47"/>
      <c r="KQK33" s="47"/>
      <c r="KQL33" s="47"/>
      <c r="KQM33" s="47"/>
      <c r="KQN33" s="47"/>
      <c r="KQO33" s="47"/>
      <c r="KQP33" s="47"/>
      <c r="KQQ33" s="47"/>
      <c r="KQR33" s="47"/>
      <c r="KQS33" s="47"/>
      <c r="KQT33" s="47"/>
      <c r="KQU33" s="47"/>
      <c r="KQV33" s="47"/>
      <c r="KQW33" s="47"/>
      <c r="KQX33" s="47"/>
      <c r="KQY33" s="47"/>
      <c r="KQZ33" s="47"/>
      <c r="KRA33" s="47"/>
      <c r="KRB33" s="47"/>
      <c r="KRC33" s="47"/>
      <c r="KRD33" s="47"/>
      <c r="KRE33" s="47"/>
      <c r="KRF33" s="47"/>
      <c r="KRG33" s="47"/>
      <c r="KRH33" s="47"/>
      <c r="KRI33" s="47"/>
      <c r="KRJ33" s="47"/>
      <c r="KRK33" s="47"/>
      <c r="KRL33" s="47"/>
      <c r="KRM33" s="47"/>
      <c r="KRN33" s="47"/>
      <c r="KRO33" s="47"/>
      <c r="KRP33" s="47"/>
      <c r="KRQ33" s="47"/>
      <c r="KRR33" s="47"/>
      <c r="KRS33" s="47"/>
      <c r="KRT33" s="47"/>
      <c r="KRU33" s="47"/>
      <c r="KRV33" s="47"/>
      <c r="KRW33" s="47"/>
      <c r="KRX33" s="47"/>
      <c r="KRY33" s="47"/>
      <c r="KRZ33" s="47"/>
      <c r="KSA33" s="47"/>
      <c r="KSB33" s="47"/>
      <c r="KSC33" s="47"/>
      <c r="KSD33" s="47"/>
      <c r="KSE33" s="47"/>
      <c r="KSF33" s="47"/>
      <c r="KSG33" s="47"/>
      <c r="KSH33" s="47"/>
      <c r="KSI33" s="47"/>
      <c r="KSJ33" s="47"/>
      <c r="KSK33" s="47"/>
      <c r="KSL33" s="47"/>
      <c r="KSM33" s="47"/>
      <c r="KSN33" s="47"/>
      <c r="KSO33" s="47"/>
      <c r="KSP33" s="47"/>
      <c r="KSQ33" s="47"/>
      <c r="KSR33" s="47"/>
      <c r="KSS33" s="47"/>
      <c r="KST33" s="47"/>
      <c r="KSU33" s="47"/>
      <c r="KSV33" s="47"/>
      <c r="KSW33" s="47"/>
      <c r="KSX33" s="47"/>
      <c r="KSY33" s="47"/>
      <c r="KSZ33" s="47"/>
      <c r="KTA33" s="47"/>
      <c r="KTB33" s="47"/>
      <c r="KTC33" s="47"/>
      <c r="KTD33" s="47"/>
      <c r="KTE33" s="47"/>
      <c r="KTF33" s="47"/>
      <c r="KTG33" s="47"/>
      <c r="KTH33" s="47"/>
      <c r="KTI33" s="47"/>
      <c r="KTJ33" s="47"/>
      <c r="KTK33" s="47"/>
      <c r="KTL33" s="47"/>
      <c r="KTM33" s="47"/>
      <c r="KTN33" s="47"/>
      <c r="KTO33" s="47"/>
      <c r="KTP33" s="47"/>
      <c r="KTQ33" s="47"/>
      <c r="KTR33" s="47"/>
      <c r="KTS33" s="47"/>
      <c r="KTT33" s="47"/>
      <c r="KTU33" s="47"/>
      <c r="KTV33" s="47"/>
      <c r="KTW33" s="47"/>
      <c r="KTX33" s="47"/>
      <c r="KTY33" s="47"/>
      <c r="KTZ33" s="47"/>
      <c r="KUA33" s="47"/>
      <c r="KUB33" s="47"/>
      <c r="KUC33" s="47"/>
      <c r="KUD33" s="47"/>
      <c r="KUE33" s="47"/>
      <c r="KUF33" s="47"/>
      <c r="KUG33" s="47"/>
      <c r="KUH33" s="47"/>
      <c r="KUI33" s="47"/>
      <c r="KUJ33" s="47"/>
      <c r="KUK33" s="47"/>
      <c r="KUL33" s="47"/>
      <c r="KUM33" s="47"/>
      <c r="KUN33" s="47"/>
      <c r="KUO33" s="47"/>
      <c r="KUP33" s="47"/>
      <c r="KUQ33" s="47"/>
      <c r="KUR33" s="47"/>
      <c r="KUS33" s="47"/>
      <c r="KUT33" s="47"/>
      <c r="KUU33" s="47"/>
      <c r="KUV33" s="47"/>
      <c r="KUW33" s="47"/>
      <c r="KUX33" s="47"/>
      <c r="KUY33" s="47"/>
      <c r="KUZ33" s="47"/>
      <c r="KVA33" s="47"/>
      <c r="KVB33" s="47"/>
      <c r="KVC33" s="47"/>
      <c r="KVD33" s="47"/>
      <c r="KVE33" s="47"/>
      <c r="KVF33" s="47"/>
      <c r="KVG33" s="47"/>
      <c r="KVH33" s="47"/>
      <c r="KVI33" s="47"/>
      <c r="KVJ33" s="47"/>
      <c r="KVK33" s="47"/>
      <c r="KVL33" s="47"/>
      <c r="KVM33" s="47"/>
      <c r="KVN33" s="47"/>
      <c r="KVO33" s="47"/>
      <c r="KVP33" s="47"/>
      <c r="KVQ33" s="47"/>
      <c r="KVR33" s="47"/>
      <c r="KVS33" s="47"/>
      <c r="KVT33" s="47"/>
      <c r="KVU33" s="47"/>
      <c r="KVV33" s="47"/>
      <c r="KVW33" s="47"/>
      <c r="KVX33" s="47"/>
      <c r="KVY33" s="47"/>
      <c r="KVZ33" s="47"/>
      <c r="KWA33" s="47"/>
      <c r="KWB33" s="47"/>
      <c r="KWC33" s="47"/>
      <c r="KWD33" s="47"/>
      <c r="KWE33" s="47"/>
      <c r="KWF33" s="47"/>
      <c r="KWG33" s="47"/>
      <c r="KWH33" s="47"/>
      <c r="KWI33" s="47"/>
      <c r="KWJ33" s="47"/>
      <c r="KWK33" s="47"/>
      <c r="KWL33" s="47"/>
      <c r="KWM33" s="47"/>
      <c r="KWN33" s="47"/>
      <c r="KWO33" s="47"/>
      <c r="KWP33" s="47"/>
      <c r="KWQ33" s="47"/>
      <c r="KWR33" s="47"/>
      <c r="KWS33" s="47"/>
      <c r="KWT33" s="47"/>
      <c r="KWU33" s="47"/>
      <c r="KWV33" s="47"/>
      <c r="KWW33" s="47"/>
      <c r="KWX33" s="47"/>
      <c r="KWY33" s="47"/>
      <c r="KWZ33" s="47"/>
      <c r="KXA33" s="47"/>
      <c r="KXB33" s="47"/>
      <c r="KXC33" s="47"/>
      <c r="KXD33" s="47"/>
      <c r="KXE33" s="47"/>
      <c r="KXF33" s="47"/>
      <c r="KXG33" s="47"/>
      <c r="KXH33" s="47"/>
      <c r="KXI33" s="47"/>
      <c r="KXJ33" s="47"/>
      <c r="KXK33" s="47"/>
      <c r="KXL33" s="47"/>
      <c r="KXM33" s="47"/>
      <c r="KXN33" s="47"/>
      <c r="KXO33" s="47"/>
      <c r="KXP33" s="47"/>
      <c r="KXQ33" s="47"/>
      <c r="KXR33" s="47"/>
      <c r="KXS33" s="47"/>
      <c r="KXT33" s="47"/>
      <c r="KXU33" s="47"/>
      <c r="KXV33" s="47"/>
      <c r="KXW33" s="47"/>
      <c r="KXX33" s="47"/>
      <c r="KXY33" s="47"/>
      <c r="KXZ33" s="47"/>
      <c r="KYA33" s="47"/>
      <c r="KYB33" s="47"/>
      <c r="KYC33" s="47"/>
      <c r="KYD33" s="47"/>
      <c r="KYE33" s="47"/>
      <c r="KYF33" s="47"/>
      <c r="KYG33" s="47"/>
      <c r="KYH33" s="47"/>
      <c r="KYI33" s="47"/>
      <c r="KYJ33" s="47"/>
      <c r="KYK33" s="47"/>
      <c r="KYL33" s="47"/>
      <c r="KYM33" s="47"/>
      <c r="KYN33" s="47"/>
      <c r="KYO33" s="47"/>
      <c r="KYP33" s="47"/>
      <c r="KYQ33" s="47"/>
      <c r="KYR33" s="47"/>
      <c r="KYS33" s="47"/>
      <c r="KYT33" s="47"/>
      <c r="KYU33" s="47"/>
      <c r="KYV33" s="47"/>
      <c r="KYW33" s="47"/>
      <c r="KYX33" s="47"/>
      <c r="KYY33" s="47"/>
      <c r="KYZ33" s="47"/>
      <c r="KZA33" s="47"/>
      <c r="KZB33" s="47"/>
      <c r="KZC33" s="47"/>
      <c r="KZD33" s="47"/>
      <c r="KZE33" s="47"/>
      <c r="KZF33" s="47"/>
      <c r="KZG33" s="47"/>
      <c r="KZH33" s="47"/>
      <c r="KZI33" s="47"/>
      <c r="KZJ33" s="47"/>
      <c r="KZK33" s="47"/>
      <c r="KZL33" s="47"/>
      <c r="KZM33" s="47"/>
      <c r="KZN33" s="47"/>
      <c r="KZO33" s="47"/>
      <c r="KZP33" s="47"/>
      <c r="KZQ33" s="47"/>
      <c r="KZR33" s="47"/>
      <c r="KZS33" s="47"/>
      <c r="KZT33" s="47"/>
      <c r="KZU33" s="47"/>
      <c r="KZV33" s="47"/>
      <c r="KZW33" s="47"/>
      <c r="KZX33" s="47"/>
      <c r="KZY33" s="47"/>
      <c r="KZZ33" s="47"/>
      <c r="LAA33" s="47"/>
      <c r="LAB33" s="47"/>
      <c r="LAC33" s="47"/>
      <c r="LAD33" s="47"/>
      <c r="LAE33" s="47"/>
      <c r="LAF33" s="47"/>
      <c r="LAG33" s="47"/>
      <c r="LAH33" s="47"/>
      <c r="LAI33" s="47"/>
      <c r="LAJ33" s="47"/>
      <c r="LAK33" s="47"/>
      <c r="LAL33" s="47"/>
      <c r="LAM33" s="47"/>
      <c r="LAN33" s="47"/>
      <c r="LAO33" s="47"/>
      <c r="LAP33" s="47"/>
      <c r="LAQ33" s="47"/>
      <c r="LAR33" s="47"/>
      <c r="LAS33" s="47"/>
      <c r="LAT33" s="47"/>
      <c r="LAU33" s="47"/>
      <c r="LAV33" s="47"/>
      <c r="LAW33" s="47"/>
      <c r="LAX33" s="47"/>
      <c r="LAY33" s="47"/>
      <c r="LAZ33" s="47"/>
      <c r="LBA33" s="47"/>
      <c r="LBB33" s="47"/>
      <c r="LBC33" s="47"/>
      <c r="LBD33" s="47"/>
      <c r="LBE33" s="47"/>
      <c r="LBF33" s="47"/>
      <c r="LBG33" s="47"/>
      <c r="LBH33" s="47"/>
      <c r="LBI33" s="47"/>
      <c r="LBJ33" s="47"/>
      <c r="LBK33" s="47"/>
      <c r="LBL33" s="47"/>
      <c r="LBM33" s="47"/>
      <c r="LBN33" s="47"/>
      <c r="LBO33" s="47"/>
      <c r="LBP33" s="47"/>
      <c r="LBQ33" s="47"/>
      <c r="LBR33" s="47"/>
      <c r="LBS33" s="47"/>
      <c r="LBT33" s="47"/>
      <c r="LBU33" s="47"/>
      <c r="LBV33" s="47"/>
      <c r="LBW33" s="47"/>
      <c r="LBX33" s="47"/>
      <c r="LBY33" s="47"/>
      <c r="LBZ33" s="47"/>
      <c r="LCA33" s="47"/>
      <c r="LCB33" s="47"/>
      <c r="LCC33" s="47"/>
      <c r="LCD33" s="47"/>
      <c r="LCE33" s="47"/>
      <c r="LCF33" s="47"/>
      <c r="LCG33" s="47"/>
      <c r="LCH33" s="47"/>
      <c r="LCI33" s="47"/>
      <c r="LCJ33" s="47"/>
      <c r="LCK33" s="47"/>
      <c r="LCL33" s="47"/>
      <c r="LCM33" s="47"/>
      <c r="LCN33" s="47"/>
      <c r="LCO33" s="47"/>
      <c r="LCP33" s="47"/>
      <c r="LCQ33" s="47"/>
      <c r="LCR33" s="47"/>
      <c r="LCS33" s="47"/>
      <c r="LCT33" s="47"/>
      <c r="LCU33" s="47"/>
      <c r="LCV33" s="47"/>
      <c r="LCW33" s="47"/>
      <c r="LCX33" s="47"/>
      <c r="LCY33" s="47"/>
      <c r="LCZ33" s="47"/>
      <c r="LDA33" s="47"/>
      <c r="LDB33" s="47"/>
      <c r="LDC33" s="47"/>
      <c r="LDD33" s="47"/>
      <c r="LDE33" s="47"/>
      <c r="LDF33" s="47"/>
      <c r="LDG33" s="47"/>
      <c r="LDH33" s="47"/>
      <c r="LDI33" s="47"/>
      <c r="LDJ33" s="47"/>
      <c r="LDK33" s="47"/>
      <c r="LDL33" s="47"/>
      <c r="LDM33" s="47"/>
      <c r="LDN33" s="47"/>
      <c r="LDO33" s="47"/>
      <c r="LDP33" s="47"/>
      <c r="LDQ33" s="47"/>
      <c r="LDR33" s="47"/>
      <c r="LDS33" s="47"/>
      <c r="LDT33" s="47"/>
      <c r="LDU33" s="47"/>
      <c r="LDV33" s="47"/>
      <c r="LDW33" s="47"/>
      <c r="LDX33" s="47"/>
      <c r="LDY33" s="47"/>
      <c r="LDZ33" s="47"/>
      <c r="LEA33" s="47"/>
      <c r="LEB33" s="47"/>
      <c r="LEC33" s="47"/>
      <c r="LED33" s="47"/>
      <c r="LEE33" s="47"/>
      <c r="LEF33" s="47"/>
      <c r="LEG33" s="47"/>
      <c r="LEH33" s="47"/>
      <c r="LEI33" s="47"/>
      <c r="LEJ33" s="47"/>
      <c r="LEK33" s="47"/>
      <c r="LEL33" s="47"/>
      <c r="LEM33" s="47"/>
      <c r="LEN33" s="47"/>
      <c r="LEO33" s="47"/>
      <c r="LEP33" s="47"/>
      <c r="LEQ33" s="47"/>
      <c r="LER33" s="47"/>
      <c r="LES33" s="47"/>
      <c r="LET33" s="47"/>
      <c r="LEU33" s="47"/>
      <c r="LEV33" s="47"/>
      <c r="LEW33" s="47"/>
      <c r="LEX33" s="47"/>
      <c r="LEY33" s="47"/>
      <c r="LEZ33" s="47"/>
      <c r="LFA33" s="47"/>
      <c r="LFB33" s="47"/>
      <c r="LFC33" s="47"/>
      <c r="LFD33" s="47"/>
      <c r="LFE33" s="47"/>
      <c r="LFF33" s="47"/>
      <c r="LFG33" s="47"/>
      <c r="LFH33" s="47"/>
      <c r="LFI33" s="47"/>
      <c r="LFJ33" s="47"/>
      <c r="LFK33" s="47"/>
      <c r="LFL33" s="47"/>
      <c r="LFM33" s="47"/>
      <c r="LFN33" s="47"/>
      <c r="LFO33" s="47"/>
      <c r="LFP33" s="47"/>
      <c r="LFQ33" s="47"/>
      <c r="LFR33" s="47"/>
      <c r="LFS33" s="47"/>
      <c r="LFT33" s="47"/>
      <c r="LFU33" s="47"/>
      <c r="LFV33" s="47"/>
      <c r="LFW33" s="47"/>
      <c r="LFX33" s="47"/>
      <c r="LFY33" s="47"/>
      <c r="LFZ33" s="47"/>
      <c r="LGA33" s="47"/>
      <c r="LGB33" s="47"/>
      <c r="LGC33" s="47"/>
      <c r="LGD33" s="47"/>
      <c r="LGE33" s="47"/>
      <c r="LGF33" s="47"/>
      <c r="LGG33" s="47"/>
      <c r="LGH33" s="47"/>
      <c r="LGI33" s="47"/>
      <c r="LGJ33" s="47"/>
      <c r="LGK33" s="47"/>
      <c r="LGL33" s="47"/>
      <c r="LGM33" s="47"/>
      <c r="LGN33" s="47"/>
      <c r="LGO33" s="47"/>
      <c r="LGP33" s="47"/>
      <c r="LGQ33" s="47"/>
      <c r="LGR33" s="47"/>
      <c r="LGS33" s="47"/>
      <c r="LGT33" s="47"/>
      <c r="LGU33" s="47"/>
      <c r="LGV33" s="47"/>
      <c r="LGW33" s="47"/>
      <c r="LGX33" s="47"/>
      <c r="LGY33" s="47"/>
      <c r="LGZ33" s="47"/>
      <c r="LHA33" s="47"/>
      <c r="LHB33" s="47"/>
      <c r="LHC33" s="47"/>
      <c r="LHD33" s="47"/>
      <c r="LHE33" s="47"/>
      <c r="LHF33" s="47"/>
      <c r="LHG33" s="47"/>
      <c r="LHH33" s="47"/>
      <c r="LHI33" s="47"/>
      <c r="LHJ33" s="47"/>
      <c r="LHK33" s="47"/>
      <c r="LHL33" s="47"/>
      <c r="LHM33" s="47"/>
      <c r="LHN33" s="47"/>
      <c r="LHO33" s="47"/>
      <c r="LHP33" s="47"/>
      <c r="LHQ33" s="47"/>
      <c r="LHR33" s="47"/>
      <c r="LHS33" s="47"/>
      <c r="LHT33" s="47"/>
      <c r="LHU33" s="47"/>
      <c r="LHV33" s="47"/>
      <c r="LHW33" s="47"/>
      <c r="LHX33" s="47"/>
      <c r="LHY33" s="47"/>
      <c r="LHZ33" s="47"/>
      <c r="LIA33" s="47"/>
      <c r="LIB33" s="47"/>
      <c r="LIC33" s="47"/>
      <c r="LID33" s="47"/>
      <c r="LIE33" s="47"/>
      <c r="LIF33" s="47"/>
      <c r="LIG33" s="47"/>
      <c r="LIH33" s="47"/>
      <c r="LII33" s="47"/>
      <c r="LIJ33" s="47"/>
      <c r="LIK33" s="47"/>
      <c r="LIL33" s="47"/>
      <c r="LIM33" s="47"/>
      <c r="LIN33" s="47"/>
      <c r="LIO33" s="47"/>
      <c r="LIP33" s="47"/>
      <c r="LIQ33" s="47"/>
      <c r="LIR33" s="47"/>
      <c r="LIS33" s="47"/>
      <c r="LIT33" s="47"/>
      <c r="LIU33" s="47"/>
      <c r="LIV33" s="47"/>
      <c r="LIW33" s="47"/>
      <c r="LIX33" s="47"/>
      <c r="LIY33" s="47"/>
      <c r="LIZ33" s="47"/>
      <c r="LJA33" s="47"/>
      <c r="LJB33" s="47"/>
      <c r="LJC33" s="47"/>
      <c r="LJD33" s="47"/>
      <c r="LJE33" s="47"/>
      <c r="LJF33" s="47"/>
      <c r="LJG33" s="47"/>
      <c r="LJH33" s="47"/>
      <c r="LJI33" s="47"/>
      <c r="LJJ33" s="47"/>
      <c r="LJK33" s="47"/>
      <c r="LJL33" s="47"/>
      <c r="LJM33" s="47"/>
      <c r="LJN33" s="47"/>
      <c r="LJO33" s="47"/>
      <c r="LJP33" s="47"/>
      <c r="LJQ33" s="47"/>
      <c r="LJR33" s="47"/>
      <c r="LJS33" s="47"/>
      <c r="LJT33" s="47"/>
      <c r="LJU33" s="47"/>
      <c r="LJV33" s="47"/>
      <c r="LJW33" s="47"/>
      <c r="LJX33" s="47"/>
      <c r="LJY33" s="47"/>
      <c r="LJZ33" s="47"/>
      <c r="LKA33" s="47"/>
      <c r="LKB33" s="47"/>
      <c r="LKC33" s="47"/>
      <c r="LKD33" s="47"/>
      <c r="LKE33" s="47"/>
      <c r="LKF33" s="47"/>
      <c r="LKG33" s="47"/>
      <c r="LKH33" s="47"/>
      <c r="LKI33" s="47"/>
      <c r="LKJ33" s="47"/>
      <c r="LKK33" s="47"/>
      <c r="LKL33" s="47"/>
      <c r="LKM33" s="47"/>
      <c r="LKN33" s="47"/>
      <c r="LKO33" s="47"/>
      <c r="LKP33" s="47"/>
      <c r="LKQ33" s="47"/>
      <c r="LKR33" s="47"/>
      <c r="LKS33" s="47"/>
      <c r="LKT33" s="47"/>
      <c r="LKU33" s="47"/>
      <c r="LKV33" s="47"/>
      <c r="LKW33" s="47"/>
      <c r="LKX33" s="47"/>
      <c r="LKY33" s="47"/>
      <c r="LKZ33" s="47"/>
      <c r="LLA33" s="47"/>
      <c r="LLB33" s="47"/>
      <c r="LLC33" s="47"/>
      <c r="LLD33" s="47"/>
      <c r="LLE33" s="47"/>
      <c r="LLF33" s="47"/>
      <c r="LLG33" s="47"/>
      <c r="LLH33" s="47"/>
      <c r="LLI33" s="47"/>
      <c r="LLJ33" s="47"/>
      <c r="LLK33" s="47"/>
      <c r="LLL33" s="47"/>
      <c r="LLM33" s="47"/>
      <c r="LLN33" s="47"/>
      <c r="LLO33" s="47"/>
      <c r="LLP33" s="47"/>
      <c r="LLQ33" s="47"/>
      <c r="LLR33" s="47"/>
      <c r="LLS33" s="47"/>
      <c r="LLT33" s="47"/>
      <c r="LLU33" s="47"/>
      <c r="LLV33" s="47"/>
      <c r="LLW33" s="47"/>
      <c r="LLX33" s="47"/>
      <c r="LLY33" s="47"/>
      <c r="LLZ33" s="47"/>
      <c r="LMA33" s="47"/>
      <c r="LMB33" s="47"/>
      <c r="LMC33" s="47"/>
      <c r="LMD33" s="47"/>
      <c r="LME33" s="47"/>
      <c r="LMF33" s="47"/>
      <c r="LMG33" s="47"/>
      <c r="LMH33" s="47"/>
      <c r="LMI33" s="47"/>
      <c r="LMJ33" s="47"/>
      <c r="LMK33" s="47"/>
      <c r="LML33" s="47"/>
      <c r="LMM33" s="47"/>
      <c r="LMN33" s="47"/>
      <c r="LMO33" s="47"/>
      <c r="LMP33" s="47"/>
      <c r="LMQ33" s="47"/>
      <c r="LMR33" s="47"/>
      <c r="LMS33" s="47"/>
      <c r="LMT33" s="47"/>
      <c r="LMU33" s="47"/>
      <c r="LMV33" s="47"/>
      <c r="LMW33" s="47"/>
      <c r="LMX33" s="47"/>
      <c r="LMY33" s="47"/>
      <c r="LMZ33" s="47"/>
      <c r="LNA33" s="47"/>
      <c r="LNB33" s="47"/>
      <c r="LNC33" s="47"/>
      <c r="LND33" s="47"/>
      <c r="LNE33" s="47"/>
      <c r="LNF33" s="47"/>
      <c r="LNG33" s="47"/>
      <c r="LNH33" s="47"/>
      <c r="LNI33" s="47"/>
      <c r="LNJ33" s="47"/>
      <c r="LNK33" s="47"/>
      <c r="LNL33" s="47"/>
      <c r="LNM33" s="47"/>
      <c r="LNN33" s="47"/>
      <c r="LNO33" s="47"/>
      <c r="LNP33" s="47"/>
      <c r="LNQ33" s="47"/>
      <c r="LNR33" s="47"/>
      <c r="LNS33" s="47"/>
      <c r="LNT33" s="47"/>
      <c r="LNU33" s="47"/>
      <c r="LNV33" s="47"/>
      <c r="LNW33" s="47"/>
      <c r="LNX33" s="47"/>
      <c r="LNY33" s="47"/>
      <c r="LNZ33" s="47"/>
      <c r="LOA33" s="47"/>
      <c r="LOB33" s="47"/>
      <c r="LOC33" s="47"/>
      <c r="LOD33" s="47"/>
      <c r="LOE33" s="47"/>
      <c r="LOF33" s="47"/>
      <c r="LOG33" s="47"/>
      <c r="LOH33" s="47"/>
      <c r="LOI33" s="47"/>
      <c r="LOJ33" s="47"/>
      <c r="LOK33" s="47"/>
      <c r="LOL33" s="47"/>
      <c r="LOM33" s="47"/>
      <c r="LON33" s="47"/>
      <c r="LOO33" s="47"/>
      <c r="LOP33" s="47"/>
      <c r="LOQ33" s="47"/>
      <c r="LOR33" s="47"/>
      <c r="LOS33" s="47"/>
      <c r="LOT33" s="47"/>
      <c r="LOU33" s="47"/>
      <c r="LOV33" s="47"/>
      <c r="LOW33" s="47"/>
      <c r="LOX33" s="47"/>
      <c r="LOY33" s="47"/>
      <c r="LOZ33" s="47"/>
      <c r="LPA33" s="47"/>
      <c r="LPB33" s="47"/>
      <c r="LPC33" s="47"/>
      <c r="LPD33" s="47"/>
      <c r="LPE33" s="47"/>
      <c r="LPF33" s="47"/>
      <c r="LPG33" s="47"/>
      <c r="LPH33" s="47"/>
      <c r="LPI33" s="47"/>
      <c r="LPJ33" s="47"/>
      <c r="LPK33" s="47"/>
      <c r="LPL33" s="47"/>
      <c r="LPM33" s="47"/>
      <c r="LPN33" s="47"/>
      <c r="LPO33" s="47"/>
      <c r="LPP33" s="47"/>
      <c r="LPQ33" s="47"/>
      <c r="LPR33" s="47"/>
      <c r="LPS33" s="47"/>
      <c r="LPT33" s="47"/>
      <c r="LPU33" s="47"/>
      <c r="LPV33" s="47"/>
      <c r="LPW33" s="47"/>
      <c r="LPX33" s="47"/>
      <c r="LPY33" s="47"/>
      <c r="LPZ33" s="47"/>
      <c r="LQA33" s="47"/>
      <c r="LQB33" s="47"/>
      <c r="LQC33" s="47"/>
      <c r="LQD33" s="47"/>
      <c r="LQE33" s="47"/>
      <c r="LQF33" s="47"/>
      <c r="LQG33" s="47"/>
      <c r="LQH33" s="47"/>
      <c r="LQI33" s="47"/>
      <c r="LQJ33" s="47"/>
      <c r="LQK33" s="47"/>
      <c r="LQL33" s="47"/>
      <c r="LQM33" s="47"/>
      <c r="LQN33" s="47"/>
      <c r="LQO33" s="47"/>
      <c r="LQP33" s="47"/>
      <c r="LQQ33" s="47"/>
      <c r="LQR33" s="47"/>
      <c r="LQS33" s="47"/>
      <c r="LQT33" s="47"/>
      <c r="LQU33" s="47"/>
      <c r="LQV33" s="47"/>
      <c r="LQW33" s="47"/>
      <c r="LQX33" s="47"/>
      <c r="LQY33" s="47"/>
      <c r="LQZ33" s="47"/>
      <c r="LRA33" s="47"/>
      <c r="LRB33" s="47"/>
      <c r="LRC33" s="47"/>
      <c r="LRD33" s="47"/>
      <c r="LRE33" s="47"/>
      <c r="LRF33" s="47"/>
      <c r="LRG33" s="47"/>
      <c r="LRH33" s="47"/>
      <c r="LRI33" s="47"/>
      <c r="LRJ33" s="47"/>
      <c r="LRK33" s="47"/>
      <c r="LRL33" s="47"/>
      <c r="LRM33" s="47"/>
      <c r="LRN33" s="47"/>
      <c r="LRO33" s="47"/>
      <c r="LRP33" s="47"/>
      <c r="LRQ33" s="47"/>
      <c r="LRR33" s="47"/>
      <c r="LRS33" s="47"/>
      <c r="LRT33" s="47"/>
      <c r="LRU33" s="47"/>
      <c r="LRV33" s="47"/>
      <c r="LRW33" s="47"/>
      <c r="LRX33" s="47"/>
      <c r="LRY33" s="47"/>
      <c r="LRZ33" s="47"/>
      <c r="LSA33" s="47"/>
      <c r="LSB33" s="47"/>
      <c r="LSC33" s="47"/>
      <c r="LSD33" s="47"/>
      <c r="LSE33" s="47"/>
      <c r="LSF33" s="47"/>
      <c r="LSG33" s="47"/>
      <c r="LSH33" s="47"/>
      <c r="LSI33" s="47"/>
      <c r="LSJ33" s="47"/>
      <c r="LSK33" s="47"/>
      <c r="LSL33" s="47"/>
      <c r="LSM33" s="47"/>
      <c r="LSN33" s="47"/>
      <c r="LSO33" s="47"/>
      <c r="LSP33" s="47"/>
      <c r="LSQ33" s="47"/>
      <c r="LSR33" s="47"/>
      <c r="LSS33" s="47"/>
      <c r="LST33" s="47"/>
      <c r="LSU33" s="47"/>
      <c r="LSV33" s="47"/>
      <c r="LSW33" s="47"/>
      <c r="LSX33" s="47"/>
      <c r="LSY33" s="47"/>
      <c r="LSZ33" s="47"/>
      <c r="LTA33" s="47"/>
      <c r="LTB33" s="47"/>
      <c r="LTC33" s="47"/>
      <c r="LTD33" s="47"/>
      <c r="LTE33" s="47"/>
      <c r="LTF33" s="47"/>
      <c r="LTG33" s="47"/>
      <c r="LTH33" s="47"/>
      <c r="LTI33" s="47"/>
      <c r="LTJ33" s="47"/>
      <c r="LTK33" s="47"/>
      <c r="LTL33" s="47"/>
      <c r="LTM33" s="47"/>
      <c r="LTN33" s="47"/>
      <c r="LTO33" s="47"/>
      <c r="LTP33" s="47"/>
      <c r="LTQ33" s="47"/>
      <c r="LTR33" s="47"/>
      <c r="LTS33" s="47"/>
      <c r="LTT33" s="47"/>
      <c r="LTU33" s="47"/>
      <c r="LTV33" s="47"/>
      <c r="LTW33" s="47"/>
      <c r="LTX33" s="47"/>
      <c r="LTY33" s="47"/>
      <c r="LTZ33" s="47"/>
      <c r="LUA33" s="47"/>
      <c r="LUB33" s="47"/>
      <c r="LUC33" s="47"/>
      <c r="LUD33" s="47"/>
      <c r="LUE33" s="47"/>
      <c r="LUF33" s="47"/>
      <c r="LUG33" s="47"/>
      <c r="LUH33" s="47"/>
      <c r="LUI33" s="47"/>
      <c r="LUJ33" s="47"/>
      <c r="LUK33" s="47"/>
      <c r="LUL33" s="47"/>
      <c r="LUM33" s="47"/>
      <c r="LUN33" s="47"/>
      <c r="LUO33" s="47"/>
      <c r="LUP33" s="47"/>
      <c r="LUQ33" s="47"/>
      <c r="LUR33" s="47"/>
      <c r="LUS33" s="47"/>
      <c r="LUT33" s="47"/>
      <c r="LUU33" s="47"/>
      <c r="LUV33" s="47"/>
      <c r="LUW33" s="47"/>
      <c r="LUX33" s="47"/>
      <c r="LUY33" s="47"/>
      <c r="LUZ33" s="47"/>
      <c r="LVA33" s="47"/>
      <c r="LVB33" s="47"/>
      <c r="LVC33" s="47"/>
      <c r="LVD33" s="47"/>
      <c r="LVE33" s="47"/>
      <c r="LVF33" s="47"/>
      <c r="LVG33" s="47"/>
      <c r="LVH33" s="47"/>
      <c r="LVI33" s="47"/>
      <c r="LVJ33" s="47"/>
      <c r="LVK33" s="47"/>
      <c r="LVL33" s="47"/>
      <c r="LVM33" s="47"/>
      <c r="LVN33" s="47"/>
      <c r="LVO33" s="47"/>
      <c r="LVP33" s="47"/>
      <c r="LVQ33" s="47"/>
      <c r="LVR33" s="47"/>
      <c r="LVS33" s="47"/>
      <c r="LVT33" s="47"/>
      <c r="LVU33" s="47"/>
      <c r="LVV33" s="47"/>
      <c r="LVW33" s="47"/>
      <c r="LVX33" s="47"/>
      <c r="LVY33" s="47"/>
      <c r="LVZ33" s="47"/>
      <c r="LWA33" s="47"/>
      <c r="LWB33" s="47"/>
      <c r="LWC33" s="47"/>
      <c r="LWD33" s="47"/>
      <c r="LWE33" s="47"/>
      <c r="LWF33" s="47"/>
      <c r="LWG33" s="47"/>
      <c r="LWH33" s="47"/>
      <c r="LWI33" s="47"/>
      <c r="LWJ33" s="47"/>
      <c r="LWK33" s="47"/>
      <c r="LWL33" s="47"/>
      <c r="LWM33" s="47"/>
      <c r="LWN33" s="47"/>
      <c r="LWO33" s="47"/>
      <c r="LWP33" s="47"/>
      <c r="LWQ33" s="47"/>
      <c r="LWR33" s="47"/>
      <c r="LWS33" s="47"/>
      <c r="LWT33" s="47"/>
      <c r="LWU33" s="47"/>
      <c r="LWV33" s="47"/>
      <c r="LWW33" s="47"/>
      <c r="LWX33" s="47"/>
      <c r="LWY33" s="47"/>
      <c r="LWZ33" s="47"/>
      <c r="LXA33" s="47"/>
      <c r="LXB33" s="47"/>
      <c r="LXC33" s="47"/>
      <c r="LXD33" s="47"/>
      <c r="LXE33" s="47"/>
      <c r="LXF33" s="47"/>
      <c r="LXG33" s="47"/>
      <c r="LXH33" s="47"/>
      <c r="LXI33" s="47"/>
      <c r="LXJ33" s="47"/>
      <c r="LXK33" s="47"/>
      <c r="LXL33" s="47"/>
      <c r="LXM33" s="47"/>
      <c r="LXN33" s="47"/>
      <c r="LXO33" s="47"/>
      <c r="LXP33" s="47"/>
      <c r="LXQ33" s="47"/>
      <c r="LXR33" s="47"/>
      <c r="LXS33" s="47"/>
      <c r="LXT33" s="47"/>
      <c r="LXU33" s="47"/>
      <c r="LXV33" s="47"/>
      <c r="LXW33" s="47"/>
      <c r="LXX33" s="47"/>
      <c r="LXY33" s="47"/>
      <c r="LXZ33" s="47"/>
      <c r="LYA33" s="47"/>
      <c r="LYB33" s="47"/>
      <c r="LYC33" s="47"/>
      <c r="LYD33" s="47"/>
      <c r="LYE33" s="47"/>
      <c r="LYF33" s="47"/>
      <c r="LYG33" s="47"/>
      <c r="LYH33" s="47"/>
      <c r="LYI33" s="47"/>
      <c r="LYJ33" s="47"/>
      <c r="LYK33" s="47"/>
      <c r="LYL33" s="47"/>
      <c r="LYM33" s="47"/>
      <c r="LYN33" s="47"/>
      <c r="LYO33" s="47"/>
      <c r="LYP33" s="47"/>
      <c r="LYQ33" s="47"/>
      <c r="LYR33" s="47"/>
      <c r="LYS33" s="47"/>
      <c r="LYT33" s="47"/>
      <c r="LYU33" s="47"/>
      <c r="LYV33" s="47"/>
      <c r="LYW33" s="47"/>
      <c r="LYX33" s="47"/>
      <c r="LYY33" s="47"/>
      <c r="LYZ33" s="47"/>
      <c r="LZA33" s="47"/>
      <c r="LZB33" s="47"/>
      <c r="LZC33" s="47"/>
      <c r="LZD33" s="47"/>
      <c r="LZE33" s="47"/>
      <c r="LZF33" s="47"/>
      <c r="LZG33" s="47"/>
      <c r="LZH33" s="47"/>
      <c r="LZI33" s="47"/>
      <c r="LZJ33" s="47"/>
      <c r="LZK33" s="47"/>
      <c r="LZL33" s="47"/>
      <c r="LZM33" s="47"/>
      <c r="LZN33" s="47"/>
      <c r="LZO33" s="47"/>
      <c r="LZP33" s="47"/>
      <c r="LZQ33" s="47"/>
      <c r="LZR33" s="47"/>
      <c r="LZS33" s="47"/>
      <c r="LZT33" s="47"/>
      <c r="LZU33" s="47"/>
      <c r="LZV33" s="47"/>
      <c r="LZW33" s="47"/>
      <c r="LZX33" s="47"/>
      <c r="LZY33" s="47"/>
      <c r="LZZ33" s="47"/>
      <c r="MAA33" s="47"/>
      <c r="MAB33" s="47"/>
      <c r="MAC33" s="47"/>
      <c r="MAD33" s="47"/>
      <c r="MAE33" s="47"/>
      <c r="MAF33" s="47"/>
      <c r="MAG33" s="47"/>
      <c r="MAH33" s="47"/>
      <c r="MAI33" s="47"/>
      <c r="MAJ33" s="47"/>
      <c r="MAK33" s="47"/>
      <c r="MAL33" s="47"/>
      <c r="MAM33" s="47"/>
      <c r="MAN33" s="47"/>
      <c r="MAO33" s="47"/>
      <c r="MAP33" s="47"/>
      <c r="MAQ33" s="47"/>
      <c r="MAR33" s="47"/>
      <c r="MAS33" s="47"/>
      <c r="MAT33" s="47"/>
      <c r="MAU33" s="47"/>
      <c r="MAV33" s="47"/>
      <c r="MAW33" s="47"/>
      <c r="MAX33" s="47"/>
      <c r="MAY33" s="47"/>
      <c r="MAZ33" s="47"/>
      <c r="MBA33" s="47"/>
      <c r="MBB33" s="47"/>
      <c r="MBC33" s="47"/>
      <c r="MBD33" s="47"/>
      <c r="MBE33" s="47"/>
      <c r="MBF33" s="47"/>
      <c r="MBG33" s="47"/>
      <c r="MBH33" s="47"/>
      <c r="MBI33" s="47"/>
      <c r="MBJ33" s="47"/>
      <c r="MBK33" s="47"/>
      <c r="MBL33" s="47"/>
      <c r="MBM33" s="47"/>
      <c r="MBN33" s="47"/>
      <c r="MBO33" s="47"/>
      <c r="MBP33" s="47"/>
      <c r="MBQ33" s="47"/>
      <c r="MBR33" s="47"/>
      <c r="MBS33" s="47"/>
      <c r="MBT33" s="47"/>
      <c r="MBU33" s="47"/>
      <c r="MBV33" s="47"/>
      <c r="MBW33" s="47"/>
      <c r="MBX33" s="47"/>
      <c r="MBY33" s="47"/>
      <c r="MBZ33" s="47"/>
      <c r="MCA33" s="47"/>
      <c r="MCB33" s="47"/>
      <c r="MCC33" s="47"/>
      <c r="MCD33" s="47"/>
      <c r="MCE33" s="47"/>
      <c r="MCF33" s="47"/>
      <c r="MCG33" s="47"/>
      <c r="MCH33" s="47"/>
      <c r="MCI33" s="47"/>
      <c r="MCJ33" s="47"/>
      <c r="MCK33" s="47"/>
      <c r="MCL33" s="47"/>
      <c r="MCM33" s="47"/>
      <c r="MCN33" s="47"/>
      <c r="MCO33" s="47"/>
      <c r="MCP33" s="47"/>
      <c r="MCQ33" s="47"/>
      <c r="MCR33" s="47"/>
      <c r="MCS33" s="47"/>
      <c r="MCT33" s="47"/>
      <c r="MCU33" s="47"/>
      <c r="MCV33" s="47"/>
      <c r="MCW33" s="47"/>
      <c r="MCX33" s="47"/>
      <c r="MCY33" s="47"/>
      <c r="MCZ33" s="47"/>
      <c r="MDA33" s="47"/>
      <c r="MDB33" s="47"/>
      <c r="MDC33" s="47"/>
      <c r="MDD33" s="47"/>
      <c r="MDE33" s="47"/>
      <c r="MDF33" s="47"/>
      <c r="MDG33" s="47"/>
      <c r="MDH33" s="47"/>
      <c r="MDI33" s="47"/>
      <c r="MDJ33" s="47"/>
      <c r="MDK33" s="47"/>
      <c r="MDL33" s="47"/>
      <c r="MDM33" s="47"/>
      <c r="MDN33" s="47"/>
      <c r="MDO33" s="47"/>
      <c r="MDP33" s="47"/>
      <c r="MDQ33" s="47"/>
      <c r="MDR33" s="47"/>
      <c r="MDS33" s="47"/>
      <c r="MDT33" s="47"/>
      <c r="MDU33" s="47"/>
      <c r="MDV33" s="47"/>
      <c r="MDW33" s="47"/>
      <c r="MDX33" s="47"/>
      <c r="MDY33" s="47"/>
      <c r="MDZ33" s="47"/>
      <c r="MEA33" s="47"/>
      <c r="MEB33" s="47"/>
      <c r="MEC33" s="47"/>
      <c r="MED33" s="47"/>
      <c r="MEE33" s="47"/>
      <c r="MEF33" s="47"/>
      <c r="MEG33" s="47"/>
      <c r="MEH33" s="47"/>
      <c r="MEI33" s="47"/>
      <c r="MEJ33" s="47"/>
      <c r="MEK33" s="47"/>
      <c r="MEL33" s="47"/>
      <c r="MEM33" s="47"/>
      <c r="MEN33" s="47"/>
      <c r="MEO33" s="47"/>
      <c r="MEP33" s="47"/>
      <c r="MEQ33" s="47"/>
      <c r="MER33" s="47"/>
      <c r="MES33" s="47"/>
      <c r="MET33" s="47"/>
      <c r="MEU33" s="47"/>
      <c r="MEV33" s="47"/>
      <c r="MEW33" s="47"/>
      <c r="MEX33" s="47"/>
      <c r="MEY33" s="47"/>
      <c r="MEZ33" s="47"/>
      <c r="MFA33" s="47"/>
      <c r="MFB33" s="47"/>
      <c r="MFC33" s="47"/>
      <c r="MFD33" s="47"/>
      <c r="MFE33" s="47"/>
      <c r="MFF33" s="47"/>
      <c r="MFG33" s="47"/>
      <c r="MFH33" s="47"/>
      <c r="MFI33" s="47"/>
      <c r="MFJ33" s="47"/>
      <c r="MFK33" s="47"/>
      <c r="MFL33" s="47"/>
      <c r="MFM33" s="47"/>
      <c r="MFN33" s="47"/>
      <c r="MFO33" s="47"/>
      <c r="MFP33" s="47"/>
      <c r="MFQ33" s="47"/>
      <c r="MFR33" s="47"/>
      <c r="MFS33" s="47"/>
      <c r="MFT33" s="47"/>
      <c r="MFU33" s="47"/>
      <c r="MFV33" s="47"/>
      <c r="MFW33" s="47"/>
      <c r="MFX33" s="47"/>
      <c r="MFY33" s="47"/>
      <c r="MFZ33" s="47"/>
      <c r="MGA33" s="47"/>
      <c r="MGB33" s="47"/>
      <c r="MGC33" s="47"/>
      <c r="MGD33" s="47"/>
      <c r="MGE33" s="47"/>
      <c r="MGF33" s="47"/>
      <c r="MGG33" s="47"/>
      <c r="MGH33" s="47"/>
      <c r="MGI33" s="47"/>
      <c r="MGJ33" s="47"/>
      <c r="MGK33" s="47"/>
      <c r="MGL33" s="47"/>
      <c r="MGM33" s="47"/>
      <c r="MGN33" s="47"/>
      <c r="MGO33" s="47"/>
      <c r="MGP33" s="47"/>
      <c r="MGQ33" s="47"/>
      <c r="MGR33" s="47"/>
      <c r="MGS33" s="47"/>
      <c r="MGT33" s="47"/>
      <c r="MGU33" s="47"/>
      <c r="MGV33" s="47"/>
      <c r="MGW33" s="47"/>
      <c r="MGX33" s="47"/>
      <c r="MGY33" s="47"/>
      <c r="MGZ33" s="47"/>
      <c r="MHA33" s="47"/>
      <c r="MHB33" s="47"/>
      <c r="MHC33" s="47"/>
      <c r="MHD33" s="47"/>
      <c r="MHE33" s="47"/>
      <c r="MHF33" s="47"/>
      <c r="MHG33" s="47"/>
      <c r="MHH33" s="47"/>
      <c r="MHI33" s="47"/>
      <c r="MHJ33" s="47"/>
      <c r="MHK33" s="47"/>
      <c r="MHL33" s="47"/>
      <c r="MHM33" s="47"/>
      <c r="MHN33" s="47"/>
      <c r="MHO33" s="47"/>
      <c r="MHP33" s="47"/>
      <c r="MHQ33" s="47"/>
      <c r="MHR33" s="47"/>
      <c r="MHS33" s="47"/>
      <c r="MHT33" s="47"/>
      <c r="MHU33" s="47"/>
      <c r="MHV33" s="47"/>
      <c r="MHW33" s="47"/>
      <c r="MHX33" s="47"/>
      <c r="MHY33" s="47"/>
      <c r="MHZ33" s="47"/>
      <c r="MIA33" s="47"/>
      <c r="MIB33" s="47"/>
      <c r="MIC33" s="47"/>
      <c r="MID33" s="47"/>
      <c r="MIE33" s="47"/>
      <c r="MIF33" s="47"/>
      <c r="MIG33" s="47"/>
      <c r="MIH33" s="47"/>
      <c r="MII33" s="47"/>
      <c r="MIJ33" s="47"/>
      <c r="MIK33" s="47"/>
      <c r="MIL33" s="47"/>
      <c r="MIM33" s="47"/>
      <c r="MIN33" s="47"/>
      <c r="MIO33" s="47"/>
      <c r="MIP33" s="47"/>
      <c r="MIQ33" s="47"/>
      <c r="MIR33" s="47"/>
      <c r="MIS33" s="47"/>
      <c r="MIT33" s="47"/>
      <c r="MIU33" s="47"/>
      <c r="MIV33" s="47"/>
      <c r="MIW33" s="47"/>
      <c r="MIX33" s="47"/>
      <c r="MIY33" s="47"/>
      <c r="MIZ33" s="47"/>
      <c r="MJA33" s="47"/>
      <c r="MJB33" s="47"/>
      <c r="MJC33" s="47"/>
      <c r="MJD33" s="47"/>
      <c r="MJE33" s="47"/>
      <c r="MJF33" s="47"/>
      <c r="MJG33" s="47"/>
      <c r="MJH33" s="47"/>
      <c r="MJI33" s="47"/>
      <c r="MJJ33" s="47"/>
      <c r="MJK33" s="47"/>
      <c r="MJL33" s="47"/>
      <c r="MJM33" s="47"/>
      <c r="MJN33" s="47"/>
      <c r="MJO33" s="47"/>
      <c r="MJP33" s="47"/>
      <c r="MJQ33" s="47"/>
      <c r="MJR33" s="47"/>
      <c r="MJS33" s="47"/>
      <c r="MJT33" s="47"/>
      <c r="MJU33" s="47"/>
      <c r="MJV33" s="47"/>
      <c r="MJW33" s="47"/>
      <c r="MJX33" s="47"/>
      <c r="MJY33" s="47"/>
      <c r="MJZ33" s="47"/>
      <c r="MKA33" s="47"/>
      <c r="MKB33" s="47"/>
      <c r="MKC33" s="47"/>
      <c r="MKD33" s="47"/>
      <c r="MKE33" s="47"/>
      <c r="MKF33" s="47"/>
      <c r="MKG33" s="47"/>
      <c r="MKH33" s="47"/>
      <c r="MKI33" s="47"/>
      <c r="MKJ33" s="47"/>
      <c r="MKK33" s="47"/>
      <c r="MKL33" s="47"/>
      <c r="MKM33" s="47"/>
      <c r="MKN33" s="47"/>
      <c r="MKO33" s="47"/>
      <c r="MKP33" s="47"/>
      <c r="MKQ33" s="47"/>
      <c r="MKR33" s="47"/>
      <c r="MKS33" s="47"/>
      <c r="MKT33" s="47"/>
      <c r="MKU33" s="47"/>
      <c r="MKV33" s="47"/>
      <c r="MKW33" s="47"/>
      <c r="MKX33" s="47"/>
      <c r="MKY33" s="47"/>
      <c r="MKZ33" s="47"/>
      <c r="MLA33" s="47"/>
      <c r="MLB33" s="47"/>
      <c r="MLC33" s="47"/>
      <c r="MLD33" s="47"/>
      <c r="MLE33" s="47"/>
      <c r="MLF33" s="47"/>
      <c r="MLG33" s="47"/>
      <c r="MLH33" s="47"/>
      <c r="MLI33" s="47"/>
      <c r="MLJ33" s="47"/>
      <c r="MLK33" s="47"/>
      <c r="MLL33" s="47"/>
      <c r="MLM33" s="47"/>
      <c r="MLN33" s="47"/>
      <c r="MLO33" s="47"/>
      <c r="MLP33" s="47"/>
      <c r="MLQ33" s="47"/>
      <c r="MLR33" s="47"/>
      <c r="MLS33" s="47"/>
      <c r="MLT33" s="47"/>
      <c r="MLU33" s="47"/>
      <c r="MLV33" s="47"/>
      <c r="MLW33" s="47"/>
      <c r="MLX33" s="47"/>
      <c r="MLY33" s="47"/>
      <c r="MLZ33" s="47"/>
      <c r="MMA33" s="47"/>
      <c r="MMB33" s="47"/>
      <c r="MMC33" s="47"/>
      <c r="MMD33" s="47"/>
      <c r="MME33" s="47"/>
      <c r="MMF33" s="47"/>
      <c r="MMG33" s="47"/>
      <c r="MMH33" s="47"/>
      <c r="MMI33" s="47"/>
      <c r="MMJ33" s="47"/>
      <c r="MMK33" s="47"/>
      <c r="MML33" s="47"/>
      <c r="MMM33" s="47"/>
      <c r="MMN33" s="47"/>
      <c r="MMO33" s="47"/>
      <c r="MMP33" s="47"/>
      <c r="MMQ33" s="47"/>
      <c r="MMR33" s="47"/>
      <c r="MMS33" s="47"/>
      <c r="MMT33" s="47"/>
      <c r="MMU33" s="47"/>
      <c r="MMV33" s="47"/>
      <c r="MMW33" s="47"/>
      <c r="MMX33" s="47"/>
      <c r="MMY33" s="47"/>
      <c r="MMZ33" s="47"/>
      <c r="MNA33" s="47"/>
      <c r="MNB33" s="47"/>
      <c r="MNC33" s="47"/>
      <c r="MND33" s="47"/>
      <c r="MNE33" s="47"/>
      <c r="MNF33" s="47"/>
      <c r="MNG33" s="47"/>
      <c r="MNH33" s="47"/>
      <c r="MNI33" s="47"/>
      <c r="MNJ33" s="47"/>
      <c r="MNK33" s="47"/>
      <c r="MNL33" s="47"/>
      <c r="MNM33" s="47"/>
      <c r="MNN33" s="47"/>
      <c r="MNO33" s="47"/>
      <c r="MNP33" s="47"/>
      <c r="MNQ33" s="47"/>
      <c r="MNR33" s="47"/>
      <c r="MNS33" s="47"/>
      <c r="MNT33" s="47"/>
      <c r="MNU33" s="47"/>
      <c r="MNV33" s="47"/>
      <c r="MNW33" s="47"/>
      <c r="MNX33" s="47"/>
      <c r="MNY33" s="47"/>
      <c r="MNZ33" s="47"/>
      <c r="MOA33" s="47"/>
      <c r="MOB33" s="47"/>
      <c r="MOC33" s="47"/>
      <c r="MOD33" s="47"/>
      <c r="MOE33" s="47"/>
      <c r="MOF33" s="47"/>
      <c r="MOG33" s="47"/>
      <c r="MOH33" s="47"/>
      <c r="MOI33" s="47"/>
      <c r="MOJ33" s="47"/>
      <c r="MOK33" s="47"/>
      <c r="MOL33" s="47"/>
      <c r="MOM33" s="47"/>
      <c r="MON33" s="47"/>
      <c r="MOO33" s="47"/>
      <c r="MOP33" s="47"/>
      <c r="MOQ33" s="47"/>
      <c r="MOR33" s="47"/>
      <c r="MOS33" s="47"/>
      <c r="MOT33" s="47"/>
      <c r="MOU33" s="47"/>
      <c r="MOV33" s="47"/>
      <c r="MOW33" s="47"/>
      <c r="MOX33" s="47"/>
      <c r="MOY33" s="47"/>
      <c r="MOZ33" s="47"/>
      <c r="MPA33" s="47"/>
      <c r="MPB33" s="47"/>
      <c r="MPC33" s="47"/>
      <c r="MPD33" s="47"/>
      <c r="MPE33" s="47"/>
      <c r="MPF33" s="47"/>
      <c r="MPG33" s="47"/>
      <c r="MPH33" s="47"/>
      <c r="MPI33" s="47"/>
      <c r="MPJ33" s="47"/>
      <c r="MPK33" s="47"/>
      <c r="MPL33" s="47"/>
      <c r="MPM33" s="47"/>
      <c r="MPN33" s="47"/>
      <c r="MPO33" s="47"/>
      <c r="MPP33" s="47"/>
      <c r="MPQ33" s="47"/>
      <c r="MPR33" s="47"/>
      <c r="MPS33" s="47"/>
      <c r="MPT33" s="47"/>
      <c r="MPU33" s="47"/>
      <c r="MPV33" s="47"/>
      <c r="MPW33" s="47"/>
      <c r="MPX33" s="47"/>
      <c r="MPY33" s="47"/>
      <c r="MPZ33" s="47"/>
      <c r="MQA33" s="47"/>
      <c r="MQB33" s="47"/>
      <c r="MQC33" s="47"/>
      <c r="MQD33" s="47"/>
      <c r="MQE33" s="47"/>
      <c r="MQF33" s="47"/>
      <c r="MQG33" s="47"/>
      <c r="MQH33" s="47"/>
      <c r="MQI33" s="47"/>
      <c r="MQJ33" s="47"/>
      <c r="MQK33" s="47"/>
      <c r="MQL33" s="47"/>
      <c r="MQM33" s="47"/>
      <c r="MQN33" s="47"/>
      <c r="MQO33" s="47"/>
      <c r="MQP33" s="47"/>
      <c r="MQQ33" s="47"/>
      <c r="MQR33" s="47"/>
      <c r="MQS33" s="47"/>
      <c r="MQT33" s="47"/>
      <c r="MQU33" s="47"/>
      <c r="MQV33" s="47"/>
      <c r="MQW33" s="47"/>
      <c r="MQX33" s="47"/>
      <c r="MQY33" s="47"/>
      <c r="MQZ33" s="47"/>
      <c r="MRA33" s="47"/>
      <c r="MRB33" s="47"/>
      <c r="MRC33" s="47"/>
      <c r="MRD33" s="47"/>
      <c r="MRE33" s="47"/>
      <c r="MRF33" s="47"/>
      <c r="MRG33" s="47"/>
      <c r="MRH33" s="47"/>
      <c r="MRI33" s="47"/>
      <c r="MRJ33" s="47"/>
      <c r="MRK33" s="47"/>
      <c r="MRL33" s="47"/>
      <c r="MRM33" s="47"/>
      <c r="MRN33" s="47"/>
      <c r="MRO33" s="47"/>
      <c r="MRP33" s="47"/>
      <c r="MRQ33" s="47"/>
      <c r="MRR33" s="47"/>
      <c r="MRS33" s="47"/>
      <c r="MRT33" s="47"/>
      <c r="MRU33" s="47"/>
      <c r="MRV33" s="47"/>
      <c r="MRW33" s="47"/>
      <c r="MRX33" s="47"/>
      <c r="MRY33" s="47"/>
      <c r="MRZ33" s="47"/>
      <c r="MSA33" s="47"/>
      <c r="MSB33" s="47"/>
      <c r="MSC33" s="47"/>
      <c r="MSD33" s="47"/>
      <c r="MSE33" s="47"/>
      <c r="MSF33" s="47"/>
      <c r="MSG33" s="47"/>
      <c r="MSH33" s="47"/>
      <c r="MSI33" s="47"/>
      <c r="MSJ33" s="47"/>
      <c r="MSK33" s="47"/>
      <c r="MSL33" s="47"/>
      <c r="MSM33" s="47"/>
      <c r="MSN33" s="47"/>
      <c r="MSO33" s="47"/>
      <c r="MSP33" s="47"/>
      <c r="MSQ33" s="47"/>
      <c r="MSR33" s="47"/>
      <c r="MSS33" s="47"/>
      <c r="MST33" s="47"/>
      <c r="MSU33" s="47"/>
      <c r="MSV33" s="47"/>
      <c r="MSW33" s="47"/>
      <c r="MSX33" s="47"/>
      <c r="MSY33" s="47"/>
      <c r="MSZ33" s="47"/>
      <c r="MTA33" s="47"/>
      <c r="MTB33" s="47"/>
      <c r="MTC33" s="47"/>
      <c r="MTD33" s="47"/>
      <c r="MTE33" s="47"/>
      <c r="MTF33" s="47"/>
      <c r="MTG33" s="47"/>
      <c r="MTH33" s="47"/>
      <c r="MTI33" s="47"/>
      <c r="MTJ33" s="47"/>
      <c r="MTK33" s="47"/>
      <c r="MTL33" s="47"/>
      <c r="MTM33" s="47"/>
      <c r="MTN33" s="47"/>
      <c r="MTO33" s="47"/>
      <c r="MTP33" s="47"/>
      <c r="MTQ33" s="47"/>
      <c r="MTR33" s="47"/>
      <c r="MTS33" s="47"/>
      <c r="MTT33" s="47"/>
      <c r="MTU33" s="47"/>
      <c r="MTV33" s="47"/>
      <c r="MTW33" s="47"/>
      <c r="MTX33" s="47"/>
      <c r="MTY33" s="47"/>
      <c r="MTZ33" s="47"/>
      <c r="MUA33" s="47"/>
      <c r="MUB33" s="47"/>
      <c r="MUC33" s="47"/>
      <c r="MUD33" s="47"/>
      <c r="MUE33" s="47"/>
      <c r="MUF33" s="47"/>
      <c r="MUG33" s="47"/>
      <c r="MUH33" s="47"/>
      <c r="MUI33" s="47"/>
      <c r="MUJ33" s="47"/>
      <c r="MUK33" s="47"/>
      <c r="MUL33" s="47"/>
      <c r="MUM33" s="47"/>
      <c r="MUN33" s="47"/>
      <c r="MUO33" s="47"/>
      <c r="MUP33" s="47"/>
      <c r="MUQ33" s="47"/>
      <c r="MUR33" s="47"/>
      <c r="MUS33" s="47"/>
      <c r="MUT33" s="47"/>
      <c r="MUU33" s="47"/>
      <c r="MUV33" s="47"/>
      <c r="MUW33" s="47"/>
      <c r="MUX33" s="47"/>
      <c r="MUY33" s="47"/>
      <c r="MUZ33" s="47"/>
      <c r="MVA33" s="47"/>
      <c r="MVB33" s="47"/>
      <c r="MVC33" s="47"/>
      <c r="MVD33" s="47"/>
      <c r="MVE33" s="47"/>
      <c r="MVF33" s="47"/>
      <c r="MVG33" s="47"/>
      <c r="MVH33" s="47"/>
      <c r="MVI33" s="47"/>
      <c r="MVJ33" s="47"/>
      <c r="MVK33" s="47"/>
      <c r="MVL33" s="47"/>
      <c r="MVM33" s="47"/>
      <c r="MVN33" s="47"/>
      <c r="MVO33" s="47"/>
      <c r="MVP33" s="47"/>
      <c r="MVQ33" s="47"/>
      <c r="MVR33" s="47"/>
      <c r="MVS33" s="47"/>
      <c r="MVT33" s="47"/>
      <c r="MVU33" s="47"/>
      <c r="MVV33" s="47"/>
      <c r="MVW33" s="47"/>
      <c r="MVX33" s="47"/>
      <c r="MVY33" s="47"/>
      <c r="MVZ33" s="47"/>
      <c r="MWA33" s="47"/>
      <c r="MWB33" s="47"/>
      <c r="MWC33" s="47"/>
      <c r="MWD33" s="47"/>
      <c r="MWE33" s="47"/>
      <c r="MWF33" s="47"/>
      <c r="MWG33" s="47"/>
      <c r="MWH33" s="47"/>
      <c r="MWI33" s="47"/>
      <c r="MWJ33" s="47"/>
      <c r="MWK33" s="47"/>
      <c r="MWL33" s="47"/>
      <c r="MWM33" s="47"/>
      <c r="MWN33" s="47"/>
      <c r="MWO33" s="47"/>
      <c r="MWP33" s="47"/>
      <c r="MWQ33" s="47"/>
      <c r="MWR33" s="47"/>
      <c r="MWS33" s="47"/>
      <c r="MWT33" s="47"/>
      <c r="MWU33" s="47"/>
      <c r="MWV33" s="47"/>
      <c r="MWW33" s="47"/>
      <c r="MWX33" s="47"/>
      <c r="MWY33" s="47"/>
      <c r="MWZ33" s="47"/>
      <c r="MXA33" s="47"/>
      <c r="MXB33" s="47"/>
      <c r="MXC33" s="47"/>
      <c r="MXD33" s="47"/>
      <c r="MXE33" s="47"/>
      <c r="MXF33" s="47"/>
      <c r="MXG33" s="47"/>
      <c r="MXH33" s="47"/>
      <c r="MXI33" s="47"/>
      <c r="MXJ33" s="47"/>
      <c r="MXK33" s="47"/>
      <c r="MXL33" s="47"/>
      <c r="MXM33" s="47"/>
      <c r="MXN33" s="47"/>
      <c r="MXO33" s="47"/>
      <c r="MXP33" s="47"/>
      <c r="MXQ33" s="47"/>
      <c r="MXR33" s="47"/>
      <c r="MXS33" s="47"/>
      <c r="MXT33" s="47"/>
      <c r="MXU33" s="47"/>
      <c r="MXV33" s="47"/>
      <c r="MXW33" s="47"/>
      <c r="MXX33" s="47"/>
      <c r="MXY33" s="47"/>
      <c r="MXZ33" s="47"/>
      <c r="MYA33" s="47"/>
      <c r="MYB33" s="47"/>
      <c r="MYC33" s="47"/>
      <c r="MYD33" s="47"/>
      <c r="MYE33" s="47"/>
      <c r="MYF33" s="47"/>
      <c r="MYG33" s="47"/>
      <c r="MYH33" s="47"/>
      <c r="MYI33" s="47"/>
      <c r="MYJ33" s="47"/>
      <c r="MYK33" s="47"/>
      <c r="MYL33" s="47"/>
      <c r="MYM33" s="47"/>
      <c r="MYN33" s="47"/>
      <c r="MYO33" s="47"/>
      <c r="MYP33" s="47"/>
      <c r="MYQ33" s="47"/>
      <c r="MYR33" s="47"/>
      <c r="MYS33" s="47"/>
      <c r="MYT33" s="47"/>
      <c r="MYU33" s="47"/>
      <c r="MYV33" s="47"/>
      <c r="MYW33" s="47"/>
      <c r="MYX33" s="47"/>
      <c r="MYY33" s="47"/>
      <c r="MYZ33" s="47"/>
      <c r="MZA33" s="47"/>
      <c r="MZB33" s="47"/>
      <c r="MZC33" s="47"/>
      <c r="MZD33" s="47"/>
      <c r="MZE33" s="47"/>
      <c r="MZF33" s="47"/>
      <c r="MZG33" s="47"/>
      <c r="MZH33" s="47"/>
      <c r="MZI33" s="47"/>
      <c r="MZJ33" s="47"/>
      <c r="MZK33" s="47"/>
      <c r="MZL33" s="47"/>
      <c r="MZM33" s="47"/>
      <c r="MZN33" s="47"/>
      <c r="MZO33" s="47"/>
      <c r="MZP33" s="47"/>
      <c r="MZQ33" s="47"/>
      <c r="MZR33" s="47"/>
      <c r="MZS33" s="47"/>
      <c r="MZT33" s="47"/>
      <c r="MZU33" s="47"/>
      <c r="MZV33" s="47"/>
      <c r="MZW33" s="47"/>
      <c r="MZX33" s="47"/>
      <c r="MZY33" s="47"/>
      <c r="MZZ33" s="47"/>
      <c r="NAA33" s="47"/>
      <c r="NAB33" s="47"/>
      <c r="NAC33" s="47"/>
      <c r="NAD33" s="47"/>
      <c r="NAE33" s="47"/>
      <c r="NAF33" s="47"/>
      <c r="NAG33" s="47"/>
      <c r="NAH33" s="47"/>
      <c r="NAI33" s="47"/>
      <c r="NAJ33" s="47"/>
      <c r="NAK33" s="47"/>
      <c r="NAL33" s="47"/>
      <c r="NAM33" s="47"/>
      <c r="NAN33" s="47"/>
      <c r="NAO33" s="47"/>
      <c r="NAP33" s="47"/>
      <c r="NAQ33" s="47"/>
      <c r="NAR33" s="47"/>
      <c r="NAS33" s="47"/>
      <c r="NAT33" s="47"/>
      <c r="NAU33" s="47"/>
      <c r="NAV33" s="47"/>
      <c r="NAW33" s="47"/>
      <c r="NAX33" s="47"/>
      <c r="NAY33" s="47"/>
      <c r="NAZ33" s="47"/>
      <c r="NBA33" s="47"/>
      <c r="NBB33" s="47"/>
      <c r="NBC33" s="47"/>
      <c r="NBD33" s="47"/>
      <c r="NBE33" s="47"/>
      <c r="NBF33" s="47"/>
      <c r="NBG33" s="47"/>
      <c r="NBH33" s="47"/>
      <c r="NBI33" s="47"/>
      <c r="NBJ33" s="47"/>
      <c r="NBK33" s="47"/>
      <c r="NBL33" s="47"/>
      <c r="NBM33" s="47"/>
      <c r="NBN33" s="47"/>
      <c r="NBO33" s="47"/>
      <c r="NBP33" s="47"/>
      <c r="NBQ33" s="47"/>
      <c r="NBR33" s="47"/>
      <c r="NBS33" s="47"/>
      <c r="NBT33" s="47"/>
      <c r="NBU33" s="47"/>
      <c r="NBV33" s="47"/>
      <c r="NBW33" s="47"/>
      <c r="NBX33" s="47"/>
      <c r="NBY33" s="47"/>
      <c r="NBZ33" s="47"/>
      <c r="NCA33" s="47"/>
      <c r="NCB33" s="47"/>
      <c r="NCC33" s="47"/>
      <c r="NCD33" s="47"/>
      <c r="NCE33" s="47"/>
      <c r="NCF33" s="47"/>
      <c r="NCG33" s="47"/>
      <c r="NCH33" s="47"/>
      <c r="NCI33" s="47"/>
      <c r="NCJ33" s="47"/>
      <c r="NCK33" s="47"/>
      <c r="NCL33" s="47"/>
      <c r="NCM33" s="47"/>
      <c r="NCN33" s="47"/>
      <c r="NCO33" s="47"/>
      <c r="NCP33" s="47"/>
      <c r="NCQ33" s="47"/>
      <c r="NCR33" s="47"/>
      <c r="NCS33" s="47"/>
      <c r="NCT33" s="47"/>
      <c r="NCU33" s="47"/>
      <c r="NCV33" s="47"/>
      <c r="NCW33" s="47"/>
      <c r="NCX33" s="47"/>
      <c r="NCY33" s="47"/>
      <c r="NCZ33" s="47"/>
      <c r="NDA33" s="47"/>
      <c r="NDB33" s="47"/>
      <c r="NDC33" s="47"/>
      <c r="NDD33" s="47"/>
      <c r="NDE33" s="47"/>
      <c r="NDF33" s="47"/>
      <c r="NDG33" s="47"/>
      <c r="NDH33" s="47"/>
      <c r="NDI33" s="47"/>
      <c r="NDJ33" s="47"/>
      <c r="NDK33" s="47"/>
      <c r="NDL33" s="47"/>
      <c r="NDM33" s="47"/>
      <c r="NDN33" s="47"/>
      <c r="NDO33" s="47"/>
      <c r="NDP33" s="47"/>
      <c r="NDQ33" s="47"/>
      <c r="NDR33" s="47"/>
      <c r="NDS33" s="47"/>
      <c r="NDT33" s="47"/>
      <c r="NDU33" s="47"/>
      <c r="NDV33" s="47"/>
      <c r="NDW33" s="47"/>
      <c r="NDX33" s="47"/>
      <c r="NDY33" s="47"/>
      <c r="NDZ33" s="47"/>
      <c r="NEA33" s="47"/>
      <c r="NEB33" s="47"/>
      <c r="NEC33" s="47"/>
      <c r="NED33" s="47"/>
      <c r="NEE33" s="47"/>
      <c r="NEF33" s="47"/>
      <c r="NEG33" s="47"/>
      <c r="NEH33" s="47"/>
      <c r="NEI33" s="47"/>
      <c r="NEJ33" s="47"/>
      <c r="NEK33" s="47"/>
      <c r="NEL33" s="47"/>
      <c r="NEM33" s="47"/>
      <c r="NEN33" s="47"/>
      <c r="NEO33" s="47"/>
      <c r="NEP33" s="47"/>
      <c r="NEQ33" s="47"/>
      <c r="NER33" s="47"/>
      <c r="NES33" s="47"/>
      <c r="NET33" s="47"/>
      <c r="NEU33" s="47"/>
      <c r="NEV33" s="47"/>
      <c r="NEW33" s="47"/>
      <c r="NEX33" s="47"/>
      <c r="NEY33" s="47"/>
      <c r="NEZ33" s="47"/>
      <c r="NFA33" s="47"/>
      <c r="NFB33" s="47"/>
      <c r="NFC33" s="47"/>
      <c r="NFD33" s="47"/>
      <c r="NFE33" s="47"/>
      <c r="NFF33" s="47"/>
      <c r="NFG33" s="47"/>
      <c r="NFH33" s="47"/>
      <c r="NFI33" s="47"/>
      <c r="NFJ33" s="47"/>
      <c r="NFK33" s="47"/>
      <c r="NFL33" s="47"/>
      <c r="NFM33" s="47"/>
      <c r="NFN33" s="47"/>
      <c r="NFO33" s="47"/>
      <c r="NFP33" s="47"/>
      <c r="NFQ33" s="47"/>
      <c r="NFR33" s="47"/>
      <c r="NFS33" s="47"/>
      <c r="NFT33" s="47"/>
      <c r="NFU33" s="47"/>
      <c r="NFV33" s="47"/>
      <c r="NFW33" s="47"/>
      <c r="NFX33" s="47"/>
      <c r="NFY33" s="47"/>
      <c r="NFZ33" s="47"/>
      <c r="NGA33" s="47"/>
      <c r="NGB33" s="47"/>
      <c r="NGC33" s="47"/>
      <c r="NGD33" s="47"/>
      <c r="NGE33" s="47"/>
      <c r="NGF33" s="47"/>
      <c r="NGG33" s="47"/>
      <c r="NGH33" s="47"/>
      <c r="NGI33" s="47"/>
      <c r="NGJ33" s="47"/>
      <c r="NGK33" s="47"/>
      <c r="NGL33" s="47"/>
      <c r="NGM33" s="47"/>
      <c r="NGN33" s="47"/>
      <c r="NGO33" s="47"/>
      <c r="NGP33" s="47"/>
      <c r="NGQ33" s="47"/>
      <c r="NGR33" s="47"/>
      <c r="NGS33" s="47"/>
      <c r="NGT33" s="47"/>
      <c r="NGU33" s="47"/>
      <c r="NGV33" s="47"/>
      <c r="NGW33" s="47"/>
      <c r="NGX33" s="47"/>
      <c r="NGY33" s="47"/>
      <c r="NGZ33" s="47"/>
      <c r="NHA33" s="47"/>
      <c r="NHB33" s="47"/>
      <c r="NHC33" s="47"/>
      <c r="NHD33" s="47"/>
      <c r="NHE33" s="47"/>
      <c r="NHF33" s="47"/>
      <c r="NHG33" s="47"/>
      <c r="NHH33" s="47"/>
      <c r="NHI33" s="47"/>
      <c r="NHJ33" s="47"/>
      <c r="NHK33" s="47"/>
      <c r="NHL33" s="47"/>
      <c r="NHM33" s="47"/>
      <c r="NHN33" s="47"/>
      <c r="NHO33" s="47"/>
      <c r="NHP33" s="47"/>
      <c r="NHQ33" s="47"/>
      <c r="NHR33" s="47"/>
      <c r="NHS33" s="47"/>
      <c r="NHT33" s="47"/>
      <c r="NHU33" s="47"/>
      <c r="NHV33" s="47"/>
      <c r="NHW33" s="47"/>
      <c r="NHX33" s="47"/>
      <c r="NHY33" s="47"/>
      <c r="NHZ33" s="47"/>
      <c r="NIA33" s="47"/>
      <c r="NIB33" s="47"/>
      <c r="NIC33" s="47"/>
      <c r="NID33" s="47"/>
      <c r="NIE33" s="47"/>
      <c r="NIF33" s="47"/>
      <c r="NIG33" s="47"/>
      <c r="NIH33" s="47"/>
      <c r="NII33" s="47"/>
      <c r="NIJ33" s="47"/>
      <c r="NIK33" s="47"/>
      <c r="NIL33" s="47"/>
      <c r="NIM33" s="47"/>
      <c r="NIN33" s="47"/>
      <c r="NIO33" s="47"/>
      <c r="NIP33" s="47"/>
      <c r="NIQ33" s="47"/>
      <c r="NIR33" s="47"/>
      <c r="NIS33" s="47"/>
      <c r="NIT33" s="47"/>
      <c r="NIU33" s="47"/>
      <c r="NIV33" s="47"/>
      <c r="NIW33" s="47"/>
      <c r="NIX33" s="47"/>
      <c r="NIY33" s="47"/>
      <c r="NIZ33" s="47"/>
      <c r="NJA33" s="47"/>
      <c r="NJB33" s="47"/>
      <c r="NJC33" s="47"/>
      <c r="NJD33" s="47"/>
      <c r="NJE33" s="47"/>
      <c r="NJF33" s="47"/>
      <c r="NJG33" s="47"/>
      <c r="NJH33" s="47"/>
      <c r="NJI33" s="47"/>
      <c r="NJJ33" s="47"/>
      <c r="NJK33" s="47"/>
      <c r="NJL33" s="47"/>
      <c r="NJM33" s="47"/>
      <c r="NJN33" s="47"/>
      <c r="NJO33" s="47"/>
      <c r="NJP33" s="47"/>
      <c r="NJQ33" s="47"/>
      <c r="NJR33" s="47"/>
      <c r="NJS33" s="47"/>
      <c r="NJT33" s="47"/>
      <c r="NJU33" s="47"/>
      <c r="NJV33" s="47"/>
      <c r="NJW33" s="47"/>
      <c r="NJX33" s="47"/>
      <c r="NJY33" s="47"/>
      <c r="NJZ33" s="47"/>
      <c r="NKA33" s="47"/>
      <c r="NKB33" s="47"/>
      <c r="NKC33" s="47"/>
      <c r="NKD33" s="47"/>
      <c r="NKE33" s="47"/>
      <c r="NKF33" s="47"/>
      <c r="NKG33" s="47"/>
      <c r="NKH33" s="47"/>
      <c r="NKI33" s="47"/>
      <c r="NKJ33" s="47"/>
      <c r="NKK33" s="47"/>
      <c r="NKL33" s="47"/>
      <c r="NKM33" s="47"/>
      <c r="NKN33" s="47"/>
      <c r="NKO33" s="47"/>
      <c r="NKP33" s="47"/>
      <c r="NKQ33" s="47"/>
      <c r="NKR33" s="47"/>
      <c r="NKS33" s="47"/>
      <c r="NKT33" s="47"/>
      <c r="NKU33" s="47"/>
      <c r="NKV33" s="47"/>
      <c r="NKW33" s="47"/>
      <c r="NKX33" s="47"/>
      <c r="NKY33" s="47"/>
      <c r="NKZ33" s="47"/>
      <c r="NLA33" s="47"/>
      <c r="NLB33" s="47"/>
      <c r="NLC33" s="47"/>
      <c r="NLD33" s="47"/>
      <c r="NLE33" s="47"/>
      <c r="NLF33" s="47"/>
      <c r="NLG33" s="47"/>
      <c r="NLH33" s="47"/>
      <c r="NLI33" s="47"/>
      <c r="NLJ33" s="47"/>
      <c r="NLK33" s="47"/>
      <c r="NLL33" s="47"/>
      <c r="NLM33" s="47"/>
      <c r="NLN33" s="47"/>
      <c r="NLO33" s="47"/>
      <c r="NLP33" s="47"/>
      <c r="NLQ33" s="47"/>
      <c r="NLR33" s="47"/>
      <c r="NLS33" s="47"/>
      <c r="NLT33" s="47"/>
      <c r="NLU33" s="47"/>
      <c r="NLV33" s="47"/>
      <c r="NLW33" s="47"/>
      <c r="NLX33" s="47"/>
      <c r="NLY33" s="47"/>
      <c r="NLZ33" s="47"/>
      <c r="NMA33" s="47"/>
      <c r="NMB33" s="47"/>
      <c r="NMC33" s="47"/>
      <c r="NMD33" s="47"/>
      <c r="NME33" s="47"/>
      <c r="NMF33" s="47"/>
      <c r="NMG33" s="47"/>
      <c r="NMH33" s="47"/>
      <c r="NMI33" s="47"/>
      <c r="NMJ33" s="47"/>
      <c r="NMK33" s="47"/>
      <c r="NML33" s="47"/>
      <c r="NMM33" s="47"/>
      <c r="NMN33" s="47"/>
      <c r="NMO33" s="47"/>
      <c r="NMP33" s="47"/>
      <c r="NMQ33" s="47"/>
      <c r="NMR33" s="47"/>
      <c r="NMS33" s="47"/>
      <c r="NMT33" s="47"/>
      <c r="NMU33" s="47"/>
      <c r="NMV33" s="47"/>
      <c r="NMW33" s="47"/>
      <c r="NMX33" s="47"/>
      <c r="NMY33" s="47"/>
      <c r="NMZ33" s="47"/>
      <c r="NNA33" s="47"/>
      <c r="NNB33" s="47"/>
      <c r="NNC33" s="47"/>
      <c r="NND33" s="47"/>
      <c r="NNE33" s="47"/>
      <c r="NNF33" s="47"/>
      <c r="NNG33" s="47"/>
      <c r="NNH33" s="47"/>
      <c r="NNI33" s="47"/>
      <c r="NNJ33" s="47"/>
      <c r="NNK33" s="47"/>
      <c r="NNL33" s="47"/>
      <c r="NNM33" s="47"/>
      <c r="NNN33" s="47"/>
      <c r="NNO33" s="47"/>
      <c r="NNP33" s="47"/>
      <c r="NNQ33" s="47"/>
      <c r="NNR33" s="47"/>
      <c r="NNS33" s="47"/>
      <c r="NNT33" s="47"/>
      <c r="NNU33" s="47"/>
      <c r="NNV33" s="47"/>
      <c r="NNW33" s="47"/>
      <c r="NNX33" s="47"/>
      <c r="NNY33" s="47"/>
      <c r="NNZ33" s="47"/>
      <c r="NOA33" s="47"/>
      <c r="NOB33" s="47"/>
      <c r="NOC33" s="47"/>
      <c r="NOD33" s="47"/>
      <c r="NOE33" s="47"/>
      <c r="NOF33" s="47"/>
      <c r="NOG33" s="47"/>
      <c r="NOH33" s="47"/>
      <c r="NOI33" s="47"/>
      <c r="NOJ33" s="47"/>
      <c r="NOK33" s="47"/>
      <c r="NOL33" s="47"/>
      <c r="NOM33" s="47"/>
      <c r="NON33" s="47"/>
      <c r="NOO33" s="47"/>
      <c r="NOP33" s="47"/>
      <c r="NOQ33" s="47"/>
      <c r="NOR33" s="47"/>
      <c r="NOS33" s="47"/>
      <c r="NOT33" s="47"/>
      <c r="NOU33" s="47"/>
      <c r="NOV33" s="47"/>
      <c r="NOW33" s="47"/>
      <c r="NOX33" s="47"/>
      <c r="NOY33" s="47"/>
      <c r="NOZ33" s="47"/>
      <c r="NPA33" s="47"/>
      <c r="NPB33" s="47"/>
      <c r="NPC33" s="47"/>
      <c r="NPD33" s="47"/>
      <c r="NPE33" s="47"/>
      <c r="NPF33" s="47"/>
      <c r="NPG33" s="47"/>
      <c r="NPH33" s="47"/>
      <c r="NPI33" s="47"/>
      <c r="NPJ33" s="47"/>
      <c r="NPK33" s="47"/>
      <c r="NPL33" s="47"/>
      <c r="NPM33" s="47"/>
      <c r="NPN33" s="47"/>
      <c r="NPO33" s="47"/>
      <c r="NPP33" s="47"/>
      <c r="NPQ33" s="47"/>
      <c r="NPR33" s="47"/>
      <c r="NPS33" s="47"/>
      <c r="NPT33" s="47"/>
      <c r="NPU33" s="47"/>
      <c r="NPV33" s="47"/>
      <c r="NPW33" s="47"/>
      <c r="NPX33" s="47"/>
      <c r="NPY33" s="47"/>
      <c r="NPZ33" s="47"/>
      <c r="NQA33" s="47"/>
      <c r="NQB33" s="47"/>
      <c r="NQC33" s="47"/>
      <c r="NQD33" s="47"/>
      <c r="NQE33" s="47"/>
      <c r="NQF33" s="47"/>
      <c r="NQG33" s="47"/>
      <c r="NQH33" s="47"/>
      <c r="NQI33" s="47"/>
      <c r="NQJ33" s="47"/>
      <c r="NQK33" s="47"/>
      <c r="NQL33" s="47"/>
      <c r="NQM33" s="47"/>
      <c r="NQN33" s="47"/>
      <c r="NQO33" s="47"/>
      <c r="NQP33" s="47"/>
      <c r="NQQ33" s="47"/>
      <c r="NQR33" s="47"/>
      <c r="NQS33" s="47"/>
      <c r="NQT33" s="47"/>
      <c r="NQU33" s="47"/>
      <c r="NQV33" s="47"/>
      <c r="NQW33" s="47"/>
      <c r="NQX33" s="47"/>
      <c r="NQY33" s="47"/>
      <c r="NQZ33" s="47"/>
      <c r="NRA33" s="47"/>
      <c r="NRB33" s="47"/>
      <c r="NRC33" s="47"/>
      <c r="NRD33" s="47"/>
      <c r="NRE33" s="47"/>
      <c r="NRF33" s="47"/>
      <c r="NRG33" s="47"/>
      <c r="NRH33" s="47"/>
      <c r="NRI33" s="47"/>
      <c r="NRJ33" s="47"/>
      <c r="NRK33" s="47"/>
      <c r="NRL33" s="47"/>
      <c r="NRM33" s="47"/>
      <c r="NRN33" s="47"/>
      <c r="NRO33" s="47"/>
      <c r="NRP33" s="47"/>
      <c r="NRQ33" s="47"/>
      <c r="NRR33" s="47"/>
      <c r="NRS33" s="47"/>
      <c r="NRT33" s="47"/>
      <c r="NRU33" s="47"/>
      <c r="NRV33" s="47"/>
      <c r="NRW33" s="47"/>
      <c r="NRX33" s="47"/>
      <c r="NRY33" s="47"/>
      <c r="NRZ33" s="47"/>
      <c r="NSA33" s="47"/>
      <c r="NSB33" s="47"/>
      <c r="NSC33" s="47"/>
      <c r="NSD33" s="47"/>
      <c r="NSE33" s="47"/>
      <c r="NSF33" s="47"/>
      <c r="NSG33" s="47"/>
      <c r="NSH33" s="47"/>
      <c r="NSI33" s="47"/>
      <c r="NSJ33" s="47"/>
      <c r="NSK33" s="47"/>
      <c r="NSL33" s="47"/>
      <c r="NSM33" s="47"/>
      <c r="NSN33" s="47"/>
      <c r="NSO33" s="47"/>
      <c r="NSP33" s="47"/>
      <c r="NSQ33" s="47"/>
      <c r="NSR33" s="47"/>
      <c r="NSS33" s="47"/>
      <c r="NST33" s="47"/>
      <c r="NSU33" s="47"/>
      <c r="NSV33" s="47"/>
      <c r="NSW33" s="47"/>
      <c r="NSX33" s="47"/>
      <c r="NSY33" s="47"/>
      <c r="NSZ33" s="47"/>
      <c r="NTA33" s="47"/>
      <c r="NTB33" s="47"/>
      <c r="NTC33" s="47"/>
      <c r="NTD33" s="47"/>
      <c r="NTE33" s="47"/>
      <c r="NTF33" s="47"/>
      <c r="NTG33" s="47"/>
      <c r="NTH33" s="47"/>
      <c r="NTI33" s="47"/>
      <c r="NTJ33" s="47"/>
      <c r="NTK33" s="47"/>
      <c r="NTL33" s="47"/>
      <c r="NTM33" s="47"/>
      <c r="NTN33" s="47"/>
      <c r="NTO33" s="47"/>
      <c r="NTP33" s="47"/>
      <c r="NTQ33" s="47"/>
      <c r="NTR33" s="47"/>
      <c r="NTS33" s="47"/>
      <c r="NTT33" s="47"/>
      <c r="NTU33" s="47"/>
      <c r="NTV33" s="47"/>
      <c r="NTW33" s="47"/>
      <c r="NTX33" s="47"/>
      <c r="NTY33" s="47"/>
      <c r="NTZ33" s="47"/>
      <c r="NUA33" s="47"/>
      <c r="NUB33" s="47"/>
      <c r="NUC33" s="47"/>
      <c r="NUD33" s="47"/>
      <c r="NUE33" s="47"/>
      <c r="NUF33" s="47"/>
      <c r="NUG33" s="47"/>
      <c r="NUH33" s="47"/>
      <c r="NUI33" s="47"/>
      <c r="NUJ33" s="47"/>
      <c r="NUK33" s="47"/>
      <c r="NUL33" s="47"/>
      <c r="NUM33" s="47"/>
      <c r="NUN33" s="47"/>
      <c r="NUO33" s="47"/>
      <c r="NUP33" s="47"/>
      <c r="NUQ33" s="47"/>
      <c r="NUR33" s="47"/>
      <c r="NUS33" s="47"/>
      <c r="NUT33" s="47"/>
      <c r="NUU33" s="47"/>
      <c r="NUV33" s="47"/>
      <c r="NUW33" s="47"/>
      <c r="NUX33" s="47"/>
      <c r="NUY33" s="47"/>
      <c r="NUZ33" s="47"/>
      <c r="NVA33" s="47"/>
      <c r="NVB33" s="47"/>
      <c r="NVC33" s="47"/>
      <c r="NVD33" s="47"/>
      <c r="NVE33" s="47"/>
      <c r="NVF33" s="47"/>
      <c r="NVG33" s="47"/>
      <c r="NVH33" s="47"/>
      <c r="NVI33" s="47"/>
      <c r="NVJ33" s="47"/>
      <c r="NVK33" s="47"/>
      <c r="NVL33" s="47"/>
      <c r="NVM33" s="47"/>
      <c r="NVN33" s="47"/>
      <c r="NVO33" s="47"/>
      <c r="NVP33" s="47"/>
      <c r="NVQ33" s="47"/>
      <c r="NVR33" s="47"/>
      <c r="NVS33" s="47"/>
      <c r="NVT33" s="47"/>
      <c r="NVU33" s="47"/>
      <c r="NVV33" s="47"/>
      <c r="NVW33" s="47"/>
      <c r="NVX33" s="47"/>
      <c r="NVY33" s="47"/>
      <c r="NVZ33" s="47"/>
      <c r="NWA33" s="47"/>
      <c r="NWB33" s="47"/>
      <c r="NWC33" s="47"/>
      <c r="NWD33" s="47"/>
      <c r="NWE33" s="47"/>
      <c r="NWF33" s="47"/>
      <c r="NWG33" s="47"/>
      <c r="NWH33" s="47"/>
      <c r="NWI33" s="47"/>
      <c r="NWJ33" s="47"/>
      <c r="NWK33" s="47"/>
      <c r="NWL33" s="47"/>
      <c r="NWM33" s="47"/>
      <c r="NWN33" s="47"/>
      <c r="NWO33" s="47"/>
      <c r="NWP33" s="47"/>
      <c r="NWQ33" s="47"/>
      <c r="NWR33" s="47"/>
      <c r="NWS33" s="47"/>
      <c r="NWT33" s="47"/>
      <c r="NWU33" s="47"/>
      <c r="NWV33" s="47"/>
      <c r="NWW33" s="47"/>
      <c r="NWX33" s="47"/>
      <c r="NWY33" s="47"/>
      <c r="NWZ33" s="47"/>
      <c r="NXA33" s="47"/>
      <c r="NXB33" s="47"/>
      <c r="NXC33" s="47"/>
      <c r="NXD33" s="47"/>
      <c r="NXE33" s="47"/>
      <c r="NXF33" s="47"/>
      <c r="NXG33" s="47"/>
      <c r="NXH33" s="47"/>
      <c r="NXI33" s="47"/>
      <c r="NXJ33" s="47"/>
      <c r="NXK33" s="47"/>
      <c r="NXL33" s="47"/>
      <c r="NXM33" s="47"/>
      <c r="NXN33" s="47"/>
      <c r="NXO33" s="47"/>
      <c r="NXP33" s="47"/>
      <c r="NXQ33" s="47"/>
      <c r="NXR33" s="47"/>
      <c r="NXS33" s="47"/>
      <c r="NXT33" s="47"/>
      <c r="NXU33" s="47"/>
      <c r="NXV33" s="47"/>
      <c r="NXW33" s="47"/>
      <c r="NXX33" s="47"/>
      <c r="NXY33" s="47"/>
      <c r="NXZ33" s="47"/>
      <c r="NYA33" s="47"/>
      <c r="NYB33" s="47"/>
      <c r="NYC33" s="47"/>
      <c r="NYD33" s="47"/>
      <c r="NYE33" s="47"/>
      <c r="NYF33" s="47"/>
      <c r="NYG33" s="47"/>
      <c r="NYH33" s="47"/>
      <c r="NYI33" s="47"/>
      <c r="NYJ33" s="47"/>
      <c r="NYK33" s="47"/>
      <c r="NYL33" s="47"/>
      <c r="NYM33" s="47"/>
      <c r="NYN33" s="47"/>
      <c r="NYO33" s="47"/>
      <c r="NYP33" s="47"/>
      <c r="NYQ33" s="47"/>
      <c r="NYR33" s="47"/>
      <c r="NYS33" s="47"/>
      <c r="NYT33" s="47"/>
      <c r="NYU33" s="47"/>
      <c r="NYV33" s="47"/>
      <c r="NYW33" s="47"/>
      <c r="NYX33" s="47"/>
      <c r="NYY33" s="47"/>
      <c r="NYZ33" s="47"/>
      <c r="NZA33" s="47"/>
      <c r="NZB33" s="47"/>
      <c r="NZC33" s="47"/>
      <c r="NZD33" s="47"/>
      <c r="NZE33" s="47"/>
      <c r="NZF33" s="47"/>
      <c r="NZG33" s="47"/>
      <c r="NZH33" s="47"/>
      <c r="NZI33" s="47"/>
      <c r="NZJ33" s="47"/>
      <c r="NZK33" s="47"/>
      <c r="NZL33" s="47"/>
      <c r="NZM33" s="47"/>
      <c r="NZN33" s="47"/>
      <c r="NZO33" s="47"/>
      <c r="NZP33" s="47"/>
      <c r="NZQ33" s="47"/>
      <c r="NZR33" s="47"/>
      <c r="NZS33" s="47"/>
      <c r="NZT33" s="47"/>
      <c r="NZU33" s="47"/>
      <c r="NZV33" s="47"/>
      <c r="NZW33" s="47"/>
      <c r="NZX33" s="47"/>
      <c r="NZY33" s="47"/>
      <c r="NZZ33" s="47"/>
      <c r="OAA33" s="47"/>
      <c r="OAB33" s="47"/>
      <c r="OAC33" s="47"/>
      <c r="OAD33" s="47"/>
      <c r="OAE33" s="47"/>
      <c r="OAF33" s="47"/>
      <c r="OAG33" s="47"/>
      <c r="OAH33" s="47"/>
      <c r="OAI33" s="47"/>
      <c r="OAJ33" s="47"/>
      <c r="OAK33" s="47"/>
      <c r="OAL33" s="47"/>
      <c r="OAM33" s="47"/>
      <c r="OAN33" s="47"/>
      <c r="OAO33" s="47"/>
      <c r="OAP33" s="47"/>
      <c r="OAQ33" s="47"/>
      <c r="OAR33" s="47"/>
      <c r="OAS33" s="47"/>
      <c r="OAT33" s="47"/>
      <c r="OAU33" s="47"/>
      <c r="OAV33" s="47"/>
      <c r="OAW33" s="47"/>
      <c r="OAX33" s="47"/>
      <c r="OAY33" s="47"/>
      <c r="OAZ33" s="47"/>
      <c r="OBA33" s="47"/>
      <c r="OBB33" s="47"/>
      <c r="OBC33" s="47"/>
      <c r="OBD33" s="47"/>
      <c r="OBE33" s="47"/>
      <c r="OBF33" s="47"/>
      <c r="OBG33" s="47"/>
      <c r="OBH33" s="47"/>
      <c r="OBI33" s="47"/>
      <c r="OBJ33" s="47"/>
      <c r="OBK33" s="47"/>
      <c r="OBL33" s="47"/>
      <c r="OBM33" s="47"/>
      <c r="OBN33" s="47"/>
      <c r="OBO33" s="47"/>
      <c r="OBP33" s="47"/>
      <c r="OBQ33" s="47"/>
      <c r="OBR33" s="47"/>
      <c r="OBS33" s="47"/>
      <c r="OBT33" s="47"/>
      <c r="OBU33" s="47"/>
      <c r="OBV33" s="47"/>
      <c r="OBW33" s="47"/>
      <c r="OBX33" s="47"/>
      <c r="OBY33" s="47"/>
      <c r="OBZ33" s="47"/>
      <c r="OCA33" s="47"/>
      <c r="OCB33" s="47"/>
      <c r="OCC33" s="47"/>
      <c r="OCD33" s="47"/>
      <c r="OCE33" s="47"/>
      <c r="OCF33" s="47"/>
      <c r="OCG33" s="47"/>
      <c r="OCH33" s="47"/>
      <c r="OCI33" s="47"/>
      <c r="OCJ33" s="47"/>
      <c r="OCK33" s="47"/>
      <c r="OCL33" s="47"/>
      <c r="OCM33" s="47"/>
      <c r="OCN33" s="47"/>
      <c r="OCO33" s="47"/>
      <c r="OCP33" s="47"/>
      <c r="OCQ33" s="47"/>
      <c r="OCR33" s="47"/>
      <c r="OCS33" s="47"/>
      <c r="OCT33" s="47"/>
      <c r="OCU33" s="47"/>
      <c r="OCV33" s="47"/>
      <c r="OCW33" s="47"/>
      <c r="OCX33" s="47"/>
      <c r="OCY33" s="47"/>
      <c r="OCZ33" s="47"/>
      <c r="ODA33" s="47"/>
      <c r="ODB33" s="47"/>
      <c r="ODC33" s="47"/>
      <c r="ODD33" s="47"/>
      <c r="ODE33" s="47"/>
      <c r="ODF33" s="47"/>
      <c r="ODG33" s="47"/>
      <c r="ODH33" s="47"/>
      <c r="ODI33" s="47"/>
      <c r="ODJ33" s="47"/>
      <c r="ODK33" s="47"/>
      <c r="ODL33" s="47"/>
      <c r="ODM33" s="47"/>
      <c r="ODN33" s="47"/>
      <c r="ODO33" s="47"/>
      <c r="ODP33" s="47"/>
      <c r="ODQ33" s="47"/>
      <c r="ODR33" s="47"/>
      <c r="ODS33" s="47"/>
      <c r="ODT33" s="47"/>
      <c r="ODU33" s="47"/>
      <c r="ODV33" s="47"/>
      <c r="ODW33" s="47"/>
      <c r="ODX33" s="47"/>
      <c r="ODY33" s="47"/>
      <c r="ODZ33" s="47"/>
      <c r="OEA33" s="47"/>
      <c r="OEB33" s="47"/>
      <c r="OEC33" s="47"/>
      <c r="OED33" s="47"/>
      <c r="OEE33" s="47"/>
      <c r="OEF33" s="47"/>
      <c r="OEG33" s="47"/>
      <c r="OEH33" s="47"/>
      <c r="OEI33" s="47"/>
      <c r="OEJ33" s="47"/>
      <c r="OEK33" s="47"/>
      <c r="OEL33" s="47"/>
      <c r="OEM33" s="47"/>
      <c r="OEN33" s="47"/>
      <c r="OEO33" s="47"/>
      <c r="OEP33" s="47"/>
      <c r="OEQ33" s="47"/>
      <c r="OER33" s="47"/>
      <c r="OES33" s="47"/>
      <c r="OET33" s="47"/>
      <c r="OEU33" s="47"/>
      <c r="OEV33" s="47"/>
      <c r="OEW33" s="47"/>
      <c r="OEX33" s="47"/>
      <c r="OEY33" s="47"/>
      <c r="OEZ33" s="47"/>
      <c r="OFA33" s="47"/>
      <c r="OFB33" s="47"/>
      <c r="OFC33" s="47"/>
      <c r="OFD33" s="47"/>
      <c r="OFE33" s="47"/>
      <c r="OFF33" s="47"/>
      <c r="OFG33" s="47"/>
      <c r="OFH33" s="47"/>
      <c r="OFI33" s="47"/>
      <c r="OFJ33" s="47"/>
      <c r="OFK33" s="47"/>
      <c r="OFL33" s="47"/>
      <c r="OFM33" s="47"/>
      <c r="OFN33" s="47"/>
      <c r="OFO33" s="47"/>
      <c r="OFP33" s="47"/>
      <c r="OFQ33" s="47"/>
      <c r="OFR33" s="47"/>
      <c r="OFS33" s="47"/>
      <c r="OFT33" s="47"/>
      <c r="OFU33" s="47"/>
      <c r="OFV33" s="47"/>
      <c r="OFW33" s="47"/>
      <c r="OFX33" s="47"/>
      <c r="OFY33" s="47"/>
      <c r="OFZ33" s="47"/>
      <c r="OGA33" s="47"/>
      <c r="OGB33" s="47"/>
      <c r="OGC33" s="47"/>
      <c r="OGD33" s="47"/>
      <c r="OGE33" s="47"/>
      <c r="OGF33" s="47"/>
      <c r="OGG33" s="47"/>
      <c r="OGH33" s="47"/>
      <c r="OGI33" s="47"/>
      <c r="OGJ33" s="47"/>
      <c r="OGK33" s="47"/>
      <c r="OGL33" s="47"/>
      <c r="OGM33" s="47"/>
      <c r="OGN33" s="47"/>
      <c r="OGO33" s="47"/>
      <c r="OGP33" s="47"/>
      <c r="OGQ33" s="47"/>
      <c r="OGR33" s="47"/>
      <c r="OGS33" s="47"/>
      <c r="OGT33" s="47"/>
      <c r="OGU33" s="47"/>
      <c r="OGV33" s="47"/>
      <c r="OGW33" s="47"/>
      <c r="OGX33" s="47"/>
      <c r="OGY33" s="47"/>
      <c r="OGZ33" s="47"/>
      <c r="OHA33" s="47"/>
      <c r="OHB33" s="47"/>
      <c r="OHC33" s="47"/>
      <c r="OHD33" s="47"/>
      <c r="OHE33" s="47"/>
      <c r="OHF33" s="47"/>
      <c r="OHG33" s="47"/>
      <c r="OHH33" s="47"/>
      <c r="OHI33" s="47"/>
      <c r="OHJ33" s="47"/>
      <c r="OHK33" s="47"/>
      <c r="OHL33" s="47"/>
      <c r="OHM33" s="47"/>
      <c r="OHN33" s="47"/>
      <c r="OHO33" s="47"/>
      <c r="OHP33" s="47"/>
      <c r="OHQ33" s="47"/>
      <c r="OHR33" s="47"/>
      <c r="OHS33" s="47"/>
      <c r="OHT33" s="47"/>
      <c r="OHU33" s="47"/>
      <c r="OHV33" s="47"/>
      <c r="OHW33" s="47"/>
      <c r="OHX33" s="47"/>
      <c r="OHY33" s="47"/>
      <c r="OHZ33" s="47"/>
      <c r="OIA33" s="47"/>
      <c r="OIB33" s="47"/>
      <c r="OIC33" s="47"/>
      <c r="OID33" s="47"/>
      <c r="OIE33" s="47"/>
      <c r="OIF33" s="47"/>
      <c r="OIG33" s="47"/>
      <c r="OIH33" s="47"/>
      <c r="OII33" s="47"/>
      <c r="OIJ33" s="47"/>
      <c r="OIK33" s="47"/>
      <c r="OIL33" s="47"/>
      <c r="OIM33" s="47"/>
      <c r="OIN33" s="47"/>
      <c r="OIO33" s="47"/>
      <c r="OIP33" s="47"/>
      <c r="OIQ33" s="47"/>
      <c r="OIR33" s="47"/>
      <c r="OIS33" s="47"/>
      <c r="OIT33" s="47"/>
      <c r="OIU33" s="47"/>
      <c r="OIV33" s="47"/>
      <c r="OIW33" s="47"/>
      <c r="OIX33" s="47"/>
      <c r="OIY33" s="47"/>
      <c r="OIZ33" s="47"/>
      <c r="OJA33" s="47"/>
      <c r="OJB33" s="47"/>
      <c r="OJC33" s="47"/>
      <c r="OJD33" s="47"/>
      <c r="OJE33" s="47"/>
      <c r="OJF33" s="47"/>
      <c r="OJG33" s="47"/>
      <c r="OJH33" s="47"/>
      <c r="OJI33" s="47"/>
      <c r="OJJ33" s="47"/>
      <c r="OJK33" s="47"/>
      <c r="OJL33" s="47"/>
      <c r="OJM33" s="47"/>
      <c r="OJN33" s="47"/>
      <c r="OJO33" s="47"/>
      <c r="OJP33" s="47"/>
      <c r="OJQ33" s="47"/>
      <c r="OJR33" s="47"/>
      <c r="OJS33" s="47"/>
      <c r="OJT33" s="47"/>
      <c r="OJU33" s="47"/>
      <c r="OJV33" s="47"/>
      <c r="OJW33" s="47"/>
      <c r="OJX33" s="47"/>
      <c r="OJY33" s="47"/>
      <c r="OJZ33" s="47"/>
      <c r="OKA33" s="47"/>
      <c r="OKB33" s="47"/>
      <c r="OKC33" s="47"/>
      <c r="OKD33" s="47"/>
      <c r="OKE33" s="47"/>
      <c r="OKF33" s="47"/>
      <c r="OKG33" s="47"/>
      <c r="OKH33" s="47"/>
      <c r="OKI33" s="47"/>
      <c r="OKJ33" s="47"/>
      <c r="OKK33" s="47"/>
      <c r="OKL33" s="47"/>
      <c r="OKM33" s="47"/>
      <c r="OKN33" s="47"/>
      <c r="OKO33" s="47"/>
      <c r="OKP33" s="47"/>
      <c r="OKQ33" s="47"/>
      <c r="OKR33" s="47"/>
      <c r="OKS33" s="47"/>
      <c r="OKT33" s="47"/>
      <c r="OKU33" s="47"/>
      <c r="OKV33" s="47"/>
      <c r="OKW33" s="47"/>
      <c r="OKX33" s="47"/>
      <c r="OKY33" s="47"/>
      <c r="OKZ33" s="47"/>
      <c r="OLA33" s="47"/>
      <c r="OLB33" s="47"/>
      <c r="OLC33" s="47"/>
      <c r="OLD33" s="47"/>
      <c r="OLE33" s="47"/>
      <c r="OLF33" s="47"/>
      <c r="OLG33" s="47"/>
      <c r="OLH33" s="47"/>
      <c r="OLI33" s="47"/>
      <c r="OLJ33" s="47"/>
      <c r="OLK33" s="47"/>
      <c r="OLL33" s="47"/>
      <c r="OLM33" s="47"/>
      <c r="OLN33" s="47"/>
      <c r="OLO33" s="47"/>
      <c r="OLP33" s="47"/>
      <c r="OLQ33" s="47"/>
      <c r="OLR33" s="47"/>
      <c r="OLS33" s="47"/>
      <c r="OLT33" s="47"/>
      <c r="OLU33" s="47"/>
      <c r="OLV33" s="47"/>
      <c r="OLW33" s="47"/>
      <c r="OLX33" s="47"/>
      <c r="OLY33" s="47"/>
      <c r="OLZ33" s="47"/>
      <c r="OMA33" s="47"/>
      <c r="OMB33" s="47"/>
      <c r="OMC33" s="47"/>
      <c r="OMD33" s="47"/>
      <c r="OME33" s="47"/>
      <c r="OMF33" s="47"/>
      <c r="OMG33" s="47"/>
      <c r="OMH33" s="47"/>
      <c r="OMI33" s="47"/>
      <c r="OMJ33" s="47"/>
      <c r="OMK33" s="47"/>
      <c r="OML33" s="47"/>
      <c r="OMM33" s="47"/>
      <c r="OMN33" s="47"/>
      <c r="OMO33" s="47"/>
      <c r="OMP33" s="47"/>
      <c r="OMQ33" s="47"/>
      <c r="OMR33" s="47"/>
      <c r="OMS33" s="47"/>
      <c r="OMT33" s="47"/>
      <c r="OMU33" s="47"/>
      <c r="OMV33" s="47"/>
      <c r="OMW33" s="47"/>
      <c r="OMX33" s="47"/>
      <c r="OMY33" s="47"/>
      <c r="OMZ33" s="47"/>
      <c r="ONA33" s="47"/>
      <c r="ONB33" s="47"/>
      <c r="ONC33" s="47"/>
      <c r="OND33" s="47"/>
      <c r="ONE33" s="47"/>
      <c r="ONF33" s="47"/>
      <c r="ONG33" s="47"/>
      <c r="ONH33" s="47"/>
      <c r="ONI33" s="47"/>
      <c r="ONJ33" s="47"/>
      <c r="ONK33" s="47"/>
      <c r="ONL33" s="47"/>
      <c r="ONM33" s="47"/>
      <c r="ONN33" s="47"/>
      <c r="ONO33" s="47"/>
      <c r="ONP33" s="47"/>
      <c r="ONQ33" s="47"/>
      <c r="ONR33" s="47"/>
      <c r="ONS33" s="47"/>
      <c r="ONT33" s="47"/>
      <c r="ONU33" s="47"/>
      <c r="ONV33" s="47"/>
      <c r="ONW33" s="47"/>
      <c r="ONX33" s="47"/>
      <c r="ONY33" s="47"/>
      <c r="ONZ33" s="47"/>
      <c r="OOA33" s="47"/>
      <c r="OOB33" s="47"/>
      <c r="OOC33" s="47"/>
      <c r="OOD33" s="47"/>
      <c r="OOE33" s="47"/>
      <c r="OOF33" s="47"/>
      <c r="OOG33" s="47"/>
      <c r="OOH33" s="47"/>
      <c r="OOI33" s="47"/>
      <c r="OOJ33" s="47"/>
      <c r="OOK33" s="47"/>
      <c r="OOL33" s="47"/>
      <c r="OOM33" s="47"/>
      <c r="OON33" s="47"/>
      <c r="OOO33" s="47"/>
      <c r="OOP33" s="47"/>
      <c r="OOQ33" s="47"/>
      <c r="OOR33" s="47"/>
      <c r="OOS33" s="47"/>
      <c r="OOT33" s="47"/>
      <c r="OOU33" s="47"/>
      <c r="OOV33" s="47"/>
      <c r="OOW33" s="47"/>
      <c r="OOX33" s="47"/>
      <c r="OOY33" s="47"/>
      <c r="OOZ33" s="47"/>
      <c r="OPA33" s="47"/>
      <c r="OPB33" s="47"/>
      <c r="OPC33" s="47"/>
      <c r="OPD33" s="47"/>
      <c r="OPE33" s="47"/>
      <c r="OPF33" s="47"/>
      <c r="OPG33" s="47"/>
      <c r="OPH33" s="47"/>
      <c r="OPI33" s="47"/>
      <c r="OPJ33" s="47"/>
      <c r="OPK33" s="47"/>
      <c r="OPL33" s="47"/>
      <c r="OPM33" s="47"/>
      <c r="OPN33" s="47"/>
      <c r="OPO33" s="47"/>
      <c r="OPP33" s="47"/>
      <c r="OPQ33" s="47"/>
      <c r="OPR33" s="47"/>
      <c r="OPS33" s="47"/>
      <c r="OPT33" s="47"/>
      <c r="OPU33" s="47"/>
      <c r="OPV33" s="47"/>
      <c r="OPW33" s="47"/>
      <c r="OPX33" s="47"/>
      <c r="OPY33" s="47"/>
      <c r="OPZ33" s="47"/>
      <c r="OQA33" s="47"/>
      <c r="OQB33" s="47"/>
      <c r="OQC33" s="47"/>
      <c r="OQD33" s="47"/>
      <c r="OQE33" s="47"/>
      <c r="OQF33" s="47"/>
      <c r="OQG33" s="47"/>
      <c r="OQH33" s="47"/>
      <c r="OQI33" s="47"/>
      <c r="OQJ33" s="47"/>
      <c r="OQK33" s="47"/>
      <c r="OQL33" s="47"/>
      <c r="OQM33" s="47"/>
      <c r="OQN33" s="47"/>
      <c r="OQO33" s="47"/>
      <c r="OQP33" s="47"/>
      <c r="OQQ33" s="47"/>
      <c r="OQR33" s="47"/>
      <c r="OQS33" s="47"/>
      <c r="OQT33" s="47"/>
      <c r="OQU33" s="47"/>
      <c r="OQV33" s="47"/>
      <c r="OQW33" s="47"/>
      <c r="OQX33" s="47"/>
      <c r="OQY33" s="47"/>
      <c r="OQZ33" s="47"/>
      <c r="ORA33" s="47"/>
      <c r="ORB33" s="47"/>
      <c r="ORC33" s="47"/>
      <c r="ORD33" s="47"/>
      <c r="ORE33" s="47"/>
      <c r="ORF33" s="47"/>
      <c r="ORG33" s="47"/>
      <c r="ORH33" s="47"/>
      <c r="ORI33" s="47"/>
      <c r="ORJ33" s="47"/>
      <c r="ORK33" s="47"/>
      <c r="ORL33" s="47"/>
      <c r="ORM33" s="47"/>
      <c r="ORN33" s="47"/>
      <c r="ORO33" s="47"/>
      <c r="ORP33" s="47"/>
      <c r="ORQ33" s="47"/>
      <c r="ORR33" s="47"/>
      <c r="ORS33" s="47"/>
      <c r="ORT33" s="47"/>
      <c r="ORU33" s="47"/>
      <c r="ORV33" s="47"/>
      <c r="ORW33" s="47"/>
      <c r="ORX33" s="47"/>
      <c r="ORY33" s="47"/>
      <c r="ORZ33" s="47"/>
      <c r="OSA33" s="47"/>
      <c r="OSB33" s="47"/>
      <c r="OSC33" s="47"/>
      <c r="OSD33" s="47"/>
      <c r="OSE33" s="47"/>
      <c r="OSF33" s="47"/>
      <c r="OSG33" s="47"/>
      <c r="OSH33" s="47"/>
      <c r="OSI33" s="47"/>
      <c r="OSJ33" s="47"/>
      <c r="OSK33" s="47"/>
      <c r="OSL33" s="47"/>
      <c r="OSM33" s="47"/>
      <c r="OSN33" s="47"/>
      <c r="OSO33" s="47"/>
      <c r="OSP33" s="47"/>
      <c r="OSQ33" s="47"/>
      <c r="OSR33" s="47"/>
      <c r="OSS33" s="47"/>
      <c r="OST33" s="47"/>
      <c r="OSU33" s="47"/>
      <c r="OSV33" s="47"/>
      <c r="OSW33" s="47"/>
      <c r="OSX33" s="47"/>
      <c r="OSY33" s="47"/>
      <c r="OSZ33" s="47"/>
      <c r="OTA33" s="47"/>
      <c r="OTB33" s="47"/>
      <c r="OTC33" s="47"/>
      <c r="OTD33" s="47"/>
      <c r="OTE33" s="47"/>
      <c r="OTF33" s="47"/>
      <c r="OTG33" s="47"/>
      <c r="OTH33" s="47"/>
      <c r="OTI33" s="47"/>
      <c r="OTJ33" s="47"/>
      <c r="OTK33" s="47"/>
      <c r="OTL33" s="47"/>
      <c r="OTM33" s="47"/>
      <c r="OTN33" s="47"/>
      <c r="OTO33" s="47"/>
      <c r="OTP33" s="47"/>
      <c r="OTQ33" s="47"/>
      <c r="OTR33" s="47"/>
      <c r="OTS33" s="47"/>
      <c r="OTT33" s="47"/>
      <c r="OTU33" s="47"/>
      <c r="OTV33" s="47"/>
      <c r="OTW33" s="47"/>
      <c r="OTX33" s="47"/>
      <c r="OTY33" s="47"/>
      <c r="OTZ33" s="47"/>
      <c r="OUA33" s="47"/>
      <c r="OUB33" s="47"/>
      <c r="OUC33" s="47"/>
      <c r="OUD33" s="47"/>
      <c r="OUE33" s="47"/>
      <c r="OUF33" s="47"/>
      <c r="OUG33" s="47"/>
      <c r="OUH33" s="47"/>
      <c r="OUI33" s="47"/>
      <c r="OUJ33" s="47"/>
      <c r="OUK33" s="47"/>
      <c r="OUL33" s="47"/>
      <c r="OUM33" s="47"/>
      <c r="OUN33" s="47"/>
      <c r="OUO33" s="47"/>
      <c r="OUP33" s="47"/>
      <c r="OUQ33" s="47"/>
      <c r="OUR33" s="47"/>
      <c r="OUS33" s="47"/>
      <c r="OUT33" s="47"/>
      <c r="OUU33" s="47"/>
      <c r="OUV33" s="47"/>
      <c r="OUW33" s="47"/>
      <c r="OUX33" s="47"/>
      <c r="OUY33" s="47"/>
      <c r="OUZ33" s="47"/>
      <c r="OVA33" s="47"/>
      <c r="OVB33" s="47"/>
      <c r="OVC33" s="47"/>
      <c r="OVD33" s="47"/>
      <c r="OVE33" s="47"/>
      <c r="OVF33" s="47"/>
      <c r="OVG33" s="47"/>
      <c r="OVH33" s="47"/>
      <c r="OVI33" s="47"/>
      <c r="OVJ33" s="47"/>
      <c r="OVK33" s="47"/>
      <c r="OVL33" s="47"/>
      <c r="OVM33" s="47"/>
      <c r="OVN33" s="47"/>
      <c r="OVO33" s="47"/>
      <c r="OVP33" s="47"/>
      <c r="OVQ33" s="47"/>
      <c r="OVR33" s="47"/>
      <c r="OVS33" s="47"/>
      <c r="OVT33" s="47"/>
      <c r="OVU33" s="47"/>
      <c r="OVV33" s="47"/>
      <c r="OVW33" s="47"/>
      <c r="OVX33" s="47"/>
      <c r="OVY33" s="47"/>
      <c r="OVZ33" s="47"/>
      <c r="OWA33" s="47"/>
      <c r="OWB33" s="47"/>
      <c r="OWC33" s="47"/>
      <c r="OWD33" s="47"/>
      <c r="OWE33" s="47"/>
      <c r="OWF33" s="47"/>
      <c r="OWG33" s="47"/>
      <c r="OWH33" s="47"/>
      <c r="OWI33" s="47"/>
      <c r="OWJ33" s="47"/>
      <c r="OWK33" s="47"/>
      <c r="OWL33" s="47"/>
      <c r="OWM33" s="47"/>
      <c r="OWN33" s="47"/>
      <c r="OWO33" s="47"/>
      <c r="OWP33" s="47"/>
      <c r="OWQ33" s="47"/>
      <c r="OWR33" s="47"/>
      <c r="OWS33" s="47"/>
      <c r="OWT33" s="47"/>
      <c r="OWU33" s="47"/>
      <c r="OWV33" s="47"/>
      <c r="OWW33" s="47"/>
      <c r="OWX33" s="47"/>
      <c r="OWY33" s="47"/>
      <c r="OWZ33" s="47"/>
      <c r="OXA33" s="47"/>
      <c r="OXB33" s="47"/>
      <c r="OXC33" s="47"/>
      <c r="OXD33" s="47"/>
      <c r="OXE33" s="47"/>
      <c r="OXF33" s="47"/>
      <c r="OXG33" s="47"/>
      <c r="OXH33" s="47"/>
      <c r="OXI33" s="47"/>
      <c r="OXJ33" s="47"/>
      <c r="OXK33" s="47"/>
      <c r="OXL33" s="47"/>
      <c r="OXM33" s="47"/>
      <c r="OXN33" s="47"/>
      <c r="OXO33" s="47"/>
      <c r="OXP33" s="47"/>
      <c r="OXQ33" s="47"/>
      <c r="OXR33" s="47"/>
      <c r="OXS33" s="47"/>
      <c r="OXT33" s="47"/>
      <c r="OXU33" s="47"/>
      <c r="OXV33" s="47"/>
      <c r="OXW33" s="47"/>
      <c r="OXX33" s="47"/>
      <c r="OXY33" s="47"/>
      <c r="OXZ33" s="47"/>
      <c r="OYA33" s="47"/>
      <c r="OYB33" s="47"/>
      <c r="OYC33" s="47"/>
      <c r="OYD33" s="47"/>
      <c r="OYE33" s="47"/>
      <c r="OYF33" s="47"/>
      <c r="OYG33" s="47"/>
      <c r="OYH33" s="47"/>
      <c r="OYI33" s="47"/>
      <c r="OYJ33" s="47"/>
      <c r="OYK33" s="47"/>
      <c r="OYL33" s="47"/>
      <c r="OYM33" s="47"/>
      <c r="OYN33" s="47"/>
      <c r="OYO33" s="47"/>
      <c r="OYP33" s="47"/>
      <c r="OYQ33" s="47"/>
      <c r="OYR33" s="47"/>
      <c r="OYS33" s="47"/>
      <c r="OYT33" s="47"/>
      <c r="OYU33" s="47"/>
      <c r="OYV33" s="47"/>
      <c r="OYW33" s="47"/>
      <c r="OYX33" s="47"/>
      <c r="OYY33" s="47"/>
      <c r="OYZ33" s="47"/>
      <c r="OZA33" s="47"/>
      <c r="OZB33" s="47"/>
      <c r="OZC33" s="47"/>
      <c r="OZD33" s="47"/>
      <c r="OZE33" s="47"/>
      <c r="OZF33" s="47"/>
      <c r="OZG33" s="47"/>
      <c r="OZH33" s="47"/>
      <c r="OZI33" s="47"/>
      <c r="OZJ33" s="47"/>
      <c r="OZK33" s="47"/>
      <c r="OZL33" s="47"/>
      <c r="OZM33" s="47"/>
      <c r="OZN33" s="47"/>
      <c r="OZO33" s="47"/>
      <c r="OZP33" s="47"/>
      <c r="OZQ33" s="47"/>
      <c r="OZR33" s="47"/>
      <c r="OZS33" s="47"/>
      <c r="OZT33" s="47"/>
      <c r="OZU33" s="47"/>
      <c r="OZV33" s="47"/>
      <c r="OZW33" s="47"/>
      <c r="OZX33" s="47"/>
      <c r="OZY33" s="47"/>
      <c r="OZZ33" s="47"/>
      <c r="PAA33" s="47"/>
      <c r="PAB33" s="47"/>
      <c r="PAC33" s="47"/>
      <c r="PAD33" s="47"/>
      <c r="PAE33" s="47"/>
      <c r="PAF33" s="47"/>
      <c r="PAG33" s="47"/>
      <c r="PAH33" s="47"/>
      <c r="PAI33" s="47"/>
      <c r="PAJ33" s="47"/>
      <c r="PAK33" s="47"/>
      <c r="PAL33" s="47"/>
      <c r="PAM33" s="47"/>
      <c r="PAN33" s="47"/>
      <c r="PAO33" s="47"/>
      <c r="PAP33" s="47"/>
      <c r="PAQ33" s="47"/>
      <c r="PAR33" s="47"/>
      <c r="PAS33" s="47"/>
      <c r="PAT33" s="47"/>
      <c r="PAU33" s="47"/>
      <c r="PAV33" s="47"/>
      <c r="PAW33" s="47"/>
      <c r="PAX33" s="47"/>
      <c r="PAY33" s="47"/>
      <c r="PAZ33" s="47"/>
      <c r="PBA33" s="47"/>
      <c r="PBB33" s="47"/>
      <c r="PBC33" s="47"/>
      <c r="PBD33" s="47"/>
      <c r="PBE33" s="47"/>
      <c r="PBF33" s="47"/>
      <c r="PBG33" s="47"/>
      <c r="PBH33" s="47"/>
      <c r="PBI33" s="47"/>
      <c r="PBJ33" s="47"/>
      <c r="PBK33" s="47"/>
      <c r="PBL33" s="47"/>
      <c r="PBM33" s="47"/>
      <c r="PBN33" s="47"/>
      <c r="PBO33" s="47"/>
      <c r="PBP33" s="47"/>
      <c r="PBQ33" s="47"/>
      <c r="PBR33" s="47"/>
      <c r="PBS33" s="47"/>
      <c r="PBT33" s="47"/>
      <c r="PBU33" s="47"/>
      <c r="PBV33" s="47"/>
      <c r="PBW33" s="47"/>
      <c r="PBX33" s="47"/>
      <c r="PBY33" s="47"/>
      <c r="PBZ33" s="47"/>
      <c r="PCA33" s="47"/>
      <c r="PCB33" s="47"/>
      <c r="PCC33" s="47"/>
      <c r="PCD33" s="47"/>
      <c r="PCE33" s="47"/>
      <c r="PCF33" s="47"/>
      <c r="PCG33" s="47"/>
      <c r="PCH33" s="47"/>
      <c r="PCI33" s="47"/>
      <c r="PCJ33" s="47"/>
      <c r="PCK33" s="47"/>
      <c r="PCL33" s="47"/>
      <c r="PCM33" s="47"/>
      <c r="PCN33" s="47"/>
      <c r="PCO33" s="47"/>
      <c r="PCP33" s="47"/>
      <c r="PCQ33" s="47"/>
      <c r="PCR33" s="47"/>
      <c r="PCS33" s="47"/>
      <c r="PCT33" s="47"/>
      <c r="PCU33" s="47"/>
      <c r="PCV33" s="47"/>
      <c r="PCW33" s="47"/>
      <c r="PCX33" s="47"/>
      <c r="PCY33" s="47"/>
      <c r="PCZ33" s="47"/>
      <c r="PDA33" s="47"/>
      <c r="PDB33" s="47"/>
      <c r="PDC33" s="47"/>
      <c r="PDD33" s="47"/>
      <c r="PDE33" s="47"/>
      <c r="PDF33" s="47"/>
      <c r="PDG33" s="47"/>
      <c r="PDH33" s="47"/>
      <c r="PDI33" s="47"/>
      <c r="PDJ33" s="47"/>
      <c r="PDK33" s="47"/>
      <c r="PDL33" s="47"/>
      <c r="PDM33" s="47"/>
      <c r="PDN33" s="47"/>
      <c r="PDO33" s="47"/>
      <c r="PDP33" s="47"/>
      <c r="PDQ33" s="47"/>
      <c r="PDR33" s="47"/>
      <c r="PDS33" s="47"/>
      <c r="PDT33" s="47"/>
      <c r="PDU33" s="47"/>
      <c r="PDV33" s="47"/>
      <c r="PDW33" s="47"/>
      <c r="PDX33" s="47"/>
      <c r="PDY33" s="47"/>
      <c r="PDZ33" s="47"/>
      <c r="PEA33" s="47"/>
      <c r="PEB33" s="47"/>
      <c r="PEC33" s="47"/>
      <c r="PED33" s="47"/>
      <c r="PEE33" s="47"/>
      <c r="PEF33" s="47"/>
      <c r="PEG33" s="47"/>
      <c r="PEH33" s="47"/>
      <c r="PEI33" s="47"/>
      <c r="PEJ33" s="47"/>
      <c r="PEK33" s="47"/>
      <c r="PEL33" s="47"/>
      <c r="PEM33" s="47"/>
      <c r="PEN33" s="47"/>
      <c r="PEO33" s="47"/>
      <c r="PEP33" s="47"/>
      <c r="PEQ33" s="47"/>
      <c r="PER33" s="47"/>
      <c r="PES33" s="47"/>
      <c r="PET33" s="47"/>
      <c r="PEU33" s="47"/>
      <c r="PEV33" s="47"/>
      <c r="PEW33" s="47"/>
      <c r="PEX33" s="47"/>
      <c r="PEY33" s="47"/>
      <c r="PEZ33" s="47"/>
      <c r="PFA33" s="47"/>
      <c r="PFB33" s="47"/>
      <c r="PFC33" s="47"/>
      <c r="PFD33" s="47"/>
      <c r="PFE33" s="47"/>
      <c r="PFF33" s="47"/>
      <c r="PFG33" s="47"/>
      <c r="PFH33" s="47"/>
      <c r="PFI33" s="47"/>
      <c r="PFJ33" s="47"/>
      <c r="PFK33" s="47"/>
      <c r="PFL33" s="47"/>
      <c r="PFM33" s="47"/>
      <c r="PFN33" s="47"/>
      <c r="PFO33" s="47"/>
      <c r="PFP33" s="47"/>
      <c r="PFQ33" s="47"/>
      <c r="PFR33" s="47"/>
      <c r="PFS33" s="47"/>
      <c r="PFT33" s="47"/>
      <c r="PFU33" s="47"/>
      <c r="PFV33" s="47"/>
      <c r="PFW33" s="47"/>
      <c r="PFX33" s="47"/>
      <c r="PFY33" s="47"/>
      <c r="PFZ33" s="47"/>
      <c r="PGA33" s="47"/>
      <c r="PGB33" s="47"/>
      <c r="PGC33" s="47"/>
      <c r="PGD33" s="47"/>
      <c r="PGE33" s="47"/>
      <c r="PGF33" s="47"/>
      <c r="PGG33" s="47"/>
      <c r="PGH33" s="47"/>
      <c r="PGI33" s="47"/>
      <c r="PGJ33" s="47"/>
      <c r="PGK33" s="47"/>
      <c r="PGL33" s="47"/>
      <c r="PGM33" s="47"/>
      <c r="PGN33" s="47"/>
      <c r="PGO33" s="47"/>
      <c r="PGP33" s="47"/>
      <c r="PGQ33" s="47"/>
      <c r="PGR33" s="47"/>
      <c r="PGS33" s="47"/>
      <c r="PGT33" s="47"/>
      <c r="PGU33" s="47"/>
      <c r="PGV33" s="47"/>
      <c r="PGW33" s="47"/>
      <c r="PGX33" s="47"/>
      <c r="PGY33" s="47"/>
      <c r="PGZ33" s="47"/>
      <c r="PHA33" s="47"/>
      <c r="PHB33" s="47"/>
      <c r="PHC33" s="47"/>
      <c r="PHD33" s="47"/>
      <c r="PHE33" s="47"/>
      <c r="PHF33" s="47"/>
      <c r="PHG33" s="47"/>
      <c r="PHH33" s="47"/>
      <c r="PHI33" s="47"/>
      <c r="PHJ33" s="47"/>
      <c r="PHK33" s="47"/>
      <c r="PHL33" s="47"/>
      <c r="PHM33" s="47"/>
      <c r="PHN33" s="47"/>
      <c r="PHO33" s="47"/>
      <c r="PHP33" s="47"/>
      <c r="PHQ33" s="47"/>
      <c r="PHR33" s="47"/>
      <c r="PHS33" s="47"/>
      <c r="PHT33" s="47"/>
      <c r="PHU33" s="47"/>
      <c r="PHV33" s="47"/>
      <c r="PHW33" s="47"/>
      <c r="PHX33" s="47"/>
      <c r="PHY33" s="47"/>
      <c r="PHZ33" s="47"/>
      <c r="PIA33" s="47"/>
      <c r="PIB33" s="47"/>
      <c r="PIC33" s="47"/>
      <c r="PID33" s="47"/>
      <c r="PIE33" s="47"/>
      <c r="PIF33" s="47"/>
      <c r="PIG33" s="47"/>
      <c r="PIH33" s="47"/>
      <c r="PII33" s="47"/>
      <c r="PIJ33" s="47"/>
      <c r="PIK33" s="47"/>
      <c r="PIL33" s="47"/>
      <c r="PIM33" s="47"/>
      <c r="PIN33" s="47"/>
      <c r="PIO33" s="47"/>
      <c r="PIP33" s="47"/>
      <c r="PIQ33" s="47"/>
      <c r="PIR33" s="47"/>
      <c r="PIS33" s="47"/>
      <c r="PIT33" s="47"/>
      <c r="PIU33" s="47"/>
      <c r="PIV33" s="47"/>
      <c r="PIW33" s="47"/>
      <c r="PIX33" s="47"/>
      <c r="PIY33" s="47"/>
      <c r="PIZ33" s="47"/>
      <c r="PJA33" s="47"/>
      <c r="PJB33" s="47"/>
      <c r="PJC33" s="47"/>
      <c r="PJD33" s="47"/>
      <c r="PJE33" s="47"/>
      <c r="PJF33" s="47"/>
      <c r="PJG33" s="47"/>
      <c r="PJH33" s="47"/>
      <c r="PJI33" s="47"/>
      <c r="PJJ33" s="47"/>
      <c r="PJK33" s="47"/>
      <c r="PJL33" s="47"/>
      <c r="PJM33" s="47"/>
      <c r="PJN33" s="47"/>
      <c r="PJO33" s="47"/>
      <c r="PJP33" s="47"/>
      <c r="PJQ33" s="47"/>
      <c r="PJR33" s="47"/>
      <c r="PJS33" s="47"/>
      <c r="PJT33" s="47"/>
      <c r="PJU33" s="47"/>
      <c r="PJV33" s="47"/>
      <c r="PJW33" s="47"/>
      <c r="PJX33" s="47"/>
      <c r="PJY33" s="47"/>
      <c r="PJZ33" s="47"/>
      <c r="PKA33" s="47"/>
      <c r="PKB33" s="47"/>
      <c r="PKC33" s="47"/>
      <c r="PKD33" s="47"/>
      <c r="PKE33" s="47"/>
      <c r="PKF33" s="47"/>
      <c r="PKG33" s="47"/>
      <c r="PKH33" s="47"/>
      <c r="PKI33" s="47"/>
      <c r="PKJ33" s="47"/>
      <c r="PKK33" s="47"/>
      <c r="PKL33" s="47"/>
      <c r="PKM33" s="47"/>
      <c r="PKN33" s="47"/>
      <c r="PKO33" s="47"/>
      <c r="PKP33" s="47"/>
      <c r="PKQ33" s="47"/>
      <c r="PKR33" s="47"/>
      <c r="PKS33" s="47"/>
      <c r="PKT33" s="47"/>
      <c r="PKU33" s="47"/>
      <c r="PKV33" s="47"/>
      <c r="PKW33" s="47"/>
      <c r="PKX33" s="47"/>
      <c r="PKY33" s="47"/>
      <c r="PKZ33" s="47"/>
      <c r="PLA33" s="47"/>
      <c r="PLB33" s="47"/>
      <c r="PLC33" s="47"/>
      <c r="PLD33" s="47"/>
      <c r="PLE33" s="47"/>
      <c r="PLF33" s="47"/>
      <c r="PLG33" s="47"/>
      <c r="PLH33" s="47"/>
      <c r="PLI33" s="47"/>
      <c r="PLJ33" s="47"/>
      <c r="PLK33" s="47"/>
      <c r="PLL33" s="47"/>
      <c r="PLM33" s="47"/>
      <c r="PLN33" s="47"/>
      <c r="PLO33" s="47"/>
      <c r="PLP33" s="47"/>
      <c r="PLQ33" s="47"/>
      <c r="PLR33" s="47"/>
      <c r="PLS33" s="47"/>
      <c r="PLT33" s="47"/>
      <c r="PLU33" s="47"/>
      <c r="PLV33" s="47"/>
      <c r="PLW33" s="47"/>
      <c r="PLX33" s="47"/>
      <c r="PLY33" s="47"/>
      <c r="PLZ33" s="47"/>
      <c r="PMA33" s="47"/>
      <c r="PMB33" s="47"/>
      <c r="PMC33" s="47"/>
      <c r="PMD33" s="47"/>
      <c r="PME33" s="47"/>
      <c r="PMF33" s="47"/>
      <c r="PMG33" s="47"/>
      <c r="PMH33" s="47"/>
      <c r="PMI33" s="47"/>
      <c r="PMJ33" s="47"/>
      <c r="PMK33" s="47"/>
      <c r="PML33" s="47"/>
      <c r="PMM33" s="47"/>
      <c r="PMN33" s="47"/>
      <c r="PMO33" s="47"/>
      <c r="PMP33" s="47"/>
      <c r="PMQ33" s="47"/>
      <c r="PMR33" s="47"/>
      <c r="PMS33" s="47"/>
      <c r="PMT33" s="47"/>
      <c r="PMU33" s="47"/>
      <c r="PMV33" s="47"/>
      <c r="PMW33" s="47"/>
      <c r="PMX33" s="47"/>
      <c r="PMY33" s="47"/>
      <c r="PMZ33" s="47"/>
      <c r="PNA33" s="47"/>
      <c r="PNB33" s="47"/>
      <c r="PNC33" s="47"/>
      <c r="PND33" s="47"/>
      <c r="PNE33" s="47"/>
      <c r="PNF33" s="47"/>
      <c r="PNG33" s="47"/>
      <c r="PNH33" s="47"/>
      <c r="PNI33" s="47"/>
      <c r="PNJ33" s="47"/>
      <c r="PNK33" s="47"/>
      <c r="PNL33" s="47"/>
      <c r="PNM33" s="47"/>
      <c r="PNN33" s="47"/>
      <c r="PNO33" s="47"/>
      <c r="PNP33" s="47"/>
      <c r="PNQ33" s="47"/>
      <c r="PNR33" s="47"/>
      <c r="PNS33" s="47"/>
      <c r="PNT33" s="47"/>
      <c r="PNU33" s="47"/>
      <c r="PNV33" s="47"/>
      <c r="PNW33" s="47"/>
      <c r="PNX33" s="47"/>
      <c r="PNY33" s="47"/>
      <c r="PNZ33" s="47"/>
      <c r="POA33" s="47"/>
      <c r="POB33" s="47"/>
      <c r="POC33" s="47"/>
      <c r="POD33" s="47"/>
      <c r="POE33" s="47"/>
      <c r="POF33" s="47"/>
      <c r="POG33" s="47"/>
      <c r="POH33" s="47"/>
      <c r="POI33" s="47"/>
      <c r="POJ33" s="47"/>
      <c r="POK33" s="47"/>
      <c r="POL33" s="47"/>
      <c r="POM33" s="47"/>
      <c r="PON33" s="47"/>
      <c r="POO33" s="47"/>
      <c r="POP33" s="47"/>
      <c r="POQ33" s="47"/>
      <c r="POR33" s="47"/>
      <c r="POS33" s="47"/>
      <c r="POT33" s="47"/>
      <c r="POU33" s="47"/>
      <c r="POV33" s="47"/>
      <c r="POW33" s="47"/>
      <c r="POX33" s="47"/>
      <c r="POY33" s="47"/>
      <c r="POZ33" s="47"/>
      <c r="PPA33" s="47"/>
      <c r="PPB33" s="47"/>
      <c r="PPC33" s="47"/>
      <c r="PPD33" s="47"/>
      <c r="PPE33" s="47"/>
      <c r="PPF33" s="47"/>
      <c r="PPG33" s="47"/>
      <c r="PPH33" s="47"/>
      <c r="PPI33" s="47"/>
      <c r="PPJ33" s="47"/>
      <c r="PPK33" s="47"/>
      <c r="PPL33" s="47"/>
      <c r="PPM33" s="47"/>
      <c r="PPN33" s="47"/>
      <c r="PPO33" s="47"/>
      <c r="PPP33" s="47"/>
      <c r="PPQ33" s="47"/>
      <c r="PPR33" s="47"/>
      <c r="PPS33" s="47"/>
      <c r="PPT33" s="47"/>
      <c r="PPU33" s="47"/>
      <c r="PPV33" s="47"/>
      <c r="PPW33" s="47"/>
      <c r="PPX33" s="47"/>
      <c r="PPY33" s="47"/>
      <c r="PPZ33" s="47"/>
      <c r="PQA33" s="47"/>
      <c r="PQB33" s="47"/>
      <c r="PQC33" s="47"/>
      <c r="PQD33" s="47"/>
      <c r="PQE33" s="47"/>
      <c r="PQF33" s="47"/>
      <c r="PQG33" s="47"/>
      <c r="PQH33" s="47"/>
      <c r="PQI33" s="47"/>
      <c r="PQJ33" s="47"/>
      <c r="PQK33" s="47"/>
      <c r="PQL33" s="47"/>
      <c r="PQM33" s="47"/>
      <c r="PQN33" s="47"/>
      <c r="PQO33" s="47"/>
      <c r="PQP33" s="47"/>
      <c r="PQQ33" s="47"/>
      <c r="PQR33" s="47"/>
      <c r="PQS33" s="47"/>
      <c r="PQT33" s="47"/>
      <c r="PQU33" s="47"/>
      <c r="PQV33" s="47"/>
      <c r="PQW33" s="47"/>
      <c r="PQX33" s="47"/>
      <c r="PQY33" s="47"/>
      <c r="PQZ33" s="47"/>
      <c r="PRA33" s="47"/>
      <c r="PRB33" s="47"/>
      <c r="PRC33" s="47"/>
      <c r="PRD33" s="47"/>
      <c r="PRE33" s="47"/>
      <c r="PRF33" s="47"/>
      <c r="PRG33" s="47"/>
      <c r="PRH33" s="47"/>
      <c r="PRI33" s="47"/>
      <c r="PRJ33" s="47"/>
      <c r="PRK33" s="47"/>
      <c r="PRL33" s="47"/>
      <c r="PRM33" s="47"/>
      <c r="PRN33" s="47"/>
      <c r="PRO33" s="47"/>
      <c r="PRP33" s="47"/>
      <c r="PRQ33" s="47"/>
      <c r="PRR33" s="47"/>
      <c r="PRS33" s="47"/>
      <c r="PRT33" s="47"/>
      <c r="PRU33" s="47"/>
      <c r="PRV33" s="47"/>
      <c r="PRW33" s="47"/>
      <c r="PRX33" s="47"/>
      <c r="PRY33" s="47"/>
      <c r="PRZ33" s="47"/>
      <c r="PSA33" s="47"/>
      <c r="PSB33" s="47"/>
      <c r="PSC33" s="47"/>
      <c r="PSD33" s="47"/>
      <c r="PSE33" s="47"/>
      <c r="PSF33" s="47"/>
      <c r="PSG33" s="47"/>
      <c r="PSH33" s="47"/>
      <c r="PSI33" s="47"/>
      <c r="PSJ33" s="47"/>
      <c r="PSK33" s="47"/>
      <c r="PSL33" s="47"/>
      <c r="PSM33" s="47"/>
      <c r="PSN33" s="47"/>
      <c r="PSO33" s="47"/>
      <c r="PSP33" s="47"/>
      <c r="PSQ33" s="47"/>
      <c r="PSR33" s="47"/>
      <c r="PSS33" s="47"/>
      <c r="PST33" s="47"/>
      <c r="PSU33" s="47"/>
      <c r="PSV33" s="47"/>
      <c r="PSW33" s="47"/>
      <c r="PSX33" s="47"/>
      <c r="PSY33" s="47"/>
      <c r="PSZ33" s="47"/>
      <c r="PTA33" s="47"/>
      <c r="PTB33" s="47"/>
      <c r="PTC33" s="47"/>
      <c r="PTD33" s="47"/>
      <c r="PTE33" s="47"/>
      <c r="PTF33" s="47"/>
      <c r="PTG33" s="47"/>
      <c r="PTH33" s="47"/>
      <c r="PTI33" s="47"/>
      <c r="PTJ33" s="47"/>
      <c r="PTK33" s="47"/>
      <c r="PTL33" s="47"/>
      <c r="PTM33" s="47"/>
      <c r="PTN33" s="47"/>
      <c r="PTO33" s="47"/>
      <c r="PTP33" s="47"/>
      <c r="PTQ33" s="47"/>
      <c r="PTR33" s="47"/>
      <c r="PTS33" s="47"/>
      <c r="PTT33" s="47"/>
      <c r="PTU33" s="47"/>
      <c r="PTV33" s="47"/>
      <c r="PTW33" s="47"/>
      <c r="PTX33" s="47"/>
      <c r="PTY33" s="47"/>
      <c r="PTZ33" s="47"/>
      <c r="PUA33" s="47"/>
      <c r="PUB33" s="47"/>
      <c r="PUC33" s="47"/>
      <c r="PUD33" s="47"/>
      <c r="PUE33" s="47"/>
      <c r="PUF33" s="47"/>
      <c r="PUG33" s="47"/>
      <c r="PUH33" s="47"/>
      <c r="PUI33" s="47"/>
      <c r="PUJ33" s="47"/>
      <c r="PUK33" s="47"/>
      <c r="PUL33" s="47"/>
      <c r="PUM33" s="47"/>
      <c r="PUN33" s="47"/>
      <c r="PUO33" s="47"/>
      <c r="PUP33" s="47"/>
      <c r="PUQ33" s="47"/>
      <c r="PUR33" s="47"/>
      <c r="PUS33" s="47"/>
      <c r="PUT33" s="47"/>
      <c r="PUU33" s="47"/>
      <c r="PUV33" s="47"/>
      <c r="PUW33" s="47"/>
      <c r="PUX33" s="47"/>
      <c r="PUY33" s="47"/>
      <c r="PUZ33" s="47"/>
      <c r="PVA33" s="47"/>
      <c r="PVB33" s="47"/>
      <c r="PVC33" s="47"/>
      <c r="PVD33" s="47"/>
      <c r="PVE33" s="47"/>
      <c r="PVF33" s="47"/>
      <c r="PVG33" s="47"/>
      <c r="PVH33" s="47"/>
      <c r="PVI33" s="47"/>
      <c r="PVJ33" s="47"/>
      <c r="PVK33" s="47"/>
      <c r="PVL33" s="47"/>
      <c r="PVM33" s="47"/>
      <c r="PVN33" s="47"/>
      <c r="PVO33" s="47"/>
      <c r="PVP33" s="47"/>
      <c r="PVQ33" s="47"/>
      <c r="PVR33" s="47"/>
      <c r="PVS33" s="47"/>
      <c r="PVT33" s="47"/>
      <c r="PVU33" s="47"/>
      <c r="PVV33" s="47"/>
      <c r="PVW33" s="47"/>
      <c r="PVX33" s="47"/>
      <c r="PVY33" s="47"/>
      <c r="PVZ33" s="47"/>
      <c r="PWA33" s="47"/>
      <c r="PWB33" s="47"/>
      <c r="PWC33" s="47"/>
      <c r="PWD33" s="47"/>
      <c r="PWE33" s="47"/>
      <c r="PWF33" s="47"/>
      <c r="PWG33" s="47"/>
      <c r="PWH33" s="47"/>
      <c r="PWI33" s="47"/>
      <c r="PWJ33" s="47"/>
      <c r="PWK33" s="47"/>
      <c r="PWL33" s="47"/>
      <c r="PWM33" s="47"/>
      <c r="PWN33" s="47"/>
      <c r="PWO33" s="47"/>
      <c r="PWP33" s="47"/>
      <c r="PWQ33" s="47"/>
      <c r="PWR33" s="47"/>
      <c r="PWS33" s="47"/>
      <c r="PWT33" s="47"/>
      <c r="PWU33" s="47"/>
      <c r="PWV33" s="47"/>
      <c r="PWW33" s="47"/>
      <c r="PWX33" s="47"/>
      <c r="PWY33" s="47"/>
      <c r="PWZ33" s="47"/>
      <c r="PXA33" s="47"/>
      <c r="PXB33" s="47"/>
      <c r="PXC33" s="47"/>
      <c r="PXD33" s="47"/>
      <c r="PXE33" s="47"/>
      <c r="PXF33" s="47"/>
      <c r="PXG33" s="47"/>
      <c r="PXH33" s="47"/>
      <c r="PXI33" s="47"/>
      <c r="PXJ33" s="47"/>
      <c r="PXK33" s="47"/>
      <c r="PXL33" s="47"/>
      <c r="PXM33" s="47"/>
      <c r="PXN33" s="47"/>
      <c r="PXO33" s="47"/>
      <c r="PXP33" s="47"/>
      <c r="PXQ33" s="47"/>
      <c r="PXR33" s="47"/>
      <c r="PXS33" s="47"/>
      <c r="PXT33" s="47"/>
      <c r="PXU33" s="47"/>
      <c r="PXV33" s="47"/>
      <c r="PXW33" s="47"/>
      <c r="PXX33" s="47"/>
      <c r="PXY33" s="47"/>
      <c r="PXZ33" s="47"/>
      <c r="PYA33" s="47"/>
      <c r="PYB33" s="47"/>
      <c r="PYC33" s="47"/>
      <c r="PYD33" s="47"/>
      <c r="PYE33" s="47"/>
      <c r="PYF33" s="47"/>
      <c r="PYG33" s="47"/>
      <c r="PYH33" s="47"/>
      <c r="PYI33" s="47"/>
      <c r="PYJ33" s="47"/>
      <c r="PYK33" s="47"/>
      <c r="PYL33" s="47"/>
      <c r="PYM33" s="47"/>
      <c r="PYN33" s="47"/>
      <c r="PYO33" s="47"/>
      <c r="PYP33" s="47"/>
      <c r="PYQ33" s="47"/>
      <c r="PYR33" s="47"/>
      <c r="PYS33" s="47"/>
      <c r="PYT33" s="47"/>
      <c r="PYU33" s="47"/>
      <c r="PYV33" s="47"/>
      <c r="PYW33" s="47"/>
      <c r="PYX33" s="47"/>
      <c r="PYY33" s="47"/>
      <c r="PYZ33" s="47"/>
      <c r="PZA33" s="47"/>
      <c r="PZB33" s="47"/>
      <c r="PZC33" s="47"/>
      <c r="PZD33" s="47"/>
      <c r="PZE33" s="47"/>
      <c r="PZF33" s="47"/>
      <c r="PZG33" s="47"/>
      <c r="PZH33" s="47"/>
      <c r="PZI33" s="47"/>
      <c r="PZJ33" s="47"/>
      <c r="PZK33" s="47"/>
      <c r="PZL33" s="47"/>
      <c r="PZM33" s="47"/>
      <c r="PZN33" s="47"/>
      <c r="PZO33" s="47"/>
      <c r="PZP33" s="47"/>
      <c r="PZQ33" s="47"/>
      <c r="PZR33" s="47"/>
      <c r="PZS33" s="47"/>
      <c r="PZT33" s="47"/>
      <c r="PZU33" s="47"/>
      <c r="PZV33" s="47"/>
      <c r="PZW33" s="47"/>
      <c r="PZX33" s="47"/>
      <c r="PZY33" s="47"/>
      <c r="PZZ33" s="47"/>
      <c r="QAA33" s="47"/>
      <c r="QAB33" s="47"/>
      <c r="QAC33" s="47"/>
      <c r="QAD33" s="47"/>
      <c r="QAE33" s="47"/>
      <c r="QAF33" s="47"/>
      <c r="QAG33" s="47"/>
      <c r="QAH33" s="47"/>
      <c r="QAI33" s="47"/>
      <c r="QAJ33" s="47"/>
      <c r="QAK33" s="47"/>
      <c r="QAL33" s="47"/>
      <c r="QAM33" s="47"/>
      <c r="QAN33" s="47"/>
      <c r="QAO33" s="47"/>
      <c r="QAP33" s="47"/>
      <c r="QAQ33" s="47"/>
      <c r="QAR33" s="47"/>
      <c r="QAS33" s="47"/>
      <c r="QAT33" s="47"/>
      <c r="QAU33" s="47"/>
      <c r="QAV33" s="47"/>
      <c r="QAW33" s="47"/>
      <c r="QAX33" s="47"/>
      <c r="QAY33" s="47"/>
      <c r="QAZ33" s="47"/>
      <c r="QBA33" s="47"/>
      <c r="QBB33" s="47"/>
      <c r="QBC33" s="47"/>
      <c r="QBD33" s="47"/>
      <c r="QBE33" s="47"/>
      <c r="QBF33" s="47"/>
      <c r="QBG33" s="47"/>
      <c r="QBH33" s="47"/>
      <c r="QBI33" s="47"/>
      <c r="QBJ33" s="47"/>
      <c r="QBK33" s="47"/>
      <c r="QBL33" s="47"/>
      <c r="QBM33" s="47"/>
      <c r="QBN33" s="47"/>
      <c r="QBO33" s="47"/>
      <c r="QBP33" s="47"/>
      <c r="QBQ33" s="47"/>
      <c r="QBR33" s="47"/>
      <c r="QBS33" s="47"/>
      <c r="QBT33" s="47"/>
      <c r="QBU33" s="47"/>
      <c r="QBV33" s="47"/>
      <c r="QBW33" s="47"/>
      <c r="QBX33" s="47"/>
      <c r="QBY33" s="47"/>
      <c r="QBZ33" s="47"/>
      <c r="QCA33" s="47"/>
      <c r="QCB33" s="47"/>
      <c r="QCC33" s="47"/>
      <c r="QCD33" s="47"/>
      <c r="QCE33" s="47"/>
      <c r="QCF33" s="47"/>
      <c r="QCG33" s="47"/>
      <c r="QCH33" s="47"/>
      <c r="QCI33" s="47"/>
      <c r="QCJ33" s="47"/>
      <c r="QCK33" s="47"/>
      <c r="QCL33" s="47"/>
      <c r="QCM33" s="47"/>
      <c r="QCN33" s="47"/>
      <c r="QCO33" s="47"/>
      <c r="QCP33" s="47"/>
      <c r="QCQ33" s="47"/>
      <c r="QCR33" s="47"/>
      <c r="QCS33" s="47"/>
      <c r="QCT33" s="47"/>
      <c r="QCU33" s="47"/>
      <c r="QCV33" s="47"/>
      <c r="QCW33" s="47"/>
      <c r="QCX33" s="47"/>
      <c r="QCY33" s="47"/>
      <c r="QCZ33" s="47"/>
      <c r="QDA33" s="47"/>
      <c r="QDB33" s="47"/>
      <c r="QDC33" s="47"/>
      <c r="QDD33" s="47"/>
      <c r="QDE33" s="47"/>
      <c r="QDF33" s="47"/>
      <c r="QDG33" s="47"/>
      <c r="QDH33" s="47"/>
      <c r="QDI33" s="47"/>
      <c r="QDJ33" s="47"/>
      <c r="QDK33" s="47"/>
      <c r="QDL33" s="47"/>
      <c r="QDM33" s="47"/>
      <c r="QDN33" s="47"/>
      <c r="QDO33" s="47"/>
      <c r="QDP33" s="47"/>
      <c r="QDQ33" s="47"/>
      <c r="QDR33" s="47"/>
      <c r="QDS33" s="47"/>
      <c r="QDT33" s="47"/>
      <c r="QDU33" s="47"/>
      <c r="QDV33" s="47"/>
      <c r="QDW33" s="47"/>
      <c r="QDX33" s="47"/>
      <c r="QDY33" s="47"/>
      <c r="QDZ33" s="47"/>
      <c r="QEA33" s="47"/>
      <c r="QEB33" s="47"/>
      <c r="QEC33" s="47"/>
      <c r="QED33" s="47"/>
      <c r="QEE33" s="47"/>
      <c r="QEF33" s="47"/>
      <c r="QEG33" s="47"/>
      <c r="QEH33" s="47"/>
      <c r="QEI33" s="47"/>
      <c r="QEJ33" s="47"/>
      <c r="QEK33" s="47"/>
      <c r="QEL33" s="47"/>
      <c r="QEM33" s="47"/>
      <c r="QEN33" s="47"/>
      <c r="QEO33" s="47"/>
      <c r="QEP33" s="47"/>
      <c r="QEQ33" s="47"/>
      <c r="QER33" s="47"/>
      <c r="QES33" s="47"/>
      <c r="QET33" s="47"/>
      <c r="QEU33" s="47"/>
      <c r="QEV33" s="47"/>
      <c r="QEW33" s="47"/>
      <c r="QEX33" s="47"/>
      <c r="QEY33" s="47"/>
      <c r="QEZ33" s="47"/>
      <c r="QFA33" s="47"/>
      <c r="QFB33" s="47"/>
      <c r="QFC33" s="47"/>
      <c r="QFD33" s="47"/>
      <c r="QFE33" s="47"/>
      <c r="QFF33" s="47"/>
      <c r="QFG33" s="47"/>
      <c r="QFH33" s="47"/>
      <c r="QFI33" s="47"/>
      <c r="QFJ33" s="47"/>
      <c r="QFK33" s="47"/>
      <c r="QFL33" s="47"/>
      <c r="QFM33" s="47"/>
      <c r="QFN33" s="47"/>
      <c r="QFO33" s="47"/>
      <c r="QFP33" s="47"/>
      <c r="QFQ33" s="47"/>
      <c r="QFR33" s="47"/>
      <c r="QFS33" s="47"/>
      <c r="QFT33" s="47"/>
      <c r="QFU33" s="47"/>
      <c r="QFV33" s="47"/>
      <c r="QFW33" s="47"/>
      <c r="QFX33" s="47"/>
      <c r="QFY33" s="47"/>
      <c r="QFZ33" s="47"/>
      <c r="QGA33" s="47"/>
      <c r="QGB33" s="47"/>
      <c r="QGC33" s="47"/>
      <c r="QGD33" s="47"/>
      <c r="QGE33" s="47"/>
      <c r="QGF33" s="47"/>
      <c r="QGG33" s="47"/>
      <c r="QGH33" s="47"/>
      <c r="QGI33" s="47"/>
      <c r="QGJ33" s="47"/>
      <c r="QGK33" s="47"/>
      <c r="QGL33" s="47"/>
      <c r="QGM33" s="47"/>
      <c r="QGN33" s="47"/>
      <c r="QGO33" s="47"/>
      <c r="QGP33" s="47"/>
      <c r="QGQ33" s="47"/>
      <c r="QGR33" s="47"/>
      <c r="QGS33" s="47"/>
      <c r="QGT33" s="47"/>
      <c r="QGU33" s="47"/>
      <c r="QGV33" s="47"/>
      <c r="QGW33" s="47"/>
      <c r="QGX33" s="47"/>
      <c r="QGY33" s="47"/>
      <c r="QGZ33" s="47"/>
      <c r="QHA33" s="47"/>
      <c r="QHB33" s="47"/>
      <c r="QHC33" s="47"/>
      <c r="QHD33" s="47"/>
      <c r="QHE33" s="47"/>
      <c r="QHF33" s="47"/>
      <c r="QHG33" s="47"/>
      <c r="QHH33" s="47"/>
      <c r="QHI33" s="47"/>
      <c r="QHJ33" s="47"/>
      <c r="QHK33" s="47"/>
      <c r="QHL33" s="47"/>
      <c r="QHM33" s="47"/>
      <c r="QHN33" s="47"/>
      <c r="QHO33" s="47"/>
      <c r="QHP33" s="47"/>
      <c r="QHQ33" s="47"/>
      <c r="QHR33" s="47"/>
      <c r="QHS33" s="47"/>
      <c r="QHT33" s="47"/>
      <c r="QHU33" s="47"/>
      <c r="QHV33" s="47"/>
      <c r="QHW33" s="47"/>
      <c r="QHX33" s="47"/>
      <c r="QHY33" s="47"/>
      <c r="QHZ33" s="47"/>
      <c r="QIA33" s="47"/>
      <c r="QIB33" s="47"/>
      <c r="QIC33" s="47"/>
      <c r="QID33" s="47"/>
      <c r="QIE33" s="47"/>
      <c r="QIF33" s="47"/>
      <c r="QIG33" s="47"/>
      <c r="QIH33" s="47"/>
      <c r="QII33" s="47"/>
      <c r="QIJ33" s="47"/>
      <c r="QIK33" s="47"/>
      <c r="QIL33" s="47"/>
      <c r="QIM33" s="47"/>
      <c r="QIN33" s="47"/>
      <c r="QIO33" s="47"/>
      <c r="QIP33" s="47"/>
      <c r="QIQ33" s="47"/>
      <c r="QIR33" s="47"/>
      <c r="QIS33" s="47"/>
      <c r="QIT33" s="47"/>
      <c r="QIU33" s="47"/>
      <c r="QIV33" s="47"/>
      <c r="QIW33" s="47"/>
      <c r="QIX33" s="47"/>
      <c r="QIY33" s="47"/>
      <c r="QIZ33" s="47"/>
      <c r="QJA33" s="47"/>
      <c r="QJB33" s="47"/>
      <c r="QJC33" s="47"/>
      <c r="QJD33" s="47"/>
      <c r="QJE33" s="47"/>
      <c r="QJF33" s="47"/>
      <c r="QJG33" s="47"/>
      <c r="QJH33" s="47"/>
      <c r="QJI33" s="47"/>
      <c r="QJJ33" s="47"/>
      <c r="QJK33" s="47"/>
      <c r="QJL33" s="47"/>
      <c r="QJM33" s="47"/>
      <c r="QJN33" s="47"/>
      <c r="QJO33" s="47"/>
      <c r="QJP33" s="47"/>
      <c r="QJQ33" s="47"/>
      <c r="QJR33" s="47"/>
      <c r="QJS33" s="47"/>
      <c r="QJT33" s="47"/>
      <c r="QJU33" s="47"/>
      <c r="QJV33" s="47"/>
      <c r="QJW33" s="47"/>
      <c r="QJX33" s="47"/>
      <c r="QJY33" s="47"/>
      <c r="QJZ33" s="47"/>
      <c r="QKA33" s="47"/>
      <c r="QKB33" s="47"/>
      <c r="QKC33" s="47"/>
      <c r="QKD33" s="47"/>
      <c r="QKE33" s="47"/>
      <c r="QKF33" s="47"/>
      <c r="QKG33" s="47"/>
      <c r="QKH33" s="47"/>
      <c r="QKI33" s="47"/>
      <c r="QKJ33" s="47"/>
      <c r="QKK33" s="47"/>
      <c r="QKL33" s="47"/>
      <c r="QKM33" s="47"/>
      <c r="QKN33" s="47"/>
      <c r="QKO33" s="47"/>
      <c r="QKP33" s="47"/>
      <c r="QKQ33" s="47"/>
      <c r="QKR33" s="47"/>
      <c r="QKS33" s="47"/>
      <c r="QKT33" s="47"/>
      <c r="QKU33" s="47"/>
      <c r="QKV33" s="47"/>
      <c r="QKW33" s="47"/>
      <c r="QKX33" s="47"/>
      <c r="QKY33" s="47"/>
      <c r="QKZ33" s="47"/>
      <c r="QLA33" s="47"/>
      <c r="QLB33" s="47"/>
      <c r="QLC33" s="47"/>
      <c r="QLD33" s="47"/>
      <c r="QLE33" s="47"/>
      <c r="QLF33" s="47"/>
      <c r="QLG33" s="47"/>
      <c r="QLH33" s="47"/>
      <c r="QLI33" s="47"/>
      <c r="QLJ33" s="47"/>
      <c r="QLK33" s="47"/>
      <c r="QLL33" s="47"/>
      <c r="QLM33" s="47"/>
      <c r="QLN33" s="47"/>
      <c r="QLO33" s="47"/>
      <c r="QLP33" s="47"/>
      <c r="QLQ33" s="47"/>
      <c r="QLR33" s="47"/>
      <c r="QLS33" s="47"/>
      <c r="QLT33" s="47"/>
      <c r="QLU33" s="47"/>
      <c r="QLV33" s="47"/>
      <c r="QLW33" s="47"/>
      <c r="QLX33" s="47"/>
      <c r="QLY33" s="47"/>
      <c r="QLZ33" s="47"/>
      <c r="QMA33" s="47"/>
      <c r="QMB33" s="47"/>
      <c r="QMC33" s="47"/>
      <c r="QMD33" s="47"/>
      <c r="QME33" s="47"/>
      <c r="QMF33" s="47"/>
      <c r="QMG33" s="47"/>
      <c r="QMH33" s="47"/>
      <c r="QMI33" s="47"/>
      <c r="QMJ33" s="47"/>
      <c r="QMK33" s="47"/>
      <c r="QML33" s="47"/>
      <c r="QMM33" s="47"/>
      <c r="QMN33" s="47"/>
      <c r="QMO33" s="47"/>
      <c r="QMP33" s="47"/>
      <c r="QMQ33" s="47"/>
      <c r="QMR33" s="47"/>
      <c r="QMS33" s="47"/>
      <c r="QMT33" s="47"/>
      <c r="QMU33" s="47"/>
      <c r="QMV33" s="47"/>
      <c r="QMW33" s="47"/>
      <c r="QMX33" s="47"/>
      <c r="QMY33" s="47"/>
      <c r="QMZ33" s="47"/>
      <c r="QNA33" s="47"/>
      <c r="QNB33" s="47"/>
      <c r="QNC33" s="47"/>
      <c r="QND33" s="47"/>
      <c r="QNE33" s="47"/>
      <c r="QNF33" s="47"/>
      <c r="QNG33" s="47"/>
      <c r="QNH33" s="47"/>
      <c r="QNI33" s="47"/>
      <c r="QNJ33" s="47"/>
      <c r="QNK33" s="47"/>
      <c r="QNL33" s="47"/>
      <c r="QNM33" s="47"/>
      <c r="QNN33" s="47"/>
      <c r="QNO33" s="47"/>
      <c r="QNP33" s="47"/>
      <c r="QNQ33" s="47"/>
      <c r="QNR33" s="47"/>
      <c r="QNS33" s="47"/>
      <c r="QNT33" s="47"/>
      <c r="QNU33" s="47"/>
      <c r="QNV33" s="47"/>
      <c r="QNW33" s="47"/>
      <c r="QNX33" s="47"/>
      <c r="QNY33" s="47"/>
      <c r="QNZ33" s="47"/>
      <c r="QOA33" s="47"/>
      <c r="QOB33" s="47"/>
      <c r="QOC33" s="47"/>
      <c r="QOD33" s="47"/>
      <c r="QOE33" s="47"/>
      <c r="QOF33" s="47"/>
      <c r="QOG33" s="47"/>
      <c r="QOH33" s="47"/>
      <c r="QOI33" s="47"/>
      <c r="QOJ33" s="47"/>
      <c r="QOK33" s="47"/>
      <c r="QOL33" s="47"/>
      <c r="QOM33" s="47"/>
      <c r="QON33" s="47"/>
      <c r="QOO33" s="47"/>
      <c r="QOP33" s="47"/>
      <c r="QOQ33" s="47"/>
      <c r="QOR33" s="47"/>
      <c r="QOS33" s="47"/>
      <c r="QOT33" s="47"/>
      <c r="QOU33" s="47"/>
      <c r="QOV33" s="47"/>
      <c r="QOW33" s="47"/>
      <c r="QOX33" s="47"/>
      <c r="QOY33" s="47"/>
      <c r="QOZ33" s="47"/>
      <c r="QPA33" s="47"/>
      <c r="QPB33" s="47"/>
      <c r="QPC33" s="47"/>
      <c r="QPD33" s="47"/>
      <c r="QPE33" s="47"/>
      <c r="QPF33" s="47"/>
      <c r="QPG33" s="47"/>
      <c r="QPH33" s="47"/>
      <c r="QPI33" s="47"/>
      <c r="QPJ33" s="47"/>
      <c r="QPK33" s="47"/>
      <c r="QPL33" s="47"/>
      <c r="QPM33" s="47"/>
      <c r="QPN33" s="47"/>
      <c r="QPO33" s="47"/>
      <c r="QPP33" s="47"/>
      <c r="QPQ33" s="47"/>
      <c r="QPR33" s="47"/>
      <c r="QPS33" s="47"/>
      <c r="QPT33" s="47"/>
      <c r="QPU33" s="47"/>
      <c r="QPV33" s="47"/>
      <c r="QPW33" s="47"/>
      <c r="QPX33" s="47"/>
      <c r="QPY33" s="47"/>
      <c r="QPZ33" s="47"/>
      <c r="QQA33" s="47"/>
      <c r="QQB33" s="47"/>
      <c r="QQC33" s="47"/>
      <c r="QQD33" s="47"/>
      <c r="QQE33" s="47"/>
      <c r="QQF33" s="47"/>
      <c r="QQG33" s="47"/>
      <c r="QQH33" s="47"/>
      <c r="QQI33" s="47"/>
      <c r="QQJ33" s="47"/>
      <c r="QQK33" s="47"/>
      <c r="QQL33" s="47"/>
      <c r="QQM33" s="47"/>
      <c r="QQN33" s="47"/>
      <c r="QQO33" s="47"/>
      <c r="QQP33" s="47"/>
      <c r="QQQ33" s="47"/>
      <c r="QQR33" s="47"/>
      <c r="QQS33" s="47"/>
      <c r="QQT33" s="47"/>
      <c r="QQU33" s="47"/>
      <c r="QQV33" s="47"/>
      <c r="QQW33" s="47"/>
      <c r="QQX33" s="47"/>
      <c r="QQY33" s="47"/>
      <c r="QQZ33" s="47"/>
      <c r="QRA33" s="47"/>
      <c r="QRB33" s="47"/>
      <c r="QRC33" s="47"/>
      <c r="QRD33" s="47"/>
      <c r="QRE33" s="47"/>
      <c r="QRF33" s="47"/>
      <c r="QRG33" s="47"/>
      <c r="QRH33" s="47"/>
      <c r="QRI33" s="47"/>
      <c r="QRJ33" s="47"/>
      <c r="QRK33" s="47"/>
      <c r="QRL33" s="47"/>
      <c r="QRM33" s="47"/>
      <c r="QRN33" s="47"/>
      <c r="QRO33" s="47"/>
      <c r="QRP33" s="47"/>
      <c r="QRQ33" s="47"/>
      <c r="QRR33" s="47"/>
      <c r="QRS33" s="47"/>
      <c r="QRT33" s="47"/>
      <c r="QRU33" s="47"/>
      <c r="QRV33" s="47"/>
      <c r="QRW33" s="47"/>
      <c r="QRX33" s="47"/>
      <c r="QRY33" s="47"/>
      <c r="QRZ33" s="47"/>
      <c r="QSA33" s="47"/>
      <c r="QSB33" s="47"/>
      <c r="QSC33" s="47"/>
      <c r="QSD33" s="47"/>
      <c r="QSE33" s="47"/>
      <c r="QSF33" s="47"/>
      <c r="QSG33" s="47"/>
      <c r="QSH33" s="47"/>
      <c r="QSI33" s="47"/>
      <c r="QSJ33" s="47"/>
      <c r="QSK33" s="47"/>
      <c r="QSL33" s="47"/>
      <c r="QSM33" s="47"/>
      <c r="QSN33" s="47"/>
      <c r="QSO33" s="47"/>
      <c r="QSP33" s="47"/>
      <c r="QSQ33" s="47"/>
      <c r="QSR33" s="47"/>
      <c r="QSS33" s="47"/>
      <c r="QST33" s="47"/>
      <c r="QSU33" s="47"/>
      <c r="QSV33" s="47"/>
      <c r="QSW33" s="47"/>
      <c r="QSX33" s="47"/>
      <c r="QSY33" s="47"/>
      <c r="QSZ33" s="47"/>
      <c r="QTA33" s="47"/>
      <c r="QTB33" s="47"/>
      <c r="QTC33" s="47"/>
      <c r="QTD33" s="47"/>
      <c r="QTE33" s="47"/>
      <c r="QTF33" s="47"/>
      <c r="QTG33" s="47"/>
      <c r="QTH33" s="47"/>
      <c r="QTI33" s="47"/>
      <c r="QTJ33" s="47"/>
      <c r="QTK33" s="47"/>
      <c r="QTL33" s="47"/>
      <c r="QTM33" s="47"/>
      <c r="QTN33" s="47"/>
      <c r="QTO33" s="47"/>
      <c r="QTP33" s="47"/>
      <c r="QTQ33" s="47"/>
      <c r="QTR33" s="47"/>
      <c r="QTS33" s="47"/>
      <c r="QTT33" s="47"/>
      <c r="QTU33" s="47"/>
      <c r="QTV33" s="47"/>
      <c r="QTW33" s="47"/>
      <c r="QTX33" s="47"/>
      <c r="QTY33" s="47"/>
      <c r="QTZ33" s="47"/>
      <c r="QUA33" s="47"/>
      <c r="QUB33" s="47"/>
      <c r="QUC33" s="47"/>
      <c r="QUD33" s="47"/>
      <c r="QUE33" s="47"/>
      <c r="QUF33" s="47"/>
      <c r="QUG33" s="47"/>
      <c r="QUH33" s="47"/>
      <c r="QUI33" s="47"/>
      <c r="QUJ33" s="47"/>
      <c r="QUK33" s="47"/>
      <c r="QUL33" s="47"/>
      <c r="QUM33" s="47"/>
      <c r="QUN33" s="47"/>
      <c r="QUO33" s="47"/>
      <c r="QUP33" s="47"/>
      <c r="QUQ33" s="47"/>
      <c r="QUR33" s="47"/>
      <c r="QUS33" s="47"/>
      <c r="QUT33" s="47"/>
      <c r="QUU33" s="47"/>
      <c r="QUV33" s="47"/>
      <c r="QUW33" s="47"/>
      <c r="QUX33" s="47"/>
      <c r="QUY33" s="47"/>
      <c r="QUZ33" s="47"/>
      <c r="QVA33" s="47"/>
      <c r="QVB33" s="47"/>
      <c r="QVC33" s="47"/>
      <c r="QVD33" s="47"/>
      <c r="QVE33" s="47"/>
      <c r="QVF33" s="47"/>
      <c r="QVG33" s="47"/>
      <c r="QVH33" s="47"/>
      <c r="QVI33" s="47"/>
      <c r="QVJ33" s="47"/>
      <c r="QVK33" s="47"/>
      <c r="QVL33" s="47"/>
      <c r="QVM33" s="47"/>
      <c r="QVN33" s="47"/>
      <c r="QVO33" s="47"/>
      <c r="QVP33" s="47"/>
      <c r="QVQ33" s="47"/>
      <c r="QVR33" s="47"/>
      <c r="QVS33" s="47"/>
      <c r="QVT33" s="47"/>
      <c r="QVU33" s="47"/>
      <c r="QVV33" s="47"/>
      <c r="QVW33" s="47"/>
      <c r="QVX33" s="47"/>
      <c r="QVY33" s="47"/>
      <c r="QVZ33" s="47"/>
      <c r="QWA33" s="47"/>
      <c r="QWB33" s="47"/>
      <c r="QWC33" s="47"/>
      <c r="QWD33" s="47"/>
      <c r="QWE33" s="47"/>
      <c r="QWF33" s="47"/>
      <c r="QWG33" s="47"/>
      <c r="QWH33" s="47"/>
      <c r="QWI33" s="47"/>
      <c r="QWJ33" s="47"/>
      <c r="QWK33" s="47"/>
      <c r="QWL33" s="47"/>
      <c r="QWM33" s="47"/>
      <c r="QWN33" s="47"/>
      <c r="QWO33" s="47"/>
      <c r="QWP33" s="47"/>
      <c r="QWQ33" s="47"/>
      <c r="QWR33" s="47"/>
      <c r="QWS33" s="47"/>
      <c r="QWT33" s="47"/>
      <c r="QWU33" s="47"/>
      <c r="QWV33" s="47"/>
      <c r="QWW33" s="47"/>
      <c r="QWX33" s="47"/>
      <c r="QWY33" s="47"/>
      <c r="QWZ33" s="47"/>
      <c r="QXA33" s="47"/>
      <c r="QXB33" s="47"/>
      <c r="QXC33" s="47"/>
      <c r="QXD33" s="47"/>
      <c r="QXE33" s="47"/>
      <c r="QXF33" s="47"/>
      <c r="QXG33" s="47"/>
      <c r="QXH33" s="47"/>
      <c r="QXI33" s="47"/>
      <c r="QXJ33" s="47"/>
      <c r="QXK33" s="47"/>
      <c r="QXL33" s="47"/>
      <c r="QXM33" s="47"/>
      <c r="QXN33" s="47"/>
      <c r="QXO33" s="47"/>
      <c r="QXP33" s="47"/>
      <c r="QXQ33" s="47"/>
      <c r="QXR33" s="47"/>
      <c r="QXS33" s="47"/>
      <c r="QXT33" s="47"/>
      <c r="QXU33" s="47"/>
      <c r="QXV33" s="47"/>
      <c r="QXW33" s="47"/>
      <c r="QXX33" s="47"/>
      <c r="QXY33" s="47"/>
      <c r="QXZ33" s="47"/>
      <c r="QYA33" s="47"/>
      <c r="QYB33" s="47"/>
      <c r="QYC33" s="47"/>
      <c r="QYD33" s="47"/>
      <c r="QYE33" s="47"/>
      <c r="QYF33" s="47"/>
      <c r="QYG33" s="47"/>
      <c r="QYH33" s="47"/>
      <c r="QYI33" s="47"/>
      <c r="QYJ33" s="47"/>
      <c r="QYK33" s="47"/>
      <c r="QYL33" s="47"/>
      <c r="QYM33" s="47"/>
      <c r="QYN33" s="47"/>
      <c r="QYO33" s="47"/>
      <c r="QYP33" s="47"/>
      <c r="QYQ33" s="47"/>
      <c r="QYR33" s="47"/>
      <c r="QYS33" s="47"/>
      <c r="QYT33" s="47"/>
      <c r="QYU33" s="47"/>
      <c r="QYV33" s="47"/>
      <c r="QYW33" s="47"/>
      <c r="QYX33" s="47"/>
      <c r="QYY33" s="47"/>
      <c r="QYZ33" s="47"/>
      <c r="QZA33" s="47"/>
      <c r="QZB33" s="47"/>
      <c r="QZC33" s="47"/>
      <c r="QZD33" s="47"/>
      <c r="QZE33" s="47"/>
      <c r="QZF33" s="47"/>
      <c r="QZG33" s="47"/>
      <c r="QZH33" s="47"/>
      <c r="QZI33" s="47"/>
      <c r="QZJ33" s="47"/>
      <c r="QZK33" s="47"/>
      <c r="QZL33" s="47"/>
      <c r="QZM33" s="47"/>
      <c r="QZN33" s="47"/>
      <c r="QZO33" s="47"/>
      <c r="QZP33" s="47"/>
      <c r="QZQ33" s="47"/>
      <c r="QZR33" s="47"/>
      <c r="QZS33" s="47"/>
      <c r="QZT33" s="47"/>
      <c r="QZU33" s="47"/>
      <c r="QZV33" s="47"/>
      <c r="QZW33" s="47"/>
      <c r="QZX33" s="47"/>
      <c r="QZY33" s="47"/>
      <c r="QZZ33" s="47"/>
      <c r="RAA33" s="47"/>
      <c r="RAB33" s="47"/>
      <c r="RAC33" s="47"/>
      <c r="RAD33" s="47"/>
      <c r="RAE33" s="47"/>
      <c r="RAF33" s="47"/>
      <c r="RAG33" s="47"/>
      <c r="RAH33" s="47"/>
      <c r="RAI33" s="47"/>
      <c r="RAJ33" s="47"/>
      <c r="RAK33" s="47"/>
      <c r="RAL33" s="47"/>
      <c r="RAM33" s="47"/>
      <c r="RAN33" s="47"/>
      <c r="RAO33" s="47"/>
      <c r="RAP33" s="47"/>
      <c r="RAQ33" s="47"/>
      <c r="RAR33" s="47"/>
      <c r="RAS33" s="47"/>
      <c r="RAT33" s="47"/>
      <c r="RAU33" s="47"/>
      <c r="RAV33" s="47"/>
      <c r="RAW33" s="47"/>
      <c r="RAX33" s="47"/>
      <c r="RAY33" s="47"/>
      <c r="RAZ33" s="47"/>
      <c r="RBA33" s="47"/>
      <c r="RBB33" s="47"/>
      <c r="RBC33" s="47"/>
      <c r="RBD33" s="47"/>
      <c r="RBE33" s="47"/>
      <c r="RBF33" s="47"/>
      <c r="RBG33" s="47"/>
      <c r="RBH33" s="47"/>
      <c r="RBI33" s="47"/>
      <c r="RBJ33" s="47"/>
      <c r="RBK33" s="47"/>
      <c r="RBL33" s="47"/>
      <c r="RBM33" s="47"/>
      <c r="RBN33" s="47"/>
      <c r="RBO33" s="47"/>
      <c r="RBP33" s="47"/>
      <c r="RBQ33" s="47"/>
      <c r="RBR33" s="47"/>
      <c r="RBS33" s="47"/>
      <c r="RBT33" s="47"/>
      <c r="RBU33" s="47"/>
      <c r="RBV33" s="47"/>
      <c r="RBW33" s="47"/>
      <c r="RBX33" s="47"/>
      <c r="RBY33" s="47"/>
      <c r="RBZ33" s="47"/>
      <c r="RCA33" s="47"/>
      <c r="RCB33" s="47"/>
      <c r="RCC33" s="47"/>
      <c r="RCD33" s="47"/>
      <c r="RCE33" s="47"/>
      <c r="RCF33" s="47"/>
      <c r="RCG33" s="47"/>
      <c r="RCH33" s="47"/>
      <c r="RCI33" s="47"/>
      <c r="RCJ33" s="47"/>
      <c r="RCK33" s="47"/>
      <c r="RCL33" s="47"/>
      <c r="RCM33" s="47"/>
      <c r="RCN33" s="47"/>
      <c r="RCO33" s="47"/>
      <c r="RCP33" s="47"/>
      <c r="RCQ33" s="47"/>
      <c r="RCR33" s="47"/>
      <c r="RCS33" s="47"/>
      <c r="RCT33" s="47"/>
      <c r="RCU33" s="47"/>
      <c r="RCV33" s="47"/>
      <c r="RCW33" s="47"/>
      <c r="RCX33" s="47"/>
      <c r="RCY33" s="47"/>
      <c r="RCZ33" s="47"/>
      <c r="RDA33" s="47"/>
      <c r="RDB33" s="47"/>
      <c r="RDC33" s="47"/>
      <c r="RDD33" s="47"/>
      <c r="RDE33" s="47"/>
      <c r="RDF33" s="47"/>
      <c r="RDG33" s="47"/>
      <c r="RDH33" s="47"/>
      <c r="RDI33" s="47"/>
      <c r="RDJ33" s="47"/>
      <c r="RDK33" s="47"/>
      <c r="RDL33" s="47"/>
      <c r="RDM33" s="47"/>
      <c r="RDN33" s="47"/>
      <c r="RDO33" s="47"/>
      <c r="RDP33" s="47"/>
      <c r="RDQ33" s="47"/>
      <c r="RDR33" s="47"/>
      <c r="RDS33" s="47"/>
      <c r="RDT33" s="47"/>
      <c r="RDU33" s="47"/>
      <c r="RDV33" s="47"/>
      <c r="RDW33" s="47"/>
      <c r="RDX33" s="47"/>
      <c r="RDY33" s="47"/>
      <c r="RDZ33" s="47"/>
      <c r="REA33" s="47"/>
      <c r="REB33" s="47"/>
      <c r="REC33" s="47"/>
      <c r="RED33" s="47"/>
      <c r="REE33" s="47"/>
      <c r="REF33" s="47"/>
      <c r="REG33" s="47"/>
      <c r="REH33" s="47"/>
      <c r="REI33" s="47"/>
      <c r="REJ33" s="47"/>
      <c r="REK33" s="47"/>
      <c r="REL33" s="47"/>
      <c r="REM33" s="47"/>
      <c r="REN33" s="47"/>
      <c r="REO33" s="47"/>
      <c r="REP33" s="47"/>
      <c r="REQ33" s="47"/>
      <c r="RER33" s="47"/>
      <c r="RES33" s="47"/>
      <c r="RET33" s="47"/>
      <c r="REU33" s="47"/>
      <c r="REV33" s="47"/>
      <c r="REW33" s="47"/>
      <c r="REX33" s="47"/>
      <c r="REY33" s="47"/>
      <c r="REZ33" s="47"/>
      <c r="RFA33" s="47"/>
      <c r="RFB33" s="47"/>
      <c r="RFC33" s="47"/>
      <c r="RFD33" s="47"/>
      <c r="RFE33" s="47"/>
      <c r="RFF33" s="47"/>
      <c r="RFG33" s="47"/>
      <c r="RFH33" s="47"/>
      <c r="RFI33" s="47"/>
      <c r="RFJ33" s="47"/>
      <c r="RFK33" s="47"/>
      <c r="RFL33" s="47"/>
      <c r="RFM33" s="47"/>
      <c r="RFN33" s="47"/>
      <c r="RFO33" s="47"/>
      <c r="RFP33" s="47"/>
      <c r="RFQ33" s="47"/>
      <c r="RFR33" s="47"/>
      <c r="RFS33" s="47"/>
      <c r="RFT33" s="47"/>
      <c r="RFU33" s="47"/>
      <c r="RFV33" s="47"/>
      <c r="RFW33" s="47"/>
      <c r="RFX33" s="47"/>
      <c r="RFY33" s="47"/>
      <c r="RFZ33" s="47"/>
      <c r="RGA33" s="47"/>
      <c r="RGB33" s="47"/>
      <c r="RGC33" s="47"/>
      <c r="RGD33" s="47"/>
      <c r="RGE33" s="47"/>
      <c r="RGF33" s="47"/>
      <c r="RGG33" s="47"/>
      <c r="RGH33" s="47"/>
      <c r="RGI33" s="47"/>
      <c r="RGJ33" s="47"/>
      <c r="RGK33" s="47"/>
      <c r="RGL33" s="47"/>
      <c r="RGM33" s="47"/>
      <c r="RGN33" s="47"/>
      <c r="RGO33" s="47"/>
      <c r="RGP33" s="47"/>
      <c r="RGQ33" s="47"/>
      <c r="RGR33" s="47"/>
      <c r="RGS33" s="47"/>
      <c r="RGT33" s="47"/>
      <c r="RGU33" s="47"/>
      <c r="RGV33" s="47"/>
      <c r="RGW33" s="47"/>
      <c r="RGX33" s="47"/>
      <c r="RGY33" s="47"/>
      <c r="RGZ33" s="47"/>
      <c r="RHA33" s="47"/>
      <c r="RHB33" s="47"/>
      <c r="RHC33" s="47"/>
      <c r="RHD33" s="47"/>
      <c r="RHE33" s="47"/>
      <c r="RHF33" s="47"/>
      <c r="RHG33" s="47"/>
      <c r="RHH33" s="47"/>
      <c r="RHI33" s="47"/>
      <c r="RHJ33" s="47"/>
      <c r="RHK33" s="47"/>
      <c r="RHL33" s="47"/>
      <c r="RHM33" s="47"/>
      <c r="RHN33" s="47"/>
      <c r="RHO33" s="47"/>
      <c r="RHP33" s="47"/>
      <c r="RHQ33" s="47"/>
      <c r="RHR33" s="47"/>
      <c r="RHS33" s="47"/>
      <c r="RHT33" s="47"/>
      <c r="RHU33" s="47"/>
      <c r="RHV33" s="47"/>
      <c r="RHW33" s="47"/>
      <c r="RHX33" s="47"/>
      <c r="RHY33" s="47"/>
      <c r="RHZ33" s="47"/>
      <c r="RIA33" s="47"/>
      <c r="RIB33" s="47"/>
      <c r="RIC33" s="47"/>
      <c r="RID33" s="47"/>
      <c r="RIE33" s="47"/>
      <c r="RIF33" s="47"/>
      <c r="RIG33" s="47"/>
      <c r="RIH33" s="47"/>
      <c r="RII33" s="47"/>
      <c r="RIJ33" s="47"/>
      <c r="RIK33" s="47"/>
      <c r="RIL33" s="47"/>
      <c r="RIM33" s="47"/>
      <c r="RIN33" s="47"/>
      <c r="RIO33" s="47"/>
      <c r="RIP33" s="47"/>
      <c r="RIQ33" s="47"/>
      <c r="RIR33" s="47"/>
      <c r="RIS33" s="47"/>
      <c r="RIT33" s="47"/>
      <c r="RIU33" s="47"/>
      <c r="RIV33" s="47"/>
      <c r="RIW33" s="47"/>
      <c r="RIX33" s="47"/>
      <c r="RIY33" s="47"/>
      <c r="RIZ33" s="47"/>
      <c r="RJA33" s="47"/>
      <c r="RJB33" s="47"/>
      <c r="RJC33" s="47"/>
      <c r="RJD33" s="47"/>
      <c r="RJE33" s="47"/>
      <c r="RJF33" s="47"/>
      <c r="RJG33" s="47"/>
      <c r="RJH33" s="47"/>
      <c r="RJI33" s="47"/>
      <c r="RJJ33" s="47"/>
      <c r="RJK33" s="47"/>
      <c r="RJL33" s="47"/>
      <c r="RJM33" s="47"/>
      <c r="RJN33" s="47"/>
      <c r="RJO33" s="47"/>
      <c r="RJP33" s="47"/>
      <c r="RJQ33" s="47"/>
      <c r="RJR33" s="47"/>
      <c r="RJS33" s="47"/>
      <c r="RJT33" s="47"/>
      <c r="RJU33" s="47"/>
      <c r="RJV33" s="47"/>
      <c r="RJW33" s="47"/>
      <c r="RJX33" s="47"/>
      <c r="RJY33" s="47"/>
      <c r="RJZ33" s="47"/>
      <c r="RKA33" s="47"/>
      <c r="RKB33" s="47"/>
      <c r="RKC33" s="47"/>
      <c r="RKD33" s="47"/>
      <c r="RKE33" s="47"/>
      <c r="RKF33" s="47"/>
      <c r="RKG33" s="47"/>
      <c r="RKH33" s="47"/>
      <c r="RKI33" s="47"/>
      <c r="RKJ33" s="47"/>
      <c r="RKK33" s="47"/>
      <c r="RKL33" s="47"/>
      <c r="RKM33" s="47"/>
      <c r="RKN33" s="47"/>
      <c r="RKO33" s="47"/>
      <c r="RKP33" s="47"/>
      <c r="RKQ33" s="47"/>
      <c r="RKR33" s="47"/>
      <c r="RKS33" s="47"/>
      <c r="RKT33" s="47"/>
      <c r="RKU33" s="47"/>
      <c r="RKV33" s="47"/>
      <c r="RKW33" s="47"/>
      <c r="RKX33" s="47"/>
      <c r="RKY33" s="47"/>
      <c r="RKZ33" s="47"/>
      <c r="RLA33" s="47"/>
      <c r="RLB33" s="47"/>
      <c r="RLC33" s="47"/>
      <c r="RLD33" s="47"/>
      <c r="RLE33" s="47"/>
      <c r="RLF33" s="47"/>
      <c r="RLG33" s="47"/>
      <c r="RLH33" s="47"/>
      <c r="RLI33" s="47"/>
      <c r="RLJ33" s="47"/>
      <c r="RLK33" s="47"/>
      <c r="RLL33" s="47"/>
      <c r="RLM33" s="47"/>
      <c r="RLN33" s="47"/>
      <c r="RLO33" s="47"/>
      <c r="RLP33" s="47"/>
      <c r="RLQ33" s="47"/>
      <c r="RLR33" s="47"/>
      <c r="RLS33" s="47"/>
      <c r="RLT33" s="47"/>
      <c r="RLU33" s="47"/>
      <c r="RLV33" s="47"/>
      <c r="RLW33" s="47"/>
      <c r="RLX33" s="47"/>
      <c r="RLY33" s="47"/>
      <c r="RLZ33" s="47"/>
      <c r="RMA33" s="47"/>
      <c r="RMB33" s="47"/>
      <c r="RMC33" s="47"/>
      <c r="RMD33" s="47"/>
      <c r="RME33" s="47"/>
      <c r="RMF33" s="47"/>
      <c r="RMG33" s="47"/>
      <c r="RMH33" s="47"/>
      <c r="RMI33" s="47"/>
      <c r="RMJ33" s="47"/>
      <c r="RMK33" s="47"/>
      <c r="RML33" s="47"/>
      <c r="RMM33" s="47"/>
      <c r="RMN33" s="47"/>
      <c r="RMO33" s="47"/>
      <c r="RMP33" s="47"/>
      <c r="RMQ33" s="47"/>
      <c r="RMR33" s="47"/>
      <c r="RMS33" s="47"/>
      <c r="RMT33" s="47"/>
      <c r="RMU33" s="47"/>
      <c r="RMV33" s="47"/>
      <c r="RMW33" s="47"/>
      <c r="RMX33" s="47"/>
      <c r="RMY33" s="47"/>
      <c r="RMZ33" s="47"/>
      <c r="RNA33" s="47"/>
      <c r="RNB33" s="47"/>
      <c r="RNC33" s="47"/>
      <c r="RND33" s="47"/>
      <c r="RNE33" s="47"/>
      <c r="RNF33" s="47"/>
      <c r="RNG33" s="47"/>
      <c r="RNH33" s="47"/>
      <c r="RNI33" s="47"/>
      <c r="RNJ33" s="47"/>
      <c r="RNK33" s="47"/>
      <c r="RNL33" s="47"/>
      <c r="RNM33" s="47"/>
      <c r="RNN33" s="47"/>
      <c r="RNO33" s="47"/>
      <c r="RNP33" s="47"/>
      <c r="RNQ33" s="47"/>
      <c r="RNR33" s="47"/>
      <c r="RNS33" s="47"/>
      <c r="RNT33" s="47"/>
      <c r="RNU33" s="47"/>
      <c r="RNV33" s="47"/>
      <c r="RNW33" s="47"/>
      <c r="RNX33" s="47"/>
      <c r="RNY33" s="47"/>
      <c r="RNZ33" s="47"/>
      <c r="ROA33" s="47"/>
      <c r="ROB33" s="47"/>
      <c r="ROC33" s="47"/>
      <c r="ROD33" s="47"/>
      <c r="ROE33" s="47"/>
      <c r="ROF33" s="47"/>
      <c r="ROG33" s="47"/>
      <c r="ROH33" s="47"/>
      <c r="ROI33" s="47"/>
      <c r="ROJ33" s="47"/>
      <c r="ROK33" s="47"/>
      <c r="ROL33" s="47"/>
      <c r="ROM33" s="47"/>
      <c r="RON33" s="47"/>
      <c r="ROO33" s="47"/>
      <c r="ROP33" s="47"/>
      <c r="ROQ33" s="47"/>
      <c r="ROR33" s="47"/>
      <c r="ROS33" s="47"/>
      <c r="ROT33" s="47"/>
      <c r="ROU33" s="47"/>
      <c r="ROV33" s="47"/>
      <c r="ROW33" s="47"/>
      <c r="ROX33" s="47"/>
      <c r="ROY33" s="47"/>
      <c r="ROZ33" s="47"/>
      <c r="RPA33" s="47"/>
      <c r="RPB33" s="47"/>
      <c r="RPC33" s="47"/>
      <c r="RPD33" s="47"/>
      <c r="RPE33" s="47"/>
      <c r="RPF33" s="47"/>
      <c r="RPG33" s="47"/>
      <c r="RPH33" s="47"/>
      <c r="RPI33" s="47"/>
      <c r="RPJ33" s="47"/>
      <c r="RPK33" s="47"/>
      <c r="RPL33" s="47"/>
      <c r="RPM33" s="47"/>
      <c r="RPN33" s="47"/>
      <c r="RPO33" s="47"/>
      <c r="RPP33" s="47"/>
      <c r="RPQ33" s="47"/>
      <c r="RPR33" s="47"/>
      <c r="RPS33" s="47"/>
      <c r="RPT33" s="47"/>
      <c r="RPU33" s="47"/>
      <c r="RPV33" s="47"/>
      <c r="RPW33" s="47"/>
      <c r="RPX33" s="47"/>
      <c r="RPY33" s="47"/>
      <c r="RPZ33" s="47"/>
      <c r="RQA33" s="47"/>
      <c r="RQB33" s="47"/>
      <c r="RQC33" s="47"/>
      <c r="RQD33" s="47"/>
      <c r="RQE33" s="47"/>
      <c r="RQF33" s="47"/>
      <c r="RQG33" s="47"/>
      <c r="RQH33" s="47"/>
      <c r="RQI33" s="47"/>
      <c r="RQJ33" s="47"/>
      <c r="RQK33" s="47"/>
      <c r="RQL33" s="47"/>
      <c r="RQM33" s="47"/>
      <c r="RQN33" s="47"/>
      <c r="RQO33" s="47"/>
      <c r="RQP33" s="47"/>
      <c r="RQQ33" s="47"/>
      <c r="RQR33" s="47"/>
      <c r="RQS33" s="47"/>
      <c r="RQT33" s="47"/>
      <c r="RQU33" s="47"/>
      <c r="RQV33" s="47"/>
      <c r="RQW33" s="47"/>
      <c r="RQX33" s="47"/>
      <c r="RQY33" s="47"/>
      <c r="RQZ33" s="47"/>
      <c r="RRA33" s="47"/>
      <c r="RRB33" s="47"/>
      <c r="RRC33" s="47"/>
      <c r="RRD33" s="47"/>
      <c r="RRE33" s="47"/>
      <c r="RRF33" s="47"/>
      <c r="RRG33" s="47"/>
      <c r="RRH33" s="47"/>
      <c r="RRI33" s="47"/>
      <c r="RRJ33" s="47"/>
      <c r="RRK33" s="47"/>
      <c r="RRL33" s="47"/>
      <c r="RRM33" s="47"/>
      <c r="RRN33" s="47"/>
      <c r="RRO33" s="47"/>
      <c r="RRP33" s="47"/>
      <c r="RRQ33" s="47"/>
      <c r="RRR33" s="47"/>
      <c r="RRS33" s="47"/>
      <c r="RRT33" s="47"/>
      <c r="RRU33" s="47"/>
      <c r="RRV33" s="47"/>
      <c r="RRW33" s="47"/>
      <c r="RRX33" s="47"/>
      <c r="RRY33" s="47"/>
      <c r="RRZ33" s="47"/>
      <c r="RSA33" s="47"/>
      <c r="RSB33" s="47"/>
      <c r="RSC33" s="47"/>
      <c r="RSD33" s="47"/>
      <c r="RSE33" s="47"/>
      <c r="RSF33" s="47"/>
      <c r="RSG33" s="47"/>
      <c r="RSH33" s="47"/>
      <c r="RSI33" s="47"/>
      <c r="RSJ33" s="47"/>
      <c r="RSK33" s="47"/>
      <c r="RSL33" s="47"/>
      <c r="RSM33" s="47"/>
      <c r="RSN33" s="47"/>
      <c r="RSO33" s="47"/>
      <c r="RSP33" s="47"/>
      <c r="RSQ33" s="47"/>
      <c r="RSR33" s="47"/>
      <c r="RSS33" s="47"/>
      <c r="RST33" s="47"/>
      <c r="RSU33" s="47"/>
      <c r="RSV33" s="47"/>
      <c r="RSW33" s="47"/>
      <c r="RSX33" s="47"/>
      <c r="RSY33" s="47"/>
      <c r="RSZ33" s="47"/>
      <c r="RTA33" s="47"/>
      <c r="RTB33" s="47"/>
      <c r="RTC33" s="47"/>
      <c r="RTD33" s="47"/>
      <c r="RTE33" s="47"/>
      <c r="RTF33" s="47"/>
      <c r="RTG33" s="47"/>
      <c r="RTH33" s="47"/>
      <c r="RTI33" s="47"/>
      <c r="RTJ33" s="47"/>
      <c r="RTK33" s="47"/>
      <c r="RTL33" s="47"/>
      <c r="RTM33" s="47"/>
      <c r="RTN33" s="47"/>
      <c r="RTO33" s="47"/>
      <c r="RTP33" s="47"/>
      <c r="RTQ33" s="47"/>
      <c r="RTR33" s="47"/>
      <c r="RTS33" s="47"/>
      <c r="RTT33" s="47"/>
      <c r="RTU33" s="47"/>
      <c r="RTV33" s="47"/>
      <c r="RTW33" s="47"/>
      <c r="RTX33" s="47"/>
      <c r="RTY33" s="47"/>
      <c r="RTZ33" s="47"/>
      <c r="RUA33" s="47"/>
      <c r="RUB33" s="47"/>
      <c r="RUC33" s="47"/>
      <c r="RUD33" s="47"/>
      <c r="RUE33" s="47"/>
      <c r="RUF33" s="47"/>
      <c r="RUG33" s="47"/>
      <c r="RUH33" s="47"/>
      <c r="RUI33" s="47"/>
      <c r="RUJ33" s="47"/>
      <c r="RUK33" s="47"/>
      <c r="RUL33" s="47"/>
      <c r="RUM33" s="47"/>
      <c r="RUN33" s="47"/>
      <c r="RUO33" s="47"/>
      <c r="RUP33" s="47"/>
      <c r="RUQ33" s="47"/>
      <c r="RUR33" s="47"/>
      <c r="RUS33" s="47"/>
      <c r="RUT33" s="47"/>
      <c r="RUU33" s="47"/>
      <c r="RUV33" s="47"/>
      <c r="RUW33" s="47"/>
      <c r="RUX33" s="47"/>
      <c r="RUY33" s="47"/>
      <c r="RUZ33" s="47"/>
      <c r="RVA33" s="47"/>
      <c r="RVB33" s="47"/>
      <c r="RVC33" s="47"/>
      <c r="RVD33" s="47"/>
      <c r="RVE33" s="47"/>
      <c r="RVF33" s="47"/>
      <c r="RVG33" s="47"/>
      <c r="RVH33" s="47"/>
      <c r="RVI33" s="47"/>
      <c r="RVJ33" s="47"/>
      <c r="RVK33" s="47"/>
      <c r="RVL33" s="47"/>
      <c r="RVM33" s="47"/>
      <c r="RVN33" s="47"/>
      <c r="RVO33" s="47"/>
      <c r="RVP33" s="47"/>
      <c r="RVQ33" s="47"/>
      <c r="RVR33" s="47"/>
      <c r="RVS33" s="47"/>
      <c r="RVT33" s="47"/>
      <c r="RVU33" s="47"/>
      <c r="RVV33" s="47"/>
      <c r="RVW33" s="47"/>
      <c r="RVX33" s="47"/>
      <c r="RVY33" s="47"/>
      <c r="RVZ33" s="47"/>
      <c r="RWA33" s="47"/>
      <c r="RWB33" s="47"/>
      <c r="RWC33" s="47"/>
      <c r="RWD33" s="47"/>
      <c r="RWE33" s="47"/>
      <c r="RWF33" s="47"/>
      <c r="RWG33" s="47"/>
      <c r="RWH33" s="47"/>
      <c r="RWI33" s="47"/>
      <c r="RWJ33" s="47"/>
      <c r="RWK33" s="47"/>
      <c r="RWL33" s="47"/>
      <c r="RWM33" s="47"/>
      <c r="RWN33" s="47"/>
      <c r="RWO33" s="47"/>
      <c r="RWP33" s="47"/>
      <c r="RWQ33" s="47"/>
      <c r="RWR33" s="47"/>
      <c r="RWS33" s="47"/>
      <c r="RWT33" s="47"/>
      <c r="RWU33" s="47"/>
      <c r="RWV33" s="47"/>
      <c r="RWW33" s="47"/>
      <c r="RWX33" s="47"/>
      <c r="RWY33" s="47"/>
      <c r="RWZ33" s="47"/>
      <c r="RXA33" s="47"/>
      <c r="RXB33" s="47"/>
      <c r="RXC33" s="47"/>
      <c r="RXD33" s="47"/>
      <c r="RXE33" s="47"/>
      <c r="RXF33" s="47"/>
      <c r="RXG33" s="47"/>
      <c r="RXH33" s="47"/>
      <c r="RXI33" s="47"/>
      <c r="RXJ33" s="47"/>
      <c r="RXK33" s="47"/>
      <c r="RXL33" s="47"/>
      <c r="RXM33" s="47"/>
      <c r="RXN33" s="47"/>
      <c r="RXO33" s="47"/>
      <c r="RXP33" s="47"/>
      <c r="RXQ33" s="47"/>
      <c r="RXR33" s="47"/>
      <c r="RXS33" s="47"/>
      <c r="RXT33" s="47"/>
      <c r="RXU33" s="47"/>
      <c r="RXV33" s="47"/>
      <c r="RXW33" s="47"/>
      <c r="RXX33" s="47"/>
      <c r="RXY33" s="47"/>
      <c r="RXZ33" s="47"/>
      <c r="RYA33" s="47"/>
      <c r="RYB33" s="47"/>
      <c r="RYC33" s="47"/>
      <c r="RYD33" s="47"/>
      <c r="RYE33" s="47"/>
      <c r="RYF33" s="47"/>
      <c r="RYG33" s="47"/>
      <c r="RYH33" s="47"/>
      <c r="RYI33" s="47"/>
      <c r="RYJ33" s="47"/>
      <c r="RYK33" s="47"/>
      <c r="RYL33" s="47"/>
      <c r="RYM33" s="47"/>
      <c r="RYN33" s="47"/>
      <c r="RYO33" s="47"/>
      <c r="RYP33" s="47"/>
      <c r="RYQ33" s="47"/>
      <c r="RYR33" s="47"/>
      <c r="RYS33" s="47"/>
      <c r="RYT33" s="47"/>
      <c r="RYU33" s="47"/>
      <c r="RYV33" s="47"/>
      <c r="RYW33" s="47"/>
      <c r="RYX33" s="47"/>
      <c r="RYY33" s="47"/>
      <c r="RYZ33" s="47"/>
      <c r="RZA33" s="47"/>
      <c r="RZB33" s="47"/>
      <c r="RZC33" s="47"/>
      <c r="RZD33" s="47"/>
      <c r="RZE33" s="47"/>
      <c r="RZF33" s="47"/>
      <c r="RZG33" s="47"/>
      <c r="RZH33" s="47"/>
      <c r="RZI33" s="47"/>
      <c r="RZJ33" s="47"/>
      <c r="RZK33" s="47"/>
      <c r="RZL33" s="47"/>
      <c r="RZM33" s="47"/>
      <c r="RZN33" s="47"/>
      <c r="RZO33" s="47"/>
      <c r="RZP33" s="47"/>
      <c r="RZQ33" s="47"/>
      <c r="RZR33" s="47"/>
      <c r="RZS33" s="47"/>
      <c r="RZT33" s="47"/>
      <c r="RZU33" s="47"/>
      <c r="RZV33" s="47"/>
      <c r="RZW33" s="47"/>
      <c r="RZX33" s="47"/>
      <c r="RZY33" s="47"/>
      <c r="RZZ33" s="47"/>
      <c r="SAA33" s="47"/>
      <c r="SAB33" s="47"/>
      <c r="SAC33" s="47"/>
      <c r="SAD33" s="47"/>
      <c r="SAE33" s="47"/>
      <c r="SAF33" s="47"/>
      <c r="SAG33" s="47"/>
      <c r="SAH33" s="47"/>
      <c r="SAI33" s="47"/>
      <c r="SAJ33" s="47"/>
      <c r="SAK33" s="47"/>
      <c r="SAL33" s="47"/>
      <c r="SAM33" s="47"/>
      <c r="SAN33" s="47"/>
      <c r="SAO33" s="47"/>
      <c r="SAP33" s="47"/>
      <c r="SAQ33" s="47"/>
      <c r="SAR33" s="47"/>
      <c r="SAS33" s="47"/>
      <c r="SAT33" s="47"/>
      <c r="SAU33" s="47"/>
      <c r="SAV33" s="47"/>
      <c r="SAW33" s="47"/>
      <c r="SAX33" s="47"/>
      <c r="SAY33" s="47"/>
      <c r="SAZ33" s="47"/>
      <c r="SBA33" s="47"/>
      <c r="SBB33" s="47"/>
      <c r="SBC33" s="47"/>
      <c r="SBD33" s="47"/>
      <c r="SBE33" s="47"/>
      <c r="SBF33" s="47"/>
      <c r="SBG33" s="47"/>
      <c r="SBH33" s="47"/>
      <c r="SBI33" s="47"/>
      <c r="SBJ33" s="47"/>
      <c r="SBK33" s="47"/>
      <c r="SBL33" s="47"/>
      <c r="SBM33" s="47"/>
      <c r="SBN33" s="47"/>
      <c r="SBO33" s="47"/>
      <c r="SBP33" s="47"/>
      <c r="SBQ33" s="47"/>
      <c r="SBR33" s="47"/>
      <c r="SBS33" s="47"/>
      <c r="SBT33" s="47"/>
      <c r="SBU33" s="47"/>
      <c r="SBV33" s="47"/>
      <c r="SBW33" s="47"/>
      <c r="SBX33" s="47"/>
      <c r="SBY33" s="47"/>
      <c r="SBZ33" s="47"/>
      <c r="SCA33" s="47"/>
      <c r="SCB33" s="47"/>
      <c r="SCC33" s="47"/>
      <c r="SCD33" s="47"/>
      <c r="SCE33" s="47"/>
      <c r="SCF33" s="47"/>
      <c r="SCG33" s="47"/>
      <c r="SCH33" s="47"/>
      <c r="SCI33" s="47"/>
      <c r="SCJ33" s="47"/>
      <c r="SCK33" s="47"/>
      <c r="SCL33" s="47"/>
      <c r="SCM33" s="47"/>
      <c r="SCN33" s="47"/>
      <c r="SCO33" s="47"/>
      <c r="SCP33" s="47"/>
      <c r="SCQ33" s="47"/>
      <c r="SCR33" s="47"/>
      <c r="SCS33" s="47"/>
      <c r="SCT33" s="47"/>
      <c r="SCU33" s="47"/>
      <c r="SCV33" s="47"/>
      <c r="SCW33" s="47"/>
      <c r="SCX33" s="47"/>
      <c r="SCY33" s="47"/>
      <c r="SCZ33" s="47"/>
      <c r="SDA33" s="47"/>
      <c r="SDB33" s="47"/>
      <c r="SDC33" s="47"/>
      <c r="SDD33" s="47"/>
      <c r="SDE33" s="47"/>
      <c r="SDF33" s="47"/>
      <c r="SDG33" s="47"/>
      <c r="SDH33" s="47"/>
      <c r="SDI33" s="47"/>
      <c r="SDJ33" s="47"/>
      <c r="SDK33" s="47"/>
      <c r="SDL33" s="47"/>
      <c r="SDM33" s="47"/>
      <c r="SDN33" s="47"/>
      <c r="SDO33" s="47"/>
      <c r="SDP33" s="47"/>
      <c r="SDQ33" s="47"/>
      <c r="SDR33" s="47"/>
      <c r="SDS33" s="47"/>
      <c r="SDT33" s="47"/>
      <c r="SDU33" s="47"/>
      <c r="SDV33" s="47"/>
      <c r="SDW33" s="47"/>
      <c r="SDX33" s="47"/>
      <c r="SDY33" s="47"/>
      <c r="SDZ33" s="47"/>
      <c r="SEA33" s="47"/>
      <c r="SEB33" s="47"/>
      <c r="SEC33" s="47"/>
      <c r="SED33" s="47"/>
      <c r="SEE33" s="47"/>
      <c r="SEF33" s="47"/>
      <c r="SEG33" s="47"/>
      <c r="SEH33" s="47"/>
      <c r="SEI33" s="47"/>
      <c r="SEJ33" s="47"/>
      <c r="SEK33" s="47"/>
      <c r="SEL33" s="47"/>
      <c r="SEM33" s="47"/>
      <c r="SEN33" s="47"/>
      <c r="SEO33" s="47"/>
      <c r="SEP33" s="47"/>
      <c r="SEQ33" s="47"/>
      <c r="SER33" s="47"/>
      <c r="SES33" s="47"/>
      <c r="SET33" s="47"/>
      <c r="SEU33" s="47"/>
      <c r="SEV33" s="47"/>
      <c r="SEW33" s="47"/>
      <c r="SEX33" s="47"/>
      <c r="SEY33" s="47"/>
      <c r="SEZ33" s="47"/>
      <c r="SFA33" s="47"/>
      <c r="SFB33" s="47"/>
      <c r="SFC33" s="47"/>
      <c r="SFD33" s="47"/>
      <c r="SFE33" s="47"/>
      <c r="SFF33" s="47"/>
      <c r="SFG33" s="47"/>
      <c r="SFH33" s="47"/>
      <c r="SFI33" s="47"/>
      <c r="SFJ33" s="47"/>
      <c r="SFK33" s="47"/>
      <c r="SFL33" s="47"/>
      <c r="SFM33" s="47"/>
      <c r="SFN33" s="47"/>
      <c r="SFO33" s="47"/>
      <c r="SFP33" s="47"/>
      <c r="SFQ33" s="47"/>
      <c r="SFR33" s="47"/>
      <c r="SFS33" s="47"/>
      <c r="SFT33" s="47"/>
      <c r="SFU33" s="47"/>
      <c r="SFV33" s="47"/>
      <c r="SFW33" s="47"/>
      <c r="SFX33" s="47"/>
      <c r="SFY33" s="47"/>
      <c r="SFZ33" s="47"/>
      <c r="SGA33" s="47"/>
      <c r="SGB33" s="47"/>
      <c r="SGC33" s="47"/>
      <c r="SGD33" s="47"/>
      <c r="SGE33" s="47"/>
      <c r="SGF33" s="47"/>
      <c r="SGG33" s="47"/>
      <c r="SGH33" s="47"/>
      <c r="SGI33" s="47"/>
      <c r="SGJ33" s="47"/>
      <c r="SGK33" s="47"/>
      <c r="SGL33" s="47"/>
      <c r="SGM33" s="47"/>
      <c r="SGN33" s="47"/>
      <c r="SGO33" s="47"/>
      <c r="SGP33" s="47"/>
      <c r="SGQ33" s="47"/>
      <c r="SGR33" s="47"/>
      <c r="SGS33" s="47"/>
      <c r="SGT33" s="47"/>
      <c r="SGU33" s="47"/>
      <c r="SGV33" s="47"/>
      <c r="SGW33" s="47"/>
      <c r="SGX33" s="47"/>
      <c r="SGY33" s="47"/>
      <c r="SGZ33" s="47"/>
      <c r="SHA33" s="47"/>
      <c r="SHB33" s="47"/>
      <c r="SHC33" s="47"/>
      <c r="SHD33" s="47"/>
      <c r="SHE33" s="47"/>
      <c r="SHF33" s="47"/>
      <c r="SHG33" s="47"/>
      <c r="SHH33" s="47"/>
      <c r="SHI33" s="47"/>
      <c r="SHJ33" s="47"/>
      <c r="SHK33" s="47"/>
      <c r="SHL33" s="47"/>
      <c r="SHM33" s="47"/>
      <c r="SHN33" s="47"/>
      <c r="SHO33" s="47"/>
      <c r="SHP33" s="47"/>
      <c r="SHQ33" s="47"/>
      <c r="SHR33" s="47"/>
      <c r="SHS33" s="47"/>
      <c r="SHT33" s="47"/>
      <c r="SHU33" s="47"/>
      <c r="SHV33" s="47"/>
      <c r="SHW33" s="47"/>
      <c r="SHX33" s="47"/>
      <c r="SHY33" s="47"/>
      <c r="SHZ33" s="47"/>
      <c r="SIA33" s="47"/>
      <c r="SIB33" s="47"/>
      <c r="SIC33" s="47"/>
      <c r="SID33" s="47"/>
      <c r="SIE33" s="47"/>
      <c r="SIF33" s="47"/>
      <c r="SIG33" s="47"/>
      <c r="SIH33" s="47"/>
      <c r="SII33" s="47"/>
      <c r="SIJ33" s="47"/>
      <c r="SIK33" s="47"/>
      <c r="SIL33" s="47"/>
      <c r="SIM33" s="47"/>
      <c r="SIN33" s="47"/>
      <c r="SIO33" s="47"/>
      <c r="SIP33" s="47"/>
      <c r="SIQ33" s="47"/>
      <c r="SIR33" s="47"/>
      <c r="SIS33" s="47"/>
      <c r="SIT33" s="47"/>
      <c r="SIU33" s="47"/>
      <c r="SIV33" s="47"/>
      <c r="SIW33" s="47"/>
      <c r="SIX33" s="47"/>
      <c r="SIY33" s="47"/>
      <c r="SIZ33" s="47"/>
      <c r="SJA33" s="47"/>
      <c r="SJB33" s="47"/>
      <c r="SJC33" s="47"/>
      <c r="SJD33" s="47"/>
      <c r="SJE33" s="47"/>
      <c r="SJF33" s="47"/>
      <c r="SJG33" s="47"/>
      <c r="SJH33" s="47"/>
      <c r="SJI33" s="47"/>
      <c r="SJJ33" s="47"/>
      <c r="SJK33" s="47"/>
      <c r="SJL33" s="47"/>
      <c r="SJM33" s="47"/>
      <c r="SJN33" s="47"/>
      <c r="SJO33" s="47"/>
      <c r="SJP33" s="47"/>
      <c r="SJQ33" s="47"/>
      <c r="SJR33" s="47"/>
      <c r="SJS33" s="47"/>
      <c r="SJT33" s="47"/>
      <c r="SJU33" s="47"/>
      <c r="SJV33" s="47"/>
      <c r="SJW33" s="47"/>
      <c r="SJX33" s="47"/>
      <c r="SJY33" s="47"/>
      <c r="SJZ33" s="47"/>
      <c r="SKA33" s="47"/>
      <c r="SKB33" s="47"/>
      <c r="SKC33" s="47"/>
      <c r="SKD33" s="47"/>
      <c r="SKE33" s="47"/>
      <c r="SKF33" s="47"/>
      <c r="SKG33" s="47"/>
      <c r="SKH33" s="47"/>
      <c r="SKI33" s="47"/>
      <c r="SKJ33" s="47"/>
      <c r="SKK33" s="47"/>
      <c r="SKL33" s="47"/>
      <c r="SKM33" s="47"/>
      <c r="SKN33" s="47"/>
      <c r="SKO33" s="47"/>
      <c r="SKP33" s="47"/>
      <c r="SKQ33" s="47"/>
      <c r="SKR33" s="47"/>
      <c r="SKS33" s="47"/>
      <c r="SKT33" s="47"/>
      <c r="SKU33" s="47"/>
      <c r="SKV33" s="47"/>
      <c r="SKW33" s="47"/>
      <c r="SKX33" s="47"/>
      <c r="SKY33" s="47"/>
      <c r="SKZ33" s="47"/>
      <c r="SLA33" s="47"/>
      <c r="SLB33" s="47"/>
      <c r="SLC33" s="47"/>
      <c r="SLD33" s="47"/>
      <c r="SLE33" s="47"/>
      <c r="SLF33" s="47"/>
      <c r="SLG33" s="47"/>
      <c r="SLH33" s="47"/>
      <c r="SLI33" s="47"/>
      <c r="SLJ33" s="47"/>
      <c r="SLK33" s="47"/>
      <c r="SLL33" s="47"/>
      <c r="SLM33" s="47"/>
      <c r="SLN33" s="47"/>
      <c r="SLO33" s="47"/>
      <c r="SLP33" s="47"/>
      <c r="SLQ33" s="47"/>
      <c r="SLR33" s="47"/>
      <c r="SLS33" s="47"/>
      <c r="SLT33" s="47"/>
      <c r="SLU33" s="47"/>
      <c r="SLV33" s="47"/>
      <c r="SLW33" s="47"/>
      <c r="SLX33" s="47"/>
      <c r="SLY33" s="47"/>
      <c r="SLZ33" s="47"/>
      <c r="SMA33" s="47"/>
      <c r="SMB33" s="47"/>
      <c r="SMC33" s="47"/>
      <c r="SMD33" s="47"/>
      <c r="SME33" s="47"/>
      <c r="SMF33" s="47"/>
      <c r="SMG33" s="47"/>
      <c r="SMH33" s="47"/>
      <c r="SMI33" s="47"/>
      <c r="SMJ33" s="47"/>
      <c r="SMK33" s="47"/>
      <c r="SML33" s="47"/>
      <c r="SMM33" s="47"/>
      <c r="SMN33" s="47"/>
      <c r="SMO33" s="47"/>
      <c r="SMP33" s="47"/>
      <c r="SMQ33" s="47"/>
      <c r="SMR33" s="47"/>
      <c r="SMS33" s="47"/>
      <c r="SMT33" s="47"/>
      <c r="SMU33" s="47"/>
      <c r="SMV33" s="47"/>
      <c r="SMW33" s="47"/>
      <c r="SMX33" s="47"/>
      <c r="SMY33" s="47"/>
      <c r="SMZ33" s="47"/>
      <c r="SNA33" s="47"/>
      <c r="SNB33" s="47"/>
      <c r="SNC33" s="47"/>
      <c r="SND33" s="47"/>
      <c r="SNE33" s="47"/>
      <c r="SNF33" s="47"/>
      <c r="SNG33" s="47"/>
      <c r="SNH33" s="47"/>
      <c r="SNI33" s="47"/>
      <c r="SNJ33" s="47"/>
      <c r="SNK33" s="47"/>
      <c r="SNL33" s="47"/>
      <c r="SNM33" s="47"/>
      <c r="SNN33" s="47"/>
      <c r="SNO33" s="47"/>
      <c r="SNP33" s="47"/>
      <c r="SNQ33" s="47"/>
      <c r="SNR33" s="47"/>
      <c r="SNS33" s="47"/>
      <c r="SNT33" s="47"/>
      <c r="SNU33" s="47"/>
      <c r="SNV33" s="47"/>
      <c r="SNW33" s="47"/>
      <c r="SNX33" s="47"/>
      <c r="SNY33" s="47"/>
      <c r="SNZ33" s="47"/>
      <c r="SOA33" s="47"/>
      <c r="SOB33" s="47"/>
      <c r="SOC33" s="47"/>
      <c r="SOD33" s="47"/>
      <c r="SOE33" s="47"/>
      <c r="SOF33" s="47"/>
      <c r="SOG33" s="47"/>
      <c r="SOH33" s="47"/>
      <c r="SOI33" s="47"/>
      <c r="SOJ33" s="47"/>
      <c r="SOK33" s="47"/>
      <c r="SOL33" s="47"/>
      <c r="SOM33" s="47"/>
      <c r="SON33" s="47"/>
      <c r="SOO33" s="47"/>
      <c r="SOP33" s="47"/>
      <c r="SOQ33" s="47"/>
      <c r="SOR33" s="47"/>
      <c r="SOS33" s="47"/>
      <c r="SOT33" s="47"/>
      <c r="SOU33" s="47"/>
      <c r="SOV33" s="47"/>
      <c r="SOW33" s="47"/>
      <c r="SOX33" s="47"/>
      <c r="SOY33" s="47"/>
      <c r="SOZ33" s="47"/>
      <c r="SPA33" s="47"/>
      <c r="SPB33" s="47"/>
      <c r="SPC33" s="47"/>
      <c r="SPD33" s="47"/>
      <c r="SPE33" s="47"/>
      <c r="SPF33" s="47"/>
      <c r="SPG33" s="47"/>
      <c r="SPH33" s="47"/>
      <c r="SPI33" s="47"/>
      <c r="SPJ33" s="47"/>
      <c r="SPK33" s="47"/>
      <c r="SPL33" s="47"/>
      <c r="SPM33" s="47"/>
      <c r="SPN33" s="47"/>
      <c r="SPO33" s="47"/>
      <c r="SPP33" s="47"/>
      <c r="SPQ33" s="47"/>
      <c r="SPR33" s="47"/>
      <c r="SPS33" s="47"/>
      <c r="SPT33" s="47"/>
      <c r="SPU33" s="47"/>
      <c r="SPV33" s="47"/>
      <c r="SPW33" s="47"/>
      <c r="SPX33" s="47"/>
      <c r="SPY33" s="47"/>
      <c r="SPZ33" s="47"/>
      <c r="SQA33" s="47"/>
      <c r="SQB33" s="47"/>
      <c r="SQC33" s="47"/>
      <c r="SQD33" s="47"/>
      <c r="SQE33" s="47"/>
      <c r="SQF33" s="47"/>
      <c r="SQG33" s="47"/>
      <c r="SQH33" s="47"/>
      <c r="SQI33" s="47"/>
      <c r="SQJ33" s="47"/>
      <c r="SQK33" s="47"/>
      <c r="SQL33" s="47"/>
      <c r="SQM33" s="47"/>
      <c r="SQN33" s="47"/>
      <c r="SQO33" s="47"/>
      <c r="SQP33" s="47"/>
      <c r="SQQ33" s="47"/>
      <c r="SQR33" s="47"/>
      <c r="SQS33" s="47"/>
      <c r="SQT33" s="47"/>
      <c r="SQU33" s="47"/>
      <c r="SQV33" s="47"/>
      <c r="SQW33" s="47"/>
      <c r="SQX33" s="47"/>
      <c r="SQY33" s="47"/>
      <c r="SQZ33" s="47"/>
      <c r="SRA33" s="47"/>
      <c r="SRB33" s="47"/>
      <c r="SRC33" s="47"/>
      <c r="SRD33" s="47"/>
      <c r="SRE33" s="47"/>
      <c r="SRF33" s="47"/>
      <c r="SRG33" s="47"/>
      <c r="SRH33" s="47"/>
      <c r="SRI33" s="47"/>
      <c r="SRJ33" s="47"/>
      <c r="SRK33" s="47"/>
      <c r="SRL33" s="47"/>
      <c r="SRM33" s="47"/>
      <c r="SRN33" s="47"/>
      <c r="SRO33" s="47"/>
      <c r="SRP33" s="47"/>
      <c r="SRQ33" s="47"/>
      <c r="SRR33" s="47"/>
      <c r="SRS33" s="47"/>
      <c r="SRT33" s="47"/>
      <c r="SRU33" s="47"/>
      <c r="SRV33" s="47"/>
      <c r="SRW33" s="47"/>
      <c r="SRX33" s="47"/>
      <c r="SRY33" s="47"/>
      <c r="SRZ33" s="47"/>
      <c r="SSA33" s="47"/>
      <c r="SSB33" s="47"/>
      <c r="SSC33" s="47"/>
      <c r="SSD33" s="47"/>
      <c r="SSE33" s="47"/>
      <c r="SSF33" s="47"/>
      <c r="SSG33" s="47"/>
      <c r="SSH33" s="47"/>
      <c r="SSI33" s="47"/>
      <c r="SSJ33" s="47"/>
      <c r="SSK33" s="47"/>
      <c r="SSL33" s="47"/>
      <c r="SSM33" s="47"/>
      <c r="SSN33" s="47"/>
      <c r="SSO33" s="47"/>
      <c r="SSP33" s="47"/>
      <c r="SSQ33" s="47"/>
      <c r="SSR33" s="47"/>
      <c r="SSS33" s="47"/>
      <c r="SST33" s="47"/>
      <c r="SSU33" s="47"/>
      <c r="SSV33" s="47"/>
      <c r="SSW33" s="47"/>
      <c r="SSX33" s="47"/>
      <c r="SSY33" s="47"/>
      <c r="SSZ33" s="47"/>
      <c r="STA33" s="47"/>
      <c r="STB33" s="47"/>
      <c r="STC33" s="47"/>
      <c r="STD33" s="47"/>
      <c r="STE33" s="47"/>
      <c r="STF33" s="47"/>
      <c r="STG33" s="47"/>
      <c r="STH33" s="47"/>
      <c r="STI33" s="47"/>
      <c r="STJ33" s="47"/>
      <c r="STK33" s="47"/>
      <c r="STL33" s="47"/>
      <c r="STM33" s="47"/>
      <c r="STN33" s="47"/>
      <c r="STO33" s="47"/>
      <c r="STP33" s="47"/>
      <c r="STQ33" s="47"/>
      <c r="STR33" s="47"/>
      <c r="STS33" s="47"/>
      <c r="STT33" s="47"/>
      <c r="STU33" s="47"/>
      <c r="STV33" s="47"/>
      <c r="STW33" s="47"/>
      <c r="STX33" s="47"/>
      <c r="STY33" s="47"/>
      <c r="STZ33" s="47"/>
      <c r="SUA33" s="47"/>
      <c r="SUB33" s="47"/>
      <c r="SUC33" s="47"/>
      <c r="SUD33" s="47"/>
      <c r="SUE33" s="47"/>
      <c r="SUF33" s="47"/>
      <c r="SUG33" s="47"/>
      <c r="SUH33" s="47"/>
      <c r="SUI33" s="47"/>
      <c r="SUJ33" s="47"/>
      <c r="SUK33" s="47"/>
      <c r="SUL33" s="47"/>
      <c r="SUM33" s="47"/>
      <c r="SUN33" s="47"/>
      <c r="SUO33" s="47"/>
      <c r="SUP33" s="47"/>
      <c r="SUQ33" s="47"/>
      <c r="SUR33" s="47"/>
      <c r="SUS33" s="47"/>
      <c r="SUT33" s="47"/>
      <c r="SUU33" s="47"/>
      <c r="SUV33" s="47"/>
      <c r="SUW33" s="47"/>
      <c r="SUX33" s="47"/>
      <c r="SUY33" s="47"/>
      <c r="SUZ33" s="47"/>
      <c r="SVA33" s="47"/>
      <c r="SVB33" s="47"/>
      <c r="SVC33" s="47"/>
      <c r="SVD33" s="47"/>
      <c r="SVE33" s="47"/>
      <c r="SVF33" s="47"/>
      <c r="SVG33" s="47"/>
      <c r="SVH33" s="47"/>
      <c r="SVI33" s="47"/>
      <c r="SVJ33" s="47"/>
      <c r="SVK33" s="47"/>
      <c r="SVL33" s="47"/>
      <c r="SVM33" s="47"/>
      <c r="SVN33" s="47"/>
      <c r="SVO33" s="47"/>
      <c r="SVP33" s="47"/>
      <c r="SVQ33" s="47"/>
      <c r="SVR33" s="47"/>
      <c r="SVS33" s="47"/>
      <c r="SVT33" s="47"/>
      <c r="SVU33" s="47"/>
      <c r="SVV33" s="47"/>
      <c r="SVW33" s="47"/>
      <c r="SVX33" s="47"/>
      <c r="SVY33" s="47"/>
      <c r="SVZ33" s="47"/>
      <c r="SWA33" s="47"/>
      <c r="SWB33" s="47"/>
      <c r="SWC33" s="47"/>
      <c r="SWD33" s="47"/>
      <c r="SWE33" s="47"/>
      <c r="SWF33" s="47"/>
      <c r="SWG33" s="47"/>
      <c r="SWH33" s="47"/>
      <c r="SWI33" s="47"/>
      <c r="SWJ33" s="47"/>
      <c r="SWK33" s="47"/>
      <c r="SWL33" s="47"/>
      <c r="SWM33" s="47"/>
      <c r="SWN33" s="47"/>
      <c r="SWO33" s="47"/>
      <c r="SWP33" s="47"/>
      <c r="SWQ33" s="47"/>
      <c r="SWR33" s="47"/>
      <c r="SWS33" s="47"/>
      <c r="SWT33" s="47"/>
      <c r="SWU33" s="47"/>
      <c r="SWV33" s="47"/>
      <c r="SWW33" s="47"/>
      <c r="SWX33" s="47"/>
      <c r="SWY33" s="47"/>
      <c r="SWZ33" s="47"/>
      <c r="SXA33" s="47"/>
      <c r="SXB33" s="47"/>
      <c r="SXC33" s="47"/>
      <c r="SXD33" s="47"/>
      <c r="SXE33" s="47"/>
      <c r="SXF33" s="47"/>
      <c r="SXG33" s="47"/>
      <c r="SXH33" s="47"/>
      <c r="SXI33" s="47"/>
      <c r="SXJ33" s="47"/>
      <c r="SXK33" s="47"/>
      <c r="SXL33" s="47"/>
      <c r="SXM33" s="47"/>
      <c r="SXN33" s="47"/>
      <c r="SXO33" s="47"/>
      <c r="SXP33" s="47"/>
      <c r="SXQ33" s="47"/>
      <c r="SXR33" s="47"/>
      <c r="SXS33" s="47"/>
      <c r="SXT33" s="47"/>
      <c r="SXU33" s="47"/>
      <c r="SXV33" s="47"/>
      <c r="SXW33" s="47"/>
      <c r="SXX33" s="47"/>
      <c r="SXY33" s="47"/>
      <c r="SXZ33" s="47"/>
      <c r="SYA33" s="47"/>
      <c r="SYB33" s="47"/>
      <c r="SYC33" s="47"/>
      <c r="SYD33" s="47"/>
      <c r="SYE33" s="47"/>
      <c r="SYF33" s="47"/>
      <c r="SYG33" s="47"/>
      <c r="SYH33" s="47"/>
      <c r="SYI33" s="47"/>
      <c r="SYJ33" s="47"/>
      <c r="SYK33" s="47"/>
      <c r="SYL33" s="47"/>
      <c r="SYM33" s="47"/>
      <c r="SYN33" s="47"/>
      <c r="SYO33" s="47"/>
      <c r="SYP33" s="47"/>
      <c r="SYQ33" s="47"/>
      <c r="SYR33" s="47"/>
      <c r="SYS33" s="47"/>
      <c r="SYT33" s="47"/>
      <c r="SYU33" s="47"/>
      <c r="SYV33" s="47"/>
      <c r="SYW33" s="47"/>
      <c r="SYX33" s="47"/>
      <c r="SYY33" s="47"/>
      <c r="SYZ33" s="47"/>
      <c r="SZA33" s="47"/>
      <c r="SZB33" s="47"/>
      <c r="SZC33" s="47"/>
      <c r="SZD33" s="47"/>
      <c r="SZE33" s="47"/>
      <c r="SZF33" s="47"/>
      <c r="SZG33" s="47"/>
      <c r="SZH33" s="47"/>
      <c r="SZI33" s="47"/>
      <c r="SZJ33" s="47"/>
      <c r="SZK33" s="47"/>
      <c r="SZL33" s="47"/>
      <c r="SZM33" s="47"/>
      <c r="SZN33" s="47"/>
      <c r="SZO33" s="47"/>
      <c r="SZP33" s="47"/>
      <c r="SZQ33" s="47"/>
      <c r="SZR33" s="47"/>
      <c r="SZS33" s="47"/>
      <c r="SZT33" s="47"/>
      <c r="SZU33" s="47"/>
      <c r="SZV33" s="47"/>
      <c r="SZW33" s="47"/>
      <c r="SZX33" s="47"/>
      <c r="SZY33" s="47"/>
      <c r="SZZ33" s="47"/>
      <c r="TAA33" s="47"/>
      <c r="TAB33" s="47"/>
      <c r="TAC33" s="47"/>
      <c r="TAD33" s="47"/>
      <c r="TAE33" s="47"/>
      <c r="TAF33" s="47"/>
      <c r="TAG33" s="47"/>
      <c r="TAH33" s="47"/>
      <c r="TAI33" s="47"/>
      <c r="TAJ33" s="47"/>
      <c r="TAK33" s="47"/>
      <c r="TAL33" s="47"/>
      <c r="TAM33" s="47"/>
      <c r="TAN33" s="47"/>
      <c r="TAO33" s="47"/>
      <c r="TAP33" s="47"/>
      <c r="TAQ33" s="47"/>
      <c r="TAR33" s="47"/>
      <c r="TAS33" s="47"/>
      <c r="TAT33" s="47"/>
      <c r="TAU33" s="47"/>
      <c r="TAV33" s="47"/>
      <c r="TAW33" s="47"/>
      <c r="TAX33" s="47"/>
      <c r="TAY33" s="47"/>
      <c r="TAZ33" s="47"/>
      <c r="TBA33" s="47"/>
      <c r="TBB33" s="47"/>
      <c r="TBC33" s="47"/>
      <c r="TBD33" s="47"/>
      <c r="TBE33" s="47"/>
      <c r="TBF33" s="47"/>
      <c r="TBG33" s="47"/>
      <c r="TBH33" s="47"/>
      <c r="TBI33" s="47"/>
      <c r="TBJ33" s="47"/>
      <c r="TBK33" s="47"/>
      <c r="TBL33" s="47"/>
      <c r="TBM33" s="47"/>
      <c r="TBN33" s="47"/>
      <c r="TBO33" s="47"/>
      <c r="TBP33" s="47"/>
      <c r="TBQ33" s="47"/>
      <c r="TBR33" s="47"/>
      <c r="TBS33" s="47"/>
      <c r="TBT33" s="47"/>
      <c r="TBU33" s="47"/>
      <c r="TBV33" s="47"/>
      <c r="TBW33" s="47"/>
      <c r="TBX33" s="47"/>
      <c r="TBY33" s="47"/>
      <c r="TBZ33" s="47"/>
      <c r="TCA33" s="47"/>
      <c r="TCB33" s="47"/>
      <c r="TCC33" s="47"/>
      <c r="TCD33" s="47"/>
      <c r="TCE33" s="47"/>
      <c r="TCF33" s="47"/>
      <c r="TCG33" s="47"/>
      <c r="TCH33" s="47"/>
      <c r="TCI33" s="47"/>
      <c r="TCJ33" s="47"/>
      <c r="TCK33" s="47"/>
      <c r="TCL33" s="47"/>
      <c r="TCM33" s="47"/>
      <c r="TCN33" s="47"/>
      <c r="TCO33" s="47"/>
      <c r="TCP33" s="47"/>
      <c r="TCQ33" s="47"/>
      <c r="TCR33" s="47"/>
      <c r="TCS33" s="47"/>
      <c r="TCT33" s="47"/>
      <c r="TCU33" s="47"/>
      <c r="TCV33" s="47"/>
      <c r="TCW33" s="47"/>
      <c r="TCX33" s="47"/>
      <c r="TCY33" s="47"/>
      <c r="TCZ33" s="47"/>
      <c r="TDA33" s="47"/>
      <c r="TDB33" s="47"/>
      <c r="TDC33" s="47"/>
      <c r="TDD33" s="47"/>
      <c r="TDE33" s="47"/>
      <c r="TDF33" s="47"/>
      <c r="TDG33" s="47"/>
      <c r="TDH33" s="47"/>
      <c r="TDI33" s="47"/>
      <c r="TDJ33" s="47"/>
      <c r="TDK33" s="47"/>
      <c r="TDL33" s="47"/>
      <c r="TDM33" s="47"/>
      <c r="TDN33" s="47"/>
      <c r="TDO33" s="47"/>
      <c r="TDP33" s="47"/>
      <c r="TDQ33" s="47"/>
      <c r="TDR33" s="47"/>
      <c r="TDS33" s="47"/>
      <c r="TDT33" s="47"/>
      <c r="TDU33" s="47"/>
      <c r="TDV33" s="47"/>
      <c r="TDW33" s="47"/>
      <c r="TDX33" s="47"/>
      <c r="TDY33" s="47"/>
      <c r="TDZ33" s="47"/>
      <c r="TEA33" s="47"/>
      <c r="TEB33" s="47"/>
      <c r="TEC33" s="47"/>
      <c r="TED33" s="47"/>
      <c r="TEE33" s="47"/>
      <c r="TEF33" s="47"/>
      <c r="TEG33" s="47"/>
      <c r="TEH33" s="47"/>
      <c r="TEI33" s="47"/>
      <c r="TEJ33" s="47"/>
      <c r="TEK33" s="47"/>
      <c r="TEL33" s="47"/>
      <c r="TEM33" s="47"/>
      <c r="TEN33" s="47"/>
      <c r="TEO33" s="47"/>
      <c r="TEP33" s="47"/>
      <c r="TEQ33" s="47"/>
      <c r="TER33" s="47"/>
      <c r="TES33" s="47"/>
      <c r="TET33" s="47"/>
      <c r="TEU33" s="47"/>
      <c r="TEV33" s="47"/>
      <c r="TEW33" s="47"/>
      <c r="TEX33" s="47"/>
      <c r="TEY33" s="47"/>
      <c r="TEZ33" s="47"/>
      <c r="TFA33" s="47"/>
      <c r="TFB33" s="47"/>
      <c r="TFC33" s="47"/>
      <c r="TFD33" s="47"/>
      <c r="TFE33" s="47"/>
      <c r="TFF33" s="47"/>
      <c r="TFG33" s="47"/>
      <c r="TFH33" s="47"/>
      <c r="TFI33" s="47"/>
      <c r="TFJ33" s="47"/>
      <c r="TFK33" s="47"/>
      <c r="TFL33" s="47"/>
      <c r="TFM33" s="47"/>
      <c r="TFN33" s="47"/>
      <c r="TFO33" s="47"/>
      <c r="TFP33" s="47"/>
      <c r="TFQ33" s="47"/>
      <c r="TFR33" s="47"/>
      <c r="TFS33" s="47"/>
      <c r="TFT33" s="47"/>
      <c r="TFU33" s="47"/>
      <c r="TFV33" s="47"/>
      <c r="TFW33" s="47"/>
      <c r="TFX33" s="47"/>
      <c r="TFY33" s="47"/>
      <c r="TFZ33" s="47"/>
      <c r="TGA33" s="47"/>
      <c r="TGB33" s="47"/>
      <c r="TGC33" s="47"/>
      <c r="TGD33" s="47"/>
      <c r="TGE33" s="47"/>
      <c r="TGF33" s="47"/>
      <c r="TGG33" s="47"/>
      <c r="TGH33" s="47"/>
      <c r="TGI33" s="47"/>
      <c r="TGJ33" s="47"/>
      <c r="TGK33" s="47"/>
      <c r="TGL33" s="47"/>
      <c r="TGM33" s="47"/>
      <c r="TGN33" s="47"/>
      <c r="TGO33" s="47"/>
      <c r="TGP33" s="47"/>
      <c r="TGQ33" s="47"/>
      <c r="TGR33" s="47"/>
      <c r="TGS33" s="47"/>
      <c r="TGT33" s="47"/>
      <c r="TGU33" s="47"/>
      <c r="TGV33" s="47"/>
      <c r="TGW33" s="47"/>
      <c r="TGX33" s="47"/>
      <c r="TGY33" s="47"/>
      <c r="TGZ33" s="47"/>
      <c r="THA33" s="47"/>
      <c r="THB33" s="47"/>
      <c r="THC33" s="47"/>
      <c r="THD33" s="47"/>
      <c r="THE33" s="47"/>
      <c r="THF33" s="47"/>
      <c r="THG33" s="47"/>
      <c r="THH33" s="47"/>
      <c r="THI33" s="47"/>
      <c r="THJ33" s="47"/>
      <c r="THK33" s="47"/>
      <c r="THL33" s="47"/>
      <c r="THM33" s="47"/>
      <c r="THN33" s="47"/>
      <c r="THO33" s="47"/>
      <c r="THP33" s="47"/>
      <c r="THQ33" s="47"/>
      <c r="THR33" s="47"/>
      <c r="THS33" s="47"/>
      <c r="THT33" s="47"/>
      <c r="THU33" s="47"/>
      <c r="THV33" s="47"/>
      <c r="THW33" s="47"/>
      <c r="THX33" s="47"/>
      <c r="THY33" s="47"/>
      <c r="THZ33" s="47"/>
      <c r="TIA33" s="47"/>
      <c r="TIB33" s="47"/>
      <c r="TIC33" s="47"/>
      <c r="TID33" s="47"/>
      <c r="TIE33" s="47"/>
      <c r="TIF33" s="47"/>
      <c r="TIG33" s="47"/>
      <c r="TIH33" s="47"/>
      <c r="TII33" s="47"/>
      <c r="TIJ33" s="47"/>
      <c r="TIK33" s="47"/>
      <c r="TIL33" s="47"/>
      <c r="TIM33" s="47"/>
      <c r="TIN33" s="47"/>
      <c r="TIO33" s="47"/>
      <c r="TIP33" s="47"/>
      <c r="TIQ33" s="47"/>
      <c r="TIR33" s="47"/>
      <c r="TIS33" s="47"/>
      <c r="TIT33" s="47"/>
      <c r="TIU33" s="47"/>
      <c r="TIV33" s="47"/>
      <c r="TIW33" s="47"/>
      <c r="TIX33" s="47"/>
      <c r="TIY33" s="47"/>
      <c r="TIZ33" s="47"/>
      <c r="TJA33" s="47"/>
      <c r="TJB33" s="47"/>
      <c r="TJC33" s="47"/>
      <c r="TJD33" s="47"/>
      <c r="TJE33" s="47"/>
      <c r="TJF33" s="47"/>
      <c r="TJG33" s="47"/>
      <c r="TJH33" s="47"/>
      <c r="TJI33" s="47"/>
      <c r="TJJ33" s="47"/>
      <c r="TJK33" s="47"/>
      <c r="TJL33" s="47"/>
      <c r="TJM33" s="47"/>
      <c r="TJN33" s="47"/>
      <c r="TJO33" s="47"/>
      <c r="TJP33" s="47"/>
      <c r="TJQ33" s="47"/>
      <c r="TJR33" s="47"/>
      <c r="TJS33" s="47"/>
      <c r="TJT33" s="47"/>
      <c r="TJU33" s="47"/>
      <c r="TJV33" s="47"/>
      <c r="TJW33" s="47"/>
      <c r="TJX33" s="47"/>
      <c r="TJY33" s="47"/>
      <c r="TJZ33" s="47"/>
      <c r="TKA33" s="47"/>
      <c r="TKB33" s="47"/>
      <c r="TKC33" s="47"/>
      <c r="TKD33" s="47"/>
      <c r="TKE33" s="47"/>
      <c r="TKF33" s="47"/>
      <c r="TKG33" s="47"/>
      <c r="TKH33" s="47"/>
      <c r="TKI33" s="47"/>
      <c r="TKJ33" s="47"/>
      <c r="TKK33" s="47"/>
      <c r="TKL33" s="47"/>
      <c r="TKM33" s="47"/>
      <c r="TKN33" s="47"/>
      <c r="TKO33" s="47"/>
      <c r="TKP33" s="47"/>
      <c r="TKQ33" s="47"/>
      <c r="TKR33" s="47"/>
      <c r="TKS33" s="47"/>
      <c r="TKT33" s="47"/>
      <c r="TKU33" s="47"/>
      <c r="TKV33" s="47"/>
      <c r="TKW33" s="47"/>
      <c r="TKX33" s="47"/>
      <c r="TKY33" s="47"/>
      <c r="TKZ33" s="47"/>
      <c r="TLA33" s="47"/>
      <c r="TLB33" s="47"/>
      <c r="TLC33" s="47"/>
      <c r="TLD33" s="47"/>
      <c r="TLE33" s="47"/>
      <c r="TLF33" s="47"/>
      <c r="TLG33" s="47"/>
      <c r="TLH33" s="47"/>
      <c r="TLI33" s="47"/>
      <c r="TLJ33" s="47"/>
      <c r="TLK33" s="47"/>
      <c r="TLL33" s="47"/>
      <c r="TLM33" s="47"/>
      <c r="TLN33" s="47"/>
      <c r="TLO33" s="47"/>
      <c r="TLP33" s="47"/>
      <c r="TLQ33" s="47"/>
      <c r="TLR33" s="47"/>
      <c r="TLS33" s="47"/>
      <c r="TLT33" s="47"/>
      <c r="TLU33" s="47"/>
      <c r="TLV33" s="47"/>
      <c r="TLW33" s="47"/>
      <c r="TLX33" s="47"/>
      <c r="TLY33" s="47"/>
      <c r="TLZ33" s="47"/>
      <c r="TMA33" s="47"/>
      <c r="TMB33" s="47"/>
      <c r="TMC33" s="47"/>
      <c r="TMD33" s="47"/>
      <c r="TME33" s="47"/>
      <c r="TMF33" s="47"/>
      <c r="TMG33" s="47"/>
      <c r="TMH33" s="47"/>
      <c r="TMI33" s="47"/>
      <c r="TMJ33" s="47"/>
      <c r="TMK33" s="47"/>
      <c r="TML33" s="47"/>
      <c r="TMM33" s="47"/>
      <c r="TMN33" s="47"/>
      <c r="TMO33" s="47"/>
      <c r="TMP33" s="47"/>
      <c r="TMQ33" s="47"/>
      <c r="TMR33" s="47"/>
      <c r="TMS33" s="47"/>
      <c r="TMT33" s="47"/>
      <c r="TMU33" s="47"/>
      <c r="TMV33" s="47"/>
      <c r="TMW33" s="47"/>
      <c r="TMX33" s="47"/>
      <c r="TMY33" s="47"/>
      <c r="TMZ33" s="47"/>
      <c r="TNA33" s="47"/>
      <c r="TNB33" s="47"/>
      <c r="TNC33" s="47"/>
      <c r="TND33" s="47"/>
      <c r="TNE33" s="47"/>
      <c r="TNF33" s="47"/>
      <c r="TNG33" s="47"/>
      <c r="TNH33" s="47"/>
      <c r="TNI33" s="47"/>
      <c r="TNJ33" s="47"/>
      <c r="TNK33" s="47"/>
      <c r="TNL33" s="47"/>
      <c r="TNM33" s="47"/>
      <c r="TNN33" s="47"/>
      <c r="TNO33" s="47"/>
      <c r="TNP33" s="47"/>
      <c r="TNQ33" s="47"/>
      <c r="TNR33" s="47"/>
      <c r="TNS33" s="47"/>
      <c r="TNT33" s="47"/>
      <c r="TNU33" s="47"/>
      <c r="TNV33" s="47"/>
      <c r="TNW33" s="47"/>
      <c r="TNX33" s="47"/>
      <c r="TNY33" s="47"/>
      <c r="TNZ33" s="47"/>
      <c r="TOA33" s="47"/>
      <c r="TOB33" s="47"/>
      <c r="TOC33" s="47"/>
      <c r="TOD33" s="47"/>
      <c r="TOE33" s="47"/>
      <c r="TOF33" s="47"/>
      <c r="TOG33" s="47"/>
      <c r="TOH33" s="47"/>
      <c r="TOI33" s="47"/>
      <c r="TOJ33" s="47"/>
      <c r="TOK33" s="47"/>
      <c r="TOL33" s="47"/>
      <c r="TOM33" s="47"/>
      <c r="TON33" s="47"/>
      <c r="TOO33" s="47"/>
      <c r="TOP33" s="47"/>
      <c r="TOQ33" s="47"/>
      <c r="TOR33" s="47"/>
      <c r="TOS33" s="47"/>
      <c r="TOT33" s="47"/>
      <c r="TOU33" s="47"/>
      <c r="TOV33" s="47"/>
      <c r="TOW33" s="47"/>
      <c r="TOX33" s="47"/>
      <c r="TOY33" s="47"/>
      <c r="TOZ33" s="47"/>
      <c r="TPA33" s="47"/>
      <c r="TPB33" s="47"/>
      <c r="TPC33" s="47"/>
      <c r="TPD33" s="47"/>
      <c r="TPE33" s="47"/>
      <c r="TPF33" s="47"/>
      <c r="TPG33" s="47"/>
      <c r="TPH33" s="47"/>
      <c r="TPI33" s="47"/>
      <c r="TPJ33" s="47"/>
      <c r="TPK33" s="47"/>
      <c r="TPL33" s="47"/>
      <c r="TPM33" s="47"/>
      <c r="TPN33" s="47"/>
      <c r="TPO33" s="47"/>
      <c r="TPP33" s="47"/>
      <c r="TPQ33" s="47"/>
      <c r="TPR33" s="47"/>
      <c r="TPS33" s="47"/>
      <c r="TPT33" s="47"/>
      <c r="TPU33" s="47"/>
      <c r="TPV33" s="47"/>
      <c r="TPW33" s="47"/>
      <c r="TPX33" s="47"/>
      <c r="TPY33" s="47"/>
      <c r="TPZ33" s="47"/>
      <c r="TQA33" s="47"/>
      <c r="TQB33" s="47"/>
      <c r="TQC33" s="47"/>
      <c r="TQD33" s="47"/>
      <c r="TQE33" s="47"/>
      <c r="TQF33" s="47"/>
      <c r="TQG33" s="47"/>
      <c r="TQH33" s="47"/>
      <c r="TQI33" s="47"/>
      <c r="TQJ33" s="47"/>
      <c r="TQK33" s="47"/>
      <c r="TQL33" s="47"/>
      <c r="TQM33" s="47"/>
      <c r="TQN33" s="47"/>
      <c r="TQO33" s="47"/>
      <c r="TQP33" s="47"/>
      <c r="TQQ33" s="47"/>
      <c r="TQR33" s="47"/>
      <c r="TQS33" s="47"/>
      <c r="TQT33" s="47"/>
      <c r="TQU33" s="47"/>
      <c r="TQV33" s="47"/>
      <c r="TQW33" s="47"/>
      <c r="TQX33" s="47"/>
      <c r="TQY33" s="47"/>
      <c r="TQZ33" s="47"/>
      <c r="TRA33" s="47"/>
      <c r="TRB33" s="47"/>
      <c r="TRC33" s="47"/>
      <c r="TRD33" s="47"/>
      <c r="TRE33" s="47"/>
      <c r="TRF33" s="47"/>
      <c r="TRG33" s="47"/>
      <c r="TRH33" s="47"/>
      <c r="TRI33" s="47"/>
      <c r="TRJ33" s="47"/>
      <c r="TRK33" s="47"/>
      <c r="TRL33" s="47"/>
      <c r="TRM33" s="47"/>
      <c r="TRN33" s="47"/>
      <c r="TRO33" s="47"/>
      <c r="TRP33" s="47"/>
      <c r="TRQ33" s="47"/>
      <c r="TRR33" s="47"/>
      <c r="TRS33" s="47"/>
      <c r="TRT33" s="47"/>
      <c r="TRU33" s="47"/>
      <c r="TRV33" s="47"/>
      <c r="TRW33" s="47"/>
      <c r="TRX33" s="47"/>
      <c r="TRY33" s="47"/>
      <c r="TRZ33" s="47"/>
      <c r="TSA33" s="47"/>
      <c r="TSB33" s="47"/>
      <c r="TSC33" s="47"/>
      <c r="TSD33" s="47"/>
      <c r="TSE33" s="47"/>
      <c r="TSF33" s="47"/>
      <c r="TSG33" s="47"/>
      <c r="TSH33" s="47"/>
      <c r="TSI33" s="47"/>
      <c r="TSJ33" s="47"/>
      <c r="TSK33" s="47"/>
      <c r="TSL33" s="47"/>
      <c r="TSM33" s="47"/>
      <c r="TSN33" s="47"/>
      <c r="TSO33" s="47"/>
      <c r="TSP33" s="47"/>
      <c r="TSQ33" s="47"/>
      <c r="TSR33" s="47"/>
      <c r="TSS33" s="47"/>
      <c r="TST33" s="47"/>
      <c r="TSU33" s="47"/>
      <c r="TSV33" s="47"/>
      <c r="TSW33" s="47"/>
      <c r="TSX33" s="47"/>
      <c r="TSY33" s="47"/>
      <c r="TSZ33" s="47"/>
      <c r="TTA33" s="47"/>
      <c r="TTB33" s="47"/>
      <c r="TTC33" s="47"/>
      <c r="TTD33" s="47"/>
      <c r="TTE33" s="47"/>
      <c r="TTF33" s="47"/>
      <c r="TTG33" s="47"/>
      <c r="TTH33" s="47"/>
      <c r="TTI33" s="47"/>
      <c r="TTJ33" s="47"/>
      <c r="TTK33" s="47"/>
      <c r="TTL33" s="47"/>
      <c r="TTM33" s="47"/>
      <c r="TTN33" s="47"/>
      <c r="TTO33" s="47"/>
      <c r="TTP33" s="47"/>
      <c r="TTQ33" s="47"/>
      <c r="TTR33" s="47"/>
      <c r="TTS33" s="47"/>
      <c r="TTT33" s="47"/>
      <c r="TTU33" s="47"/>
      <c r="TTV33" s="47"/>
      <c r="TTW33" s="47"/>
      <c r="TTX33" s="47"/>
      <c r="TTY33" s="47"/>
      <c r="TTZ33" s="47"/>
      <c r="TUA33" s="47"/>
      <c r="TUB33" s="47"/>
      <c r="TUC33" s="47"/>
      <c r="TUD33" s="47"/>
      <c r="TUE33" s="47"/>
      <c r="TUF33" s="47"/>
      <c r="TUG33" s="47"/>
      <c r="TUH33" s="47"/>
      <c r="TUI33" s="47"/>
      <c r="TUJ33" s="47"/>
      <c r="TUK33" s="47"/>
      <c r="TUL33" s="47"/>
      <c r="TUM33" s="47"/>
      <c r="TUN33" s="47"/>
      <c r="TUO33" s="47"/>
      <c r="TUP33" s="47"/>
      <c r="TUQ33" s="47"/>
      <c r="TUR33" s="47"/>
      <c r="TUS33" s="47"/>
      <c r="TUT33" s="47"/>
      <c r="TUU33" s="47"/>
      <c r="TUV33" s="47"/>
      <c r="TUW33" s="47"/>
      <c r="TUX33" s="47"/>
      <c r="TUY33" s="47"/>
      <c r="TUZ33" s="47"/>
      <c r="TVA33" s="47"/>
      <c r="TVB33" s="47"/>
      <c r="TVC33" s="47"/>
      <c r="TVD33" s="47"/>
      <c r="TVE33" s="47"/>
      <c r="TVF33" s="47"/>
      <c r="TVG33" s="47"/>
      <c r="TVH33" s="47"/>
      <c r="TVI33" s="47"/>
      <c r="TVJ33" s="47"/>
      <c r="TVK33" s="47"/>
      <c r="TVL33" s="47"/>
      <c r="TVM33" s="47"/>
      <c r="TVN33" s="47"/>
      <c r="TVO33" s="47"/>
      <c r="TVP33" s="47"/>
      <c r="TVQ33" s="47"/>
      <c r="TVR33" s="47"/>
      <c r="TVS33" s="47"/>
      <c r="TVT33" s="47"/>
      <c r="TVU33" s="47"/>
      <c r="TVV33" s="47"/>
      <c r="TVW33" s="47"/>
      <c r="TVX33" s="47"/>
      <c r="TVY33" s="47"/>
      <c r="TVZ33" s="47"/>
      <c r="TWA33" s="47"/>
      <c r="TWB33" s="47"/>
      <c r="TWC33" s="47"/>
      <c r="TWD33" s="47"/>
      <c r="TWE33" s="47"/>
      <c r="TWF33" s="47"/>
      <c r="TWG33" s="47"/>
      <c r="TWH33" s="47"/>
      <c r="TWI33" s="47"/>
      <c r="TWJ33" s="47"/>
      <c r="TWK33" s="47"/>
      <c r="TWL33" s="47"/>
      <c r="TWM33" s="47"/>
      <c r="TWN33" s="47"/>
      <c r="TWO33" s="47"/>
      <c r="TWP33" s="47"/>
      <c r="TWQ33" s="47"/>
      <c r="TWR33" s="47"/>
      <c r="TWS33" s="47"/>
      <c r="TWT33" s="47"/>
      <c r="TWU33" s="47"/>
      <c r="TWV33" s="47"/>
      <c r="TWW33" s="47"/>
      <c r="TWX33" s="47"/>
      <c r="TWY33" s="47"/>
      <c r="TWZ33" s="47"/>
      <c r="TXA33" s="47"/>
      <c r="TXB33" s="47"/>
      <c r="TXC33" s="47"/>
      <c r="TXD33" s="47"/>
      <c r="TXE33" s="47"/>
      <c r="TXF33" s="47"/>
      <c r="TXG33" s="47"/>
      <c r="TXH33" s="47"/>
      <c r="TXI33" s="47"/>
      <c r="TXJ33" s="47"/>
      <c r="TXK33" s="47"/>
      <c r="TXL33" s="47"/>
      <c r="TXM33" s="47"/>
      <c r="TXN33" s="47"/>
      <c r="TXO33" s="47"/>
      <c r="TXP33" s="47"/>
      <c r="TXQ33" s="47"/>
      <c r="TXR33" s="47"/>
      <c r="TXS33" s="47"/>
      <c r="TXT33" s="47"/>
      <c r="TXU33" s="47"/>
      <c r="TXV33" s="47"/>
      <c r="TXW33" s="47"/>
      <c r="TXX33" s="47"/>
      <c r="TXY33" s="47"/>
      <c r="TXZ33" s="47"/>
      <c r="TYA33" s="47"/>
      <c r="TYB33" s="47"/>
      <c r="TYC33" s="47"/>
      <c r="TYD33" s="47"/>
      <c r="TYE33" s="47"/>
      <c r="TYF33" s="47"/>
      <c r="TYG33" s="47"/>
      <c r="TYH33" s="47"/>
      <c r="TYI33" s="47"/>
      <c r="TYJ33" s="47"/>
      <c r="TYK33" s="47"/>
      <c r="TYL33" s="47"/>
      <c r="TYM33" s="47"/>
      <c r="TYN33" s="47"/>
      <c r="TYO33" s="47"/>
      <c r="TYP33" s="47"/>
      <c r="TYQ33" s="47"/>
      <c r="TYR33" s="47"/>
      <c r="TYS33" s="47"/>
      <c r="TYT33" s="47"/>
      <c r="TYU33" s="47"/>
      <c r="TYV33" s="47"/>
      <c r="TYW33" s="47"/>
      <c r="TYX33" s="47"/>
      <c r="TYY33" s="47"/>
      <c r="TYZ33" s="47"/>
      <c r="TZA33" s="47"/>
      <c r="TZB33" s="47"/>
      <c r="TZC33" s="47"/>
      <c r="TZD33" s="47"/>
      <c r="TZE33" s="47"/>
      <c r="TZF33" s="47"/>
      <c r="TZG33" s="47"/>
      <c r="TZH33" s="47"/>
      <c r="TZI33" s="47"/>
      <c r="TZJ33" s="47"/>
      <c r="TZK33" s="47"/>
      <c r="TZL33" s="47"/>
      <c r="TZM33" s="47"/>
      <c r="TZN33" s="47"/>
      <c r="TZO33" s="47"/>
      <c r="TZP33" s="47"/>
      <c r="TZQ33" s="47"/>
      <c r="TZR33" s="47"/>
      <c r="TZS33" s="47"/>
      <c r="TZT33" s="47"/>
      <c r="TZU33" s="47"/>
      <c r="TZV33" s="47"/>
      <c r="TZW33" s="47"/>
      <c r="TZX33" s="47"/>
      <c r="TZY33" s="47"/>
      <c r="TZZ33" s="47"/>
      <c r="UAA33" s="47"/>
      <c r="UAB33" s="47"/>
      <c r="UAC33" s="47"/>
      <c r="UAD33" s="47"/>
      <c r="UAE33" s="47"/>
      <c r="UAF33" s="47"/>
      <c r="UAG33" s="47"/>
      <c r="UAH33" s="47"/>
      <c r="UAI33" s="47"/>
      <c r="UAJ33" s="47"/>
      <c r="UAK33" s="47"/>
      <c r="UAL33" s="47"/>
      <c r="UAM33" s="47"/>
      <c r="UAN33" s="47"/>
      <c r="UAO33" s="47"/>
      <c r="UAP33" s="47"/>
      <c r="UAQ33" s="47"/>
      <c r="UAR33" s="47"/>
      <c r="UAS33" s="47"/>
      <c r="UAT33" s="47"/>
      <c r="UAU33" s="47"/>
      <c r="UAV33" s="47"/>
      <c r="UAW33" s="47"/>
      <c r="UAX33" s="47"/>
      <c r="UAY33" s="47"/>
      <c r="UAZ33" s="47"/>
      <c r="UBA33" s="47"/>
      <c r="UBB33" s="47"/>
      <c r="UBC33" s="47"/>
      <c r="UBD33" s="47"/>
      <c r="UBE33" s="47"/>
      <c r="UBF33" s="47"/>
      <c r="UBG33" s="47"/>
      <c r="UBH33" s="47"/>
      <c r="UBI33" s="47"/>
      <c r="UBJ33" s="47"/>
      <c r="UBK33" s="47"/>
      <c r="UBL33" s="47"/>
      <c r="UBM33" s="47"/>
      <c r="UBN33" s="47"/>
      <c r="UBO33" s="47"/>
      <c r="UBP33" s="47"/>
      <c r="UBQ33" s="47"/>
      <c r="UBR33" s="47"/>
      <c r="UBS33" s="47"/>
      <c r="UBT33" s="47"/>
      <c r="UBU33" s="47"/>
      <c r="UBV33" s="47"/>
      <c r="UBW33" s="47"/>
      <c r="UBX33" s="47"/>
      <c r="UBY33" s="47"/>
      <c r="UBZ33" s="47"/>
      <c r="UCA33" s="47"/>
      <c r="UCB33" s="47"/>
      <c r="UCC33" s="47"/>
      <c r="UCD33" s="47"/>
      <c r="UCE33" s="47"/>
      <c r="UCF33" s="47"/>
      <c r="UCG33" s="47"/>
      <c r="UCH33" s="47"/>
      <c r="UCI33" s="47"/>
      <c r="UCJ33" s="47"/>
      <c r="UCK33" s="47"/>
      <c r="UCL33" s="47"/>
      <c r="UCM33" s="47"/>
      <c r="UCN33" s="47"/>
      <c r="UCO33" s="47"/>
      <c r="UCP33" s="47"/>
      <c r="UCQ33" s="47"/>
      <c r="UCR33" s="47"/>
      <c r="UCS33" s="47"/>
      <c r="UCT33" s="47"/>
      <c r="UCU33" s="47"/>
      <c r="UCV33" s="47"/>
      <c r="UCW33" s="47"/>
      <c r="UCX33" s="47"/>
      <c r="UCY33" s="47"/>
      <c r="UCZ33" s="47"/>
      <c r="UDA33" s="47"/>
      <c r="UDB33" s="47"/>
      <c r="UDC33" s="47"/>
      <c r="UDD33" s="47"/>
      <c r="UDE33" s="47"/>
      <c r="UDF33" s="47"/>
      <c r="UDG33" s="47"/>
      <c r="UDH33" s="47"/>
      <c r="UDI33" s="47"/>
      <c r="UDJ33" s="47"/>
      <c r="UDK33" s="47"/>
      <c r="UDL33" s="47"/>
      <c r="UDM33" s="47"/>
      <c r="UDN33" s="47"/>
      <c r="UDO33" s="47"/>
      <c r="UDP33" s="47"/>
      <c r="UDQ33" s="47"/>
      <c r="UDR33" s="47"/>
      <c r="UDS33" s="47"/>
      <c r="UDT33" s="47"/>
      <c r="UDU33" s="47"/>
      <c r="UDV33" s="47"/>
      <c r="UDW33" s="47"/>
      <c r="UDX33" s="47"/>
      <c r="UDY33" s="47"/>
      <c r="UDZ33" s="47"/>
      <c r="UEA33" s="47"/>
      <c r="UEB33" s="47"/>
      <c r="UEC33" s="47"/>
      <c r="UED33" s="47"/>
      <c r="UEE33" s="47"/>
      <c r="UEF33" s="47"/>
      <c r="UEG33" s="47"/>
      <c r="UEH33" s="47"/>
      <c r="UEI33" s="47"/>
      <c r="UEJ33" s="47"/>
      <c r="UEK33" s="47"/>
      <c r="UEL33" s="47"/>
      <c r="UEM33" s="47"/>
      <c r="UEN33" s="47"/>
      <c r="UEO33" s="47"/>
      <c r="UEP33" s="47"/>
      <c r="UEQ33" s="47"/>
      <c r="UER33" s="47"/>
      <c r="UES33" s="47"/>
      <c r="UET33" s="47"/>
      <c r="UEU33" s="47"/>
      <c r="UEV33" s="47"/>
      <c r="UEW33" s="47"/>
      <c r="UEX33" s="47"/>
      <c r="UEY33" s="47"/>
      <c r="UEZ33" s="47"/>
      <c r="UFA33" s="47"/>
      <c r="UFB33" s="47"/>
      <c r="UFC33" s="47"/>
      <c r="UFD33" s="47"/>
      <c r="UFE33" s="47"/>
      <c r="UFF33" s="47"/>
      <c r="UFG33" s="47"/>
      <c r="UFH33" s="47"/>
      <c r="UFI33" s="47"/>
      <c r="UFJ33" s="47"/>
      <c r="UFK33" s="47"/>
      <c r="UFL33" s="47"/>
      <c r="UFM33" s="47"/>
      <c r="UFN33" s="47"/>
      <c r="UFO33" s="47"/>
      <c r="UFP33" s="47"/>
      <c r="UFQ33" s="47"/>
      <c r="UFR33" s="47"/>
      <c r="UFS33" s="47"/>
      <c r="UFT33" s="47"/>
      <c r="UFU33" s="47"/>
      <c r="UFV33" s="47"/>
      <c r="UFW33" s="47"/>
      <c r="UFX33" s="47"/>
      <c r="UFY33" s="47"/>
      <c r="UFZ33" s="47"/>
      <c r="UGA33" s="47"/>
      <c r="UGB33" s="47"/>
      <c r="UGC33" s="47"/>
      <c r="UGD33" s="47"/>
      <c r="UGE33" s="47"/>
      <c r="UGF33" s="47"/>
      <c r="UGG33" s="47"/>
      <c r="UGH33" s="47"/>
      <c r="UGI33" s="47"/>
      <c r="UGJ33" s="47"/>
      <c r="UGK33" s="47"/>
      <c r="UGL33" s="47"/>
      <c r="UGM33" s="47"/>
      <c r="UGN33" s="47"/>
      <c r="UGO33" s="47"/>
      <c r="UGP33" s="47"/>
      <c r="UGQ33" s="47"/>
      <c r="UGR33" s="47"/>
      <c r="UGS33" s="47"/>
      <c r="UGT33" s="47"/>
      <c r="UGU33" s="47"/>
      <c r="UGV33" s="47"/>
      <c r="UGW33" s="47"/>
      <c r="UGX33" s="47"/>
      <c r="UGY33" s="47"/>
      <c r="UGZ33" s="47"/>
      <c r="UHA33" s="47"/>
      <c r="UHB33" s="47"/>
      <c r="UHC33" s="47"/>
      <c r="UHD33" s="47"/>
      <c r="UHE33" s="47"/>
      <c r="UHF33" s="47"/>
      <c r="UHG33" s="47"/>
      <c r="UHH33" s="47"/>
      <c r="UHI33" s="47"/>
      <c r="UHJ33" s="47"/>
      <c r="UHK33" s="47"/>
      <c r="UHL33" s="47"/>
      <c r="UHM33" s="47"/>
      <c r="UHN33" s="47"/>
      <c r="UHO33" s="47"/>
      <c r="UHP33" s="47"/>
      <c r="UHQ33" s="47"/>
      <c r="UHR33" s="47"/>
      <c r="UHS33" s="47"/>
      <c r="UHT33" s="47"/>
      <c r="UHU33" s="47"/>
      <c r="UHV33" s="47"/>
      <c r="UHW33" s="47"/>
      <c r="UHX33" s="47"/>
      <c r="UHY33" s="47"/>
      <c r="UHZ33" s="47"/>
      <c r="UIA33" s="47"/>
      <c r="UIB33" s="47"/>
      <c r="UIC33" s="47"/>
      <c r="UID33" s="47"/>
      <c r="UIE33" s="47"/>
      <c r="UIF33" s="47"/>
      <c r="UIG33" s="47"/>
      <c r="UIH33" s="47"/>
      <c r="UII33" s="47"/>
      <c r="UIJ33" s="47"/>
      <c r="UIK33" s="47"/>
      <c r="UIL33" s="47"/>
      <c r="UIM33" s="47"/>
      <c r="UIN33" s="47"/>
      <c r="UIO33" s="47"/>
      <c r="UIP33" s="47"/>
      <c r="UIQ33" s="47"/>
      <c r="UIR33" s="47"/>
      <c r="UIS33" s="47"/>
      <c r="UIT33" s="47"/>
      <c r="UIU33" s="47"/>
      <c r="UIV33" s="47"/>
      <c r="UIW33" s="47"/>
      <c r="UIX33" s="47"/>
      <c r="UIY33" s="47"/>
      <c r="UIZ33" s="47"/>
      <c r="UJA33" s="47"/>
      <c r="UJB33" s="47"/>
      <c r="UJC33" s="47"/>
      <c r="UJD33" s="47"/>
      <c r="UJE33" s="47"/>
      <c r="UJF33" s="47"/>
      <c r="UJG33" s="47"/>
      <c r="UJH33" s="47"/>
      <c r="UJI33" s="47"/>
      <c r="UJJ33" s="47"/>
      <c r="UJK33" s="47"/>
      <c r="UJL33" s="47"/>
      <c r="UJM33" s="47"/>
      <c r="UJN33" s="47"/>
      <c r="UJO33" s="47"/>
      <c r="UJP33" s="47"/>
      <c r="UJQ33" s="47"/>
      <c r="UJR33" s="47"/>
      <c r="UJS33" s="47"/>
      <c r="UJT33" s="47"/>
      <c r="UJU33" s="47"/>
      <c r="UJV33" s="47"/>
      <c r="UJW33" s="47"/>
      <c r="UJX33" s="47"/>
      <c r="UJY33" s="47"/>
      <c r="UJZ33" s="47"/>
      <c r="UKA33" s="47"/>
      <c r="UKB33" s="47"/>
      <c r="UKC33" s="47"/>
      <c r="UKD33" s="47"/>
      <c r="UKE33" s="47"/>
      <c r="UKF33" s="47"/>
      <c r="UKG33" s="47"/>
      <c r="UKH33" s="47"/>
      <c r="UKI33" s="47"/>
      <c r="UKJ33" s="47"/>
      <c r="UKK33" s="47"/>
      <c r="UKL33" s="47"/>
      <c r="UKM33" s="47"/>
      <c r="UKN33" s="47"/>
      <c r="UKO33" s="47"/>
      <c r="UKP33" s="47"/>
      <c r="UKQ33" s="47"/>
      <c r="UKR33" s="47"/>
      <c r="UKS33" s="47"/>
      <c r="UKT33" s="47"/>
      <c r="UKU33" s="47"/>
      <c r="UKV33" s="47"/>
      <c r="UKW33" s="47"/>
      <c r="UKX33" s="47"/>
      <c r="UKY33" s="47"/>
      <c r="UKZ33" s="47"/>
      <c r="ULA33" s="47"/>
      <c r="ULB33" s="47"/>
      <c r="ULC33" s="47"/>
      <c r="ULD33" s="47"/>
      <c r="ULE33" s="47"/>
      <c r="ULF33" s="47"/>
      <c r="ULG33" s="47"/>
      <c r="ULH33" s="47"/>
      <c r="ULI33" s="47"/>
      <c r="ULJ33" s="47"/>
      <c r="ULK33" s="47"/>
      <c r="ULL33" s="47"/>
      <c r="ULM33" s="47"/>
      <c r="ULN33" s="47"/>
      <c r="ULO33" s="47"/>
      <c r="ULP33" s="47"/>
      <c r="ULQ33" s="47"/>
      <c r="ULR33" s="47"/>
      <c r="ULS33" s="47"/>
      <c r="ULT33" s="47"/>
      <c r="ULU33" s="47"/>
      <c r="ULV33" s="47"/>
      <c r="ULW33" s="47"/>
      <c r="ULX33" s="47"/>
      <c r="ULY33" s="47"/>
      <c r="ULZ33" s="47"/>
      <c r="UMA33" s="47"/>
      <c r="UMB33" s="47"/>
      <c r="UMC33" s="47"/>
      <c r="UMD33" s="47"/>
      <c r="UME33" s="47"/>
      <c r="UMF33" s="47"/>
      <c r="UMG33" s="47"/>
      <c r="UMH33" s="47"/>
      <c r="UMI33" s="47"/>
      <c r="UMJ33" s="47"/>
      <c r="UMK33" s="47"/>
      <c r="UML33" s="47"/>
      <c r="UMM33" s="47"/>
      <c r="UMN33" s="47"/>
      <c r="UMO33" s="47"/>
      <c r="UMP33" s="47"/>
      <c r="UMQ33" s="47"/>
      <c r="UMR33" s="47"/>
      <c r="UMS33" s="47"/>
      <c r="UMT33" s="47"/>
      <c r="UMU33" s="47"/>
      <c r="UMV33" s="47"/>
      <c r="UMW33" s="47"/>
      <c r="UMX33" s="47"/>
      <c r="UMY33" s="47"/>
      <c r="UMZ33" s="47"/>
      <c r="UNA33" s="47"/>
      <c r="UNB33" s="47"/>
      <c r="UNC33" s="47"/>
      <c r="UND33" s="47"/>
      <c r="UNE33" s="47"/>
      <c r="UNF33" s="47"/>
      <c r="UNG33" s="47"/>
      <c r="UNH33" s="47"/>
      <c r="UNI33" s="47"/>
      <c r="UNJ33" s="47"/>
      <c r="UNK33" s="47"/>
      <c r="UNL33" s="47"/>
      <c r="UNM33" s="47"/>
      <c r="UNN33" s="47"/>
      <c r="UNO33" s="47"/>
      <c r="UNP33" s="47"/>
      <c r="UNQ33" s="47"/>
      <c r="UNR33" s="47"/>
      <c r="UNS33" s="47"/>
      <c r="UNT33" s="47"/>
      <c r="UNU33" s="47"/>
      <c r="UNV33" s="47"/>
      <c r="UNW33" s="47"/>
      <c r="UNX33" s="47"/>
      <c r="UNY33" s="47"/>
      <c r="UNZ33" s="47"/>
      <c r="UOA33" s="47"/>
      <c r="UOB33" s="47"/>
      <c r="UOC33" s="47"/>
      <c r="UOD33" s="47"/>
      <c r="UOE33" s="47"/>
      <c r="UOF33" s="47"/>
      <c r="UOG33" s="47"/>
      <c r="UOH33" s="47"/>
      <c r="UOI33" s="47"/>
      <c r="UOJ33" s="47"/>
      <c r="UOK33" s="47"/>
      <c r="UOL33" s="47"/>
      <c r="UOM33" s="47"/>
      <c r="UON33" s="47"/>
      <c r="UOO33" s="47"/>
      <c r="UOP33" s="47"/>
      <c r="UOQ33" s="47"/>
      <c r="UOR33" s="47"/>
      <c r="UOS33" s="47"/>
      <c r="UOT33" s="47"/>
      <c r="UOU33" s="47"/>
      <c r="UOV33" s="47"/>
      <c r="UOW33" s="47"/>
      <c r="UOX33" s="47"/>
      <c r="UOY33" s="47"/>
      <c r="UOZ33" s="47"/>
      <c r="UPA33" s="47"/>
      <c r="UPB33" s="47"/>
      <c r="UPC33" s="47"/>
      <c r="UPD33" s="47"/>
      <c r="UPE33" s="47"/>
      <c r="UPF33" s="47"/>
      <c r="UPG33" s="47"/>
      <c r="UPH33" s="47"/>
      <c r="UPI33" s="47"/>
      <c r="UPJ33" s="47"/>
      <c r="UPK33" s="47"/>
      <c r="UPL33" s="47"/>
      <c r="UPM33" s="47"/>
      <c r="UPN33" s="47"/>
      <c r="UPO33" s="47"/>
      <c r="UPP33" s="47"/>
      <c r="UPQ33" s="47"/>
      <c r="UPR33" s="47"/>
      <c r="UPS33" s="47"/>
      <c r="UPT33" s="47"/>
      <c r="UPU33" s="47"/>
      <c r="UPV33" s="47"/>
      <c r="UPW33" s="47"/>
      <c r="UPX33" s="47"/>
      <c r="UPY33" s="47"/>
      <c r="UPZ33" s="47"/>
      <c r="UQA33" s="47"/>
      <c r="UQB33" s="47"/>
      <c r="UQC33" s="47"/>
      <c r="UQD33" s="47"/>
      <c r="UQE33" s="47"/>
      <c r="UQF33" s="47"/>
      <c r="UQG33" s="47"/>
      <c r="UQH33" s="47"/>
      <c r="UQI33" s="47"/>
      <c r="UQJ33" s="47"/>
      <c r="UQK33" s="47"/>
      <c r="UQL33" s="47"/>
      <c r="UQM33" s="47"/>
      <c r="UQN33" s="47"/>
      <c r="UQO33" s="47"/>
      <c r="UQP33" s="47"/>
      <c r="UQQ33" s="47"/>
      <c r="UQR33" s="47"/>
      <c r="UQS33" s="47"/>
      <c r="UQT33" s="47"/>
      <c r="UQU33" s="47"/>
      <c r="UQV33" s="47"/>
      <c r="UQW33" s="47"/>
      <c r="UQX33" s="47"/>
      <c r="UQY33" s="47"/>
      <c r="UQZ33" s="47"/>
      <c r="URA33" s="47"/>
      <c r="URB33" s="47"/>
      <c r="URC33" s="47"/>
      <c r="URD33" s="47"/>
      <c r="URE33" s="47"/>
      <c r="URF33" s="47"/>
      <c r="URG33" s="47"/>
      <c r="URH33" s="47"/>
      <c r="URI33" s="47"/>
      <c r="URJ33" s="47"/>
      <c r="URK33" s="47"/>
      <c r="URL33" s="47"/>
      <c r="URM33" s="47"/>
      <c r="URN33" s="47"/>
      <c r="URO33" s="47"/>
      <c r="URP33" s="47"/>
      <c r="URQ33" s="47"/>
      <c r="URR33" s="47"/>
      <c r="URS33" s="47"/>
      <c r="URT33" s="47"/>
      <c r="URU33" s="47"/>
      <c r="URV33" s="47"/>
      <c r="URW33" s="47"/>
      <c r="URX33" s="47"/>
      <c r="URY33" s="47"/>
      <c r="URZ33" s="47"/>
      <c r="USA33" s="47"/>
      <c r="USB33" s="47"/>
      <c r="USC33" s="47"/>
      <c r="USD33" s="47"/>
      <c r="USE33" s="47"/>
      <c r="USF33" s="47"/>
      <c r="USG33" s="47"/>
      <c r="USH33" s="47"/>
      <c r="USI33" s="47"/>
      <c r="USJ33" s="47"/>
      <c r="USK33" s="47"/>
      <c r="USL33" s="47"/>
      <c r="USM33" s="47"/>
      <c r="USN33" s="47"/>
      <c r="USO33" s="47"/>
      <c r="USP33" s="47"/>
      <c r="USQ33" s="47"/>
      <c r="USR33" s="47"/>
      <c r="USS33" s="47"/>
      <c r="UST33" s="47"/>
      <c r="USU33" s="47"/>
      <c r="USV33" s="47"/>
      <c r="USW33" s="47"/>
      <c r="USX33" s="47"/>
      <c r="USY33" s="47"/>
      <c r="USZ33" s="47"/>
      <c r="UTA33" s="47"/>
      <c r="UTB33" s="47"/>
      <c r="UTC33" s="47"/>
      <c r="UTD33" s="47"/>
      <c r="UTE33" s="47"/>
      <c r="UTF33" s="47"/>
      <c r="UTG33" s="47"/>
      <c r="UTH33" s="47"/>
      <c r="UTI33" s="47"/>
      <c r="UTJ33" s="47"/>
      <c r="UTK33" s="47"/>
      <c r="UTL33" s="47"/>
      <c r="UTM33" s="47"/>
      <c r="UTN33" s="47"/>
      <c r="UTO33" s="47"/>
      <c r="UTP33" s="47"/>
      <c r="UTQ33" s="47"/>
      <c r="UTR33" s="47"/>
      <c r="UTS33" s="47"/>
      <c r="UTT33" s="47"/>
      <c r="UTU33" s="47"/>
      <c r="UTV33" s="47"/>
      <c r="UTW33" s="47"/>
      <c r="UTX33" s="47"/>
      <c r="UTY33" s="47"/>
      <c r="UTZ33" s="47"/>
      <c r="UUA33" s="47"/>
      <c r="UUB33" s="47"/>
      <c r="UUC33" s="47"/>
      <c r="UUD33" s="47"/>
      <c r="UUE33" s="47"/>
      <c r="UUF33" s="47"/>
      <c r="UUG33" s="47"/>
      <c r="UUH33" s="47"/>
      <c r="UUI33" s="47"/>
      <c r="UUJ33" s="47"/>
      <c r="UUK33" s="47"/>
      <c r="UUL33" s="47"/>
      <c r="UUM33" s="47"/>
      <c r="UUN33" s="47"/>
      <c r="UUO33" s="47"/>
      <c r="UUP33" s="47"/>
      <c r="UUQ33" s="47"/>
      <c r="UUR33" s="47"/>
      <c r="UUS33" s="47"/>
      <c r="UUT33" s="47"/>
      <c r="UUU33" s="47"/>
      <c r="UUV33" s="47"/>
      <c r="UUW33" s="47"/>
      <c r="UUX33" s="47"/>
      <c r="UUY33" s="47"/>
      <c r="UUZ33" s="47"/>
      <c r="UVA33" s="47"/>
      <c r="UVB33" s="47"/>
      <c r="UVC33" s="47"/>
      <c r="UVD33" s="47"/>
      <c r="UVE33" s="47"/>
      <c r="UVF33" s="47"/>
      <c r="UVG33" s="47"/>
      <c r="UVH33" s="47"/>
      <c r="UVI33" s="47"/>
      <c r="UVJ33" s="47"/>
      <c r="UVK33" s="47"/>
      <c r="UVL33" s="47"/>
      <c r="UVM33" s="47"/>
      <c r="UVN33" s="47"/>
      <c r="UVO33" s="47"/>
      <c r="UVP33" s="47"/>
      <c r="UVQ33" s="47"/>
      <c r="UVR33" s="47"/>
      <c r="UVS33" s="47"/>
      <c r="UVT33" s="47"/>
      <c r="UVU33" s="47"/>
      <c r="UVV33" s="47"/>
      <c r="UVW33" s="47"/>
      <c r="UVX33" s="47"/>
      <c r="UVY33" s="47"/>
      <c r="UVZ33" s="47"/>
      <c r="UWA33" s="47"/>
      <c r="UWB33" s="47"/>
      <c r="UWC33" s="47"/>
      <c r="UWD33" s="47"/>
      <c r="UWE33" s="47"/>
      <c r="UWF33" s="47"/>
      <c r="UWG33" s="47"/>
      <c r="UWH33" s="47"/>
      <c r="UWI33" s="47"/>
      <c r="UWJ33" s="47"/>
      <c r="UWK33" s="47"/>
      <c r="UWL33" s="47"/>
      <c r="UWM33" s="47"/>
      <c r="UWN33" s="47"/>
      <c r="UWO33" s="47"/>
      <c r="UWP33" s="47"/>
      <c r="UWQ33" s="47"/>
      <c r="UWR33" s="47"/>
      <c r="UWS33" s="47"/>
      <c r="UWT33" s="47"/>
      <c r="UWU33" s="47"/>
      <c r="UWV33" s="47"/>
      <c r="UWW33" s="47"/>
      <c r="UWX33" s="47"/>
      <c r="UWY33" s="47"/>
      <c r="UWZ33" s="47"/>
      <c r="UXA33" s="47"/>
      <c r="UXB33" s="47"/>
      <c r="UXC33" s="47"/>
      <c r="UXD33" s="47"/>
      <c r="UXE33" s="47"/>
      <c r="UXF33" s="47"/>
      <c r="UXG33" s="47"/>
      <c r="UXH33" s="47"/>
      <c r="UXI33" s="47"/>
      <c r="UXJ33" s="47"/>
      <c r="UXK33" s="47"/>
      <c r="UXL33" s="47"/>
      <c r="UXM33" s="47"/>
      <c r="UXN33" s="47"/>
      <c r="UXO33" s="47"/>
      <c r="UXP33" s="47"/>
      <c r="UXQ33" s="47"/>
      <c r="UXR33" s="47"/>
      <c r="UXS33" s="47"/>
      <c r="UXT33" s="47"/>
      <c r="UXU33" s="47"/>
      <c r="UXV33" s="47"/>
      <c r="UXW33" s="47"/>
      <c r="UXX33" s="47"/>
      <c r="UXY33" s="47"/>
      <c r="UXZ33" s="47"/>
      <c r="UYA33" s="47"/>
      <c r="UYB33" s="47"/>
      <c r="UYC33" s="47"/>
      <c r="UYD33" s="47"/>
      <c r="UYE33" s="47"/>
      <c r="UYF33" s="47"/>
      <c r="UYG33" s="47"/>
      <c r="UYH33" s="47"/>
      <c r="UYI33" s="47"/>
      <c r="UYJ33" s="47"/>
      <c r="UYK33" s="47"/>
      <c r="UYL33" s="47"/>
      <c r="UYM33" s="47"/>
      <c r="UYN33" s="47"/>
      <c r="UYO33" s="47"/>
      <c r="UYP33" s="47"/>
      <c r="UYQ33" s="47"/>
      <c r="UYR33" s="47"/>
      <c r="UYS33" s="47"/>
      <c r="UYT33" s="47"/>
      <c r="UYU33" s="47"/>
      <c r="UYV33" s="47"/>
      <c r="UYW33" s="47"/>
      <c r="UYX33" s="47"/>
      <c r="UYY33" s="47"/>
      <c r="UYZ33" s="47"/>
      <c r="UZA33" s="47"/>
      <c r="UZB33" s="47"/>
      <c r="UZC33" s="47"/>
      <c r="UZD33" s="47"/>
      <c r="UZE33" s="47"/>
      <c r="UZF33" s="47"/>
      <c r="UZG33" s="47"/>
      <c r="UZH33" s="47"/>
      <c r="UZI33" s="47"/>
      <c r="UZJ33" s="47"/>
      <c r="UZK33" s="47"/>
      <c r="UZL33" s="47"/>
      <c r="UZM33" s="47"/>
      <c r="UZN33" s="47"/>
      <c r="UZO33" s="47"/>
      <c r="UZP33" s="47"/>
      <c r="UZQ33" s="47"/>
      <c r="UZR33" s="47"/>
      <c r="UZS33" s="47"/>
      <c r="UZT33" s="47"/>
      <c r="UZU33" s="47"/>
      <c r="UZV33" s="47"/>
      <c r="UZW33" s="47"/>
      <c r="UZX33" s="47"/>
      <c r="UZY33" s="47"/>
      <c r="UZZ33" s="47"/>
      <c r="VAA33" s="47"/>
      <c r="VAB33" s="47"/>
      <c r="VAC33" s="47"/>
      <c r="VAD33" s="47"/>
      <c r="VAE33" s="47"/>
      <c r="VAF33" s="47"/>
      <c r="VAG33" s="47"/>
      <c r="VAH33" s="47"/>
      <c r="VAI33" s="47"/>
      <c r="VAJ33" s="47"/>
      <c r="VAK33" s="47"/>
      <c r="VAL33" s="47"/>
      <c r="VAM33" s="47"/>
      <c r="VAN33" s="47"/>
      <c r="VAO33" s="47"/>
      <c r="VAP33" s="47"/>
      <c r="VAQ33" s="47"/>
      <c r="VAR33" s="47"/>
      <c r="VAS33" s="47"/>
      <c r="VAT33" s="47"/>
      <c r="VAU33" s="47"/>
      <c r="VAV33" s="47"/>
      <c r="VAW33" s="47"/>
      <c r="VAX33" s="47"/>
      <c r="VAY33" s="47"/>
      <c r="VAZ33" s="47"/>
      <c r="VBA33" s="47"/>
      <c r="VBB33" s="47"/>
      <c r="VBC33" s="47"/>
      <c r="VBD33" s="47"/>
      <c r="VBE33" s="47"/>
      <c r="VBF33" s="47"/>
      <c r="VBG33" s="47"/>
      <c r="VBH33" s="47"/>
      <c r="VBI33" s="47"/>
      <c r="VBJ33" s="47"/>
      <c r="VBK33" s="47"/>
      <c r="VBL33" s="47"/>
      <c r="VBM33" s="47"/>
      <c r="VBN33" s="47"/>
      <c r="VBO33" s="47"/>
      <c r="VBP33" s="47"/>
      <c r="VBQ33" s="47"/>
      <c r="VBR33" s="47"/>
      <c r="VBS33" s="47"/>
      <c r="VBT33" s="47"/>
      <c r="VBU33" s="47"/>
      <c r="VBV33" s="47"/>
      <c r="VBW33" s="47"/>
      <c r="VBX33" s="47"/>
      <c r="VBY33" s="47"/>
      <c r="VBZ33" s="47"/>
      <c r="VCA33" s="47"/>
      <c r="VCB33" s="47"/>
      <c r="VCC33" s="47"/>
      <c r="VCD33" s="47"/>
      <c r="VCE33" s="47"/>
      <c r="VCF33" s="47"/>
      <c r="VCG33" s="47"/>
      <c r="VCH33" s="47"/>
      <c r="VCI33" s="47"/>
      <c r="VCJ33" s="47"/>
      <c r="VCK33" s="47"/>
      <c r="VCL33" s="47"/>
      <c r="VCM33" s="47"/>
      <c r="VCN33" s="47"/>
      <c r="VCO33" s="47"/>
      <c r="VCP33" s="47"/>
      <c r="VCQ33" s="47"/>
      <c r="VCR33" s="47"/>
      <c r="VCS33" s="47"/>
      <c r="VCT33" s="47"/>
      <c r="VCU33" s="47"/>
      <c r="VCV33" s="47"/>
      <c r="VCW33" s="47"/>
      <c r="VCX33" s="47"/>
      <c r="VCY33" s="47"/>
      <c r="VCZ33" s="47"/>
      <c r="VDA33" s="47"/>
      <c r="VDB33" s="47"/>
      <c r="VDC33" s="47"/>
      <c r="VDD33" s="47"/>
      <c r="VDE33" s="47"/>
      <c r="VDF33" s="47"/>
      <c r="VDG33" s="47"/>
      <c r="VDH33" s="47"/>
      <c r="VDI33" s="47"/>
      <c r="VDJ33" s="47"/>
      <c r="VDK33" s="47"/>
      <c r="VDL33" s="47"/>
      <c r="VDM33" s="47"/>
      <c r="VDN33" s="47"/>
      <c r="VDO33" s="47"/>
      <c r="VDP33" s="47"/>
      <c r="VDQ33" s="47"/>
      <c r="VDR33" s="47"/>
      <c r="VDS33" s="47"/>
      <c r="VDT33" s="47"/>
      <c r="VDU33" s="47"/>
      <c r="VDV33" s="47"/>
      <c r="VDW33" s="47"/>
      <c r="VDX33" s="47"/>
      <c r="VDY33" s="47"/>
      <c r="VDZ33" s="47"/>
      <c r="VEA33" s="47"/>
      <c r="VEB33" s="47"/>
      <c r="VEC33" s="47"/>
      <c r="VED33" s="47"/>
      <c r="VEE33" s="47"/>
      <c r="VEF33" s="47"/>
      <c r="VEG33" s="47"/>
      <c r="VEH33" s="47"/>
      <c r="VEI33" s="47"/>
      <c r="VEJ33" s="47"/>
      <c r="VEK33" s="47"/>
      <c r="VEL33" s="47"/>
      <c r="VEM33" s="47"/>
      <c r="VEN33" s="47"/>
      <c r="VEO33" s="47"/>
      <c r="VEP33" s="47"/>
      <c r="VEQ33" s="47"/>
      <c r="VER33" s="47"/>
      <c r="VES33" s="47"/>
      <c r="VET33" s="47"/>
      <c r="VEU33" s="47"/>
      <c r="VEV33" s="47"/>
      <c r="VEW33" s="47"/>
      <c r="VEX33" s="47"/>
      <c r="VEY33" s="47"/>
      <c r="VEZ33" s="47"/>
      <c r="VFA33" s="47"/>
      <c r="VFB33" s="47"/>
      <c r="VFC33" s="47"/>
      <c r="VFD33" s="47"/>
      <c r="VFE33" s="47"/>
      <c r="VFF33" s="47"/>
      <c r="VFG33" s="47"/>
      <c r="VFH33" s="47"/>
      <c r="VFI33" s="47"/>
      <c r="VFJ33" s="47"/>
      <c r="VFK33" s="47"/>
      <c r="VFL33" s="47"/>
      <c r="VFM33" s="47"/>
      <c r="VFN33" s="47"/>
      <c r="VFO33" s="47"/>
      <c r="VFP33" s="47"/>
      <c r="VFQ33" s="47"/>
      <c r="VFR33" s="47"/>
      <c r="VFS33" s="47"/>
      <c r="VFT33" s="47"/>
      <c r="VFU33" s="47"/>
      <c r="VFV33" s="47"/>
      <c r="VFW33" s="47"/>
      <c r="VFX33" s="47"/>
      <c r="VFY33" s="47"/>
      <c r="VFZ33" s="47"/>
      <c r="VGA33" s="47"/>
      <c r="VGB33" s="47"/>
      <c r="VGC33" s="47"/>
      <c r="VGD33" s="47"/>
      <c r="VGE33" s="47"/>
      <c r="VGF33" s="47"/>
      <c r="VGG33" s="47"/>
      <c r="VGH33" s="47"/>
      <c r="VGI33" s="47"/>
      <c r="VGJ33" s="47"/>
      <c r="VGK33" s="47"/>
      <c r="VGL33" s="47"/>
      <c r="VGM33" s="47"/>
      <c r="VGN33" s="47"/>
      <c r="VGO33" s="47"/>
      <c r="VGP33" s="47"/>
      <c r="VGQ33" s="47"/>
      <c r="VGR33" s="47"/>
      <c r="VGS33" s="47"/>
      <c r="VGT33" s="47"/>
      <c r="VGU33" s="47"/>
      <c r="VGV33" s="47"/>
      <c r="VGW33" s="47"/>
      <c r="VGX33" s="47"/>
      <c r="VGY33" s="47"/>
      <c r="VGZ33" s="47"/>
      <c r="VHA33" s="47"/>
      <c r="VHB33" s="47"/>
      <c r="VHC33" s="47"/>
      <c r="VHD33" s="47"/>
      <c r="VHE33" s="47"/>
      <c r="VHF33" s="47"/>
      <c r="VHG33" s="47"/>
      <c r="VHH33" s="47"/>
      <c r="VHI33" s="47"/>
      <c r="VHJ33" s="47"/>
      <c r="VHK33" s="47"/>
      <c r="VHL33" s="47"/>
      <c r="VHM33" s="47"/>
      <c r="VHN33" s="47"/>
      <c r="VHO33" s="47"/>
      <c r="VHP33" s="47"/>
      <c r="VHQ33" s="47"/>
      <c r="VHR33" s="47"/>
      <c r="VHS33" s="47"/>
      <c r="VHT33" s="47"/>
      <c r="VHU33" s="47"/>
      <c r="VHV33" s="47"/>
      <c r="VHW33" s="47"/>
      <c r="VHX33" s="47"/>
      <c r="VHY33" s="47"/>
      <c r="VHZ33" s="47"/>
      <c r="VIA33" s="47"/>
      <c r="VIB33" s="47"/>
      <c r="VIC33" s="47"/>
      <c r="VID33" s="47"/>
      <c r="VIE33" s="47"/>
      <c r="VIF33" s="47"/>
      <c r="VIG33" s="47"/>
      <c r="VIH33" s="47"/>
      <c r="VII33" s="47"/>
      <c r="VIJ33" s="47"/>
      <c r="VIK33" s="47"/>
      <c r="VIL33" s="47"/>
      <c r="VIM33" s="47"/>
      <c r="VIN33" s="47"/>
      <c r="VIO33" s="47"/>
      <c r="VIP33" s="47"/>
      <c r="VIQ33" s="47"/>
      <c r="VIR33" s="47"/>
      <c r="VIS33" s="47"/>
      <c r="VIT33" s="47"/>
      <c r="VIU33" s="47"/>
      <c r="VIV33" s="47"/>
      <c r="VIW33" s="47"/>
      <c r="VIX33" s="47"/>
      <c r="VIY33" s="47"/>
      <c r="VIZ33" s="47"/>
      <c r="VJA33" s="47"/>
      <c r="VJB33" s="47"/>
      <c r="VJC33" s="47"/>
      <c r="VJD33" s="47"/>
      <c r="VJE33" s="47"/>
      <c r="VJF33" s="47"/>
      <c r="VJG33" s="47"/>
      <c r="VJH33" s="47"/>
      <c r="VJI33" s="47"/>
      <c r="VJJ33" s="47"/>
      <c r="VJK33" s="47"/>
      <c r="VJL33" s="47"/>
      <c r="VJM33" s="47"/>
      <c r="VJN33" s="47"/>
      <c r="VJO33" s="47"/>
      <c r="VJP33" s="47"/>
      <c r="VJQ33" s="47"/>
      <c r="VJR33" s="47"/>
      <c r="VJS33" s="47"/>
      <c r="VJT33" s="47"/>
      <c r="VJU33" s="47"/>
      <c r="VJV33" s="47"/>
      <c r="VJW33" s="47"/>
      <c r="VJX33" s="47"/>
      <c r="VJY33" s="47"/>
      <c r="VJZ33" s="47"/>
      <c r="VKA33" s="47"/>
      <c r="VKB33" s="47"/>
      <c r="VKC33" s="47"/>
      <c r="VKD33" s="47"/>
      <c r="VKE33" s="47"/>
      <c r="VKF33" s="47"/>
      <c r="VKG33" s="47"/>
      <c r="VKH33" s="47"/>
      <c r="VKI33" s="47"/>
      <c r="VKJ33" s="47"/>
      <c r="VKK33" s="47"/>
      <c r="VKL33" s="47"/>
      <c r="VKM33" s="47"/>
      <c r="VKN33" s="47"/>
      <c r="VKO33" s="47"/>
      <c r="VKP33" s="47"/>
      <c r="VKQ33" s="47"/>
      <c r="VKR33" s="47"/>
      <c r="VKS33" s="47"/>
      <c r="VKT33" s="47"/>
      <c r="VKU33" s="47"/>
      <c r="VKV33" s="47"/>
      <c r="VKW33" s="47"/>
      <c r="VKX33" s="47"/>
      <c r="VKY33" s="47"/>
      <c r="VKZ33" s="47"/>
      <c r="VLA33" s="47"/>
      <c r="VLB33" s="47"/>
      <c r="VLC33" s="47"/>
      <c r="VLD33" s="47"/>
      <c r="VLE33" s="47"/>
      <c r="VLF33" s="47"/>
      <c r="VLG33" s="47"/>
      <c r="VLH33" s="47"/>
      <c r="VLI33" s="47"/>
      <c r="VLJ33" s="47"/>
      <c r="VLK33" s="47"/>
      <c r="VLL33" s="47"/>
      <c r="VLM33" s="47"/>
      <c r="VLN33" s="47"/>
      <c r="VLO33" s="47"/>
      <c r="VLP33" s="47"/>
      <c r="VLQ33" s="47"/>
      <c r="VLR33" s="47"/>
      <c r="VLS33" s="47"/>
      <c r="VLT33" s="47"/>
      <c r="VLU33" s="47"/>
      <c r="VLV33" s="47"/>
      <c r="VLW33" s="47"/>
      <c r="VLX33" s="47"/>
      <c r="VLY33" s="47"/>
      <c r="VLZ33" s="47"/>
      <c r="VMA33" s="47"/>
      <c r="VMB33" s="47"/>
      <c r="VMC33" s="47"/>
      <c r="VMD33" s="47"/>
      <c r="VME33" s="47"/>
      <c r="VMF33" s="47"/>
      <c r="VMG33" s="47"/>
      <c r="VMH33" s="47"/>
      <c r="VMI33" s="47"/>
      <c r="VMJ33" s="47"/>
      <c r="VMK33" s="47"/>
      <c r="VML33" s="47"/>
      <c r="VMM33" s="47"/>
      <c r="VMN33" s="47"/>
      <c r="VMO33" s="47"/>
      <c r="VMP33" s="47"/>
      <c r="VMQ33" s="47"/>
      <c r="VMR33" s="47"/>
      <c r="VMS33" s="47"/>
      <c r="VMT33" s="47"/>
      <c r="VMU33" s="47"/>
      <c r="VMV33" s="47"/>
      <c r="VMW33" s="47"/>
      <c r="VMX33" s="47"/>
      <c r="VMY33" s="47"/>
      <c r="VMZ33" s="47"/>
      <c r="VNA33" s="47"/>
      <c r="VNB33" s="47"/>
      <c r="VNC33" s="47"/>
      <c r="VND33" s="47"/>
      <c r="VNE33" s="47"/>
      <c r="VNF33" s="47"/>
      <c r="VNG33" s="47"/>
      <c r="VNH33" s="47"/>
      <c r="VNI33" s="47"/>
      <c r="VNJ33" s="47"/>
      <c r="VNK33" s="47"/>
      <c r="VNL33" s="47"/>
      <c r="VNM33" s="47"/>
      <c r="VNN33" s="47"/>
      <c r="VNO33" s="47"/>
      <c r="VNP33" s="47"/>
      <c r="VNQ33" s="47"/>
      <c r="VNR33" s="47"/>
      <c r="VNS33" s="47"/>
      <c r="VNT33" s="47"/>
      <c r="VNU33" s="47"/>
      <c r="VNV33" s="47"/>
      <c r="VNW33" s="47"/>
      <c r="VNX33" s="47"/>
      <c r="VNY33" s="47"/>
      <c r="VNZ33" s="47"/>
      <c r="VOA33" s="47"/>
      <c r="VOB33" s="47"/>
      <c r="VOC33" s="47"/>
      <c r="VOD33" s="47"/>
      <c r="VOE33" s="47"/>
      <c r="VOF33" s="47"/>
      <c r="VOG33" s="47"/>
      <c r="VOH33" s="47"/>
      <c r="VOI33" s="47"/>
      <c r="VOJ33" s="47"/>
      <c r="VOK33" s="47"/>
      <c r="VOL33" s="47"/>
      <c r="VOM33" s="47"/>
      <c r="VON33" s="47"/>
      <c r="VOO33" s="47"/>
      <c r="VOP33" s="47"/>
      <c r="VOQ33" s="47"/>
      <c r="VOR33" s="47"/>
      <c r="VOS33" s="47"/>
      <c r="VOT33" s="47"/>
      <c r="VOU33" s="47"/>
      <c r="VOV33" s="47"/>
      <c r="VOW33" s="47"/>
      <c r="VOX33" s="47"/>
      <c r="VOY33" s="47"/>
      <c r="VOZ33" s="47"/>
      <c r="VPA33" s="47"/>
      <c r="VPB33" s="47"/>
      <c r="VPC33" s="47"/>
      <c r="VPD33" s="47"/>
      <c r="VPE33" s="47"/>
      <c r="VPF33" s="47"/>
      <c r="VPG33" s="47"/>
      <c r="VPH33" s="47"/>
      <c r="VPI33" s="47"/>
      <c r="VPJ33" s="47"/>
      <c r="VPK33" s="47"/>
      <c r="VPL33" s="47"/>
      <c r="VPM33" s="47"/>
      <c r="VPN33" s="47"/>
      <c r="VPO33" s="47"/>
      <c r="VPP33" s="47"/>
      <c r="VPQ33" s="47"/>
      <c r="VPR33" s="47"/>
      <c r="VPS33" s="47"/>
      <c r="VPT33" s="47"/>
      <c r="VPU33" s="47"/>
      <c r="VPV33" s="47"/>
      <c r="VPW33" s="47"/>
      <c r="VPX33" s="47"/>
      <c r="VPY33" s="47"/>
      <c r="VPZ33" s="47"/>
      <c r="VQA33" s="47"/>
      <c r="VQB33" s="47"/>
      <c r="VQC33" s="47"/>
      <c r="VQD33" s="47"/>
      <c r="VQE33" s="47"/>
      <c r="VQF33" s="47"/>
      <c r="VQG33" s="47"/>
      <c r="VQH33" s="47"/>
      <c r="VQI33" s="47"/>
      <c r="VQJ33" s="47"/>
      <c r="VQK33" s="47"/>
      <c r="VQL33" s="47"/>
      <c r="VQM33" s="47"/>
      <c r="VQN33" s="47"/>
      <c r="VQO33" s="47"/>
      <c r="VQP33" s="47"/>
      <c r="VQQ33" s="47"/>
      <c r="VQR33" s="47"/>
      <c r="VQS33" s="47"/>
      <c r="VQT33" s="47"/>
      <c r="VQU33" s="47"/>
      <c r="VQV33" s="47"/>
      <c r="VQW33" s="47"/>
      <c r="VQX33" s="47"/>
      <c r="VQY33" s="47"/>
      <c r="VQZ33" s="47"/>
      <c r="VRA33" s="47"/>
      <c r="VRB33" s="47"/>
      <c r="VRC33" s="47"/>
      <c r="VRD33" s="47"/>
      <c r="VRE33" s="47"/>
      <c r="VRF33" s="47"/>
      <c r="VRG33" s="47"/>
      <c r="VRH33" s="47"/>
      <c r="VRI33" s="47"/>
      <c r="VRJ33" s="47"/>
      <c r="VRK33" s="47"/>
      <c r="VRL33" s="47"/>
      <c r="VRM33" s="47"/>
      <c r="VRN33" s="47"/>
      <c r="VRO33" s="47"/>
      <c r="VRP33" s="47"/>
      <c r="VRQ33" s="47"/>
      <c r="VRR33" s="47"/>
      <c r="VRS33" s="47"/>
      <c r="VRT33" s="47"/>
      <c r="VRU33" s="47"/>
      <c r="VRV33" s="47"/>
      <c r="VRW33" s="47"/>
      <c r="VRX33" s="47"/>
      <c r="VRY33" s="47"/>
      <c r="VRZ33" s="47"/>
      <c r="VSA33" s="47"/>
      <c r="VSB33" s="47"/>
      <c r="VSC33" s="47"/>
      <c r="VSD33" s="47"/>
      <c r="VSE33" s="47"/>
      <c r="VSF33" s="47"/>
      <c r="VSG33" s="47"/>
      <c r="VSH33" s="47"/>
      <c r="VSI33" s="47"/>
      <c r="VSJ33" s="47"/>
      <c r="VSK33" s="47"/>
      <c r="VSL33" s="47"/>
      <c r="VSM33" s="47"/>
      <c r="VSN33" s="47"/>
      <c r="VSO33" s="47"/>
      <c r="VSP33" s="47"/>
      <c r="VSQ33" s="47"/>
      <c r="VSR33" s="47"/>
      <c r="VSS33" s="47"/>
      <c r="VST33" s="47"/>
      <c r="VSU33" s="47"/>
      <c r="VSV33" s="47"/>
      <c r="VSW33" s="47"/>
      <c r="VSX33" s="47"/>
      <c r="VSY33" s="47"/>
      <c r="VSZ33" s="47"/>
      <c r="VTA33" s="47"/>
      <c r="VTB33" s="47"/>
      <c r="VTC33" s="47"/>
      <c r="VTD33" s="47"/>
      <c r="VTE33" s="47"/>
      <c r="VTF33" s="47"/>
      <c r="VTG33" s="47"/>
      <c r="VTH33" s="47"/>
      <c r="VTI33" s="47"/>
      <c r="VTJ33" s="47"/>
      <c r="VTK33" s="47"/>
      <c r="VTL33" s="47"/>
      <c r="VTM33" s="47"/>
      <c r="VTN33" s="47"/>
      <c r="VTO33" s="47"/>
      <c r="VTP33" s="47"/>
      <c r="VTQ33" s="47"/>
      <c r="VTR33" s="47"/>
      <c r="VTS33" s="47"/>
      <c r="VTT33" s="47"/>
      <c r="VTU33" s="47"/>
      <c r="VTV33" s="47"/>
      <c r="VTW33" s="47"/>
      <c r="VTX33" s="47"/>
      <c r="VTY33" s="47"/>
      <c r="VTZ33" s="47"/>
      <c r="VUA33" s="47"/>
      <c r="VUB33" s="47"/>
      <c r="VUC33" s="47"/>
      <c r="VUD33" s="47"/>
      <c r="VUE33" s="47"/>
      <c r="VUF33" s="47"/>
      <c r="VUG33" s="47"/>
      <c r="VUH33" s="47"/>
      <c r="VUI33" s="47"/>
      <c r="VUJ33" s="47"/>
      <c r="VUK33" s="47"/>
      <c r="VUL33" s="47"/>
      <c r="VUM33" s="47"/>
      <c r="VUN33" s="47"/>
      <c r="VUO33" s="47"/>
      <c r="VUP33" s="47"/>
      <c r="VUQ33" s="47"/>
      <c r="VUR33" s="47"/>
      <c r="VUS33" s="47"/>
      <c r="VUT33" s="47"/>
      <c r="VUU33" s="47"/>
      <c r="VUV33" s="47"/>
      <c r="VUW33" s="47"/>
      <c r="VUX33" s="47"/>
      <c r="VUY33" s="47"/>
      <c r="VUZ33" s="47"/>
      <c r="VVA33" s="47"/>
      <c r="VVB33" s="47"/>
      <c r="VVC33" s="47"/>
      <c r="VVD33" s="47"/>
      <c r="VVE33" s="47"/>
      <c r="VVF33" s="47"/>
      <c r="VVG33" s="47"/>
      <c r="VVH33" s="47"/>
      <c r="VVI33" s="47"/>
      <c r="VVJ33" s="47"/>
      <c r="VVK33" s="47"/>
      <c r="VVL33" s="47"/>
      <c r="VVM33" s="47"/>
      <c r="VVN33" s="47"/>
      <c r="VVO33" s="47"/>
      <c r="VVP33" s="47"/>
      <c r="VVQ33" s="47"/>
      <c r="VVR33" s="47"/>
      <c r="VVS33" s="47"/>
      <c r="VVT33" s="47"/>
      <c r="VVU33" s="47"/>
      <c r="VVV33" s="47"/>
      <c r="VVW33" s="47"/>
      <c r="VVX33" s="47"/>
      <c r="VVY33" s="47"/>
      <c r="VVZ33" s="47"/>
      <c r="VWA33" s="47"/>
      <c r="VWB33" s="47"/>
      <c r="VWC33" s="47"/>
      <c r="VWD33" s="47"/>
      <c r="VWE33" s="47"/>
      <c r="VWF33" s="47"/>
      <c r="VWG33" s="47"/>
      <c r="VWH33" s="47"/>
      <c r="VWI33" s="47"/>
      <c r="VWJ33" s="47"/>
      <c r="VWK33" s="47"/>
      <c r="VWL33" s="47"/>
      <c r="VWM33" s="47"/>
      <c r="VWN33" s="47"/>
      <c r="VWO33" s="47"/>
      <c r="VWP33" s="47"/>
      <c r="VWQ33" s="47"/>
      <c r="VWR33" s="47"/>
      <c r="VWS33" s="47"/>
      <c r="VWT33" s="47"/>
      <c r="VWU33" s="47"/>
      <c r="VWV33" s="47"/>
      <c r="VWW33" s="47"/>
      <c r="VWX33" s="47"/>
      <c r="VWY33" s="47"/>
      <c r="VWZ33" s="47"/>
      <c r="VXA33" s="47"/>
      <c r="VXB33" s="47"/>
      <c r="VXC33" s="47"/>
      <c r="VXD33" s="47"/>
      <c r="VXE33" s="47"/>
      <c r="VXF33" s="47"/>
      <c r="VXG33" s="47"/>
      <c r="VXH33" s="47"/>
      <c r="VXI33" s="47"/>
      <c r="VXJ33" s="47"/>
      <c r="VXK33" s="47"/>
      <c r="VXL33" s="47"/>
      <c r="VXM33" s="47"/>
      <c r="VXN33" s="47"/>
      <c r="VXO33" s="47"/>
      <c r="VXP33" s="47"/>
      <c r="VXQ33" s="47"/>
      <c r="VXR33" s="47"/>
      <c r="VXS33" s="47"/>
      <c r="VXT33" s="47"/>
      <c r="VXU33" s="47"/>
      <c r="VXV33" s="47"/>
      <c r="VXW33" s="47"/>
      <c r="VXX33" s="47"/>
      <c r="VXY33" s="47"/>
      <c r="VXZ33" s="47"/>
      <c r="VYA33" s="47"/>
      <c r="VYB33" s="47"/>
      <c r="VYC33" s="47"/>
      <c r="VYD33" s="47"/>
      <c r="VYE33" s="47"/>
      <c r="VYF33" s="47"/>
      <c r="VYG33" s="47"/>
      <c r="VYH33" s="47"/>
      <c r="VYI33" s="47"/>
      <c r="VYJ33" s="47"/>
      <c r="VYK33" s="47"/>
      <c r="VYL33" s="47"/>
      <c r="VYM33" s="47"/>
      <c r="VYN33" s="47"/>
      <c r="VYO33" s="47"/>
      <c r="VYP33" s="47"/>
      <c r="VYQ33" s="47"/>
      <c r="VYR33" s="47"/>
      <c r="VYS33" s="47"/>
      <c r="VYT33" s="47"/>
      <c r="VYU33" s="47"/>
      <c r="VYV33" s="47"/>
      <c r="VYW33" s="47"/>
      <c r="VYX33" s="47"/>
      <c r="VYY33" s="47"/>
      <c r="VYZ33" s="47"/>
      <c r="VZA33" s="47"/>
      <c r="VZB33" s="47"/>
      <c r="VZC33" s="47"/>
      <c r="VZD33" s="47"/>
      <c r="VZE33" s="47"/>
      <c r="VZF33" s="47"/>
      <c r="VZG33" s="47"/>
      <c r="VZH33" s="47"/>
      <c r="VZI33" s="47"/>
      <c r="VZJ33" s="47"/>
      <c r="VZK33" s="47"/>
      <c r="VZL33" s="47"/>
      <c r="VZM33" s="47"/>
      <c r="VZN33" s="47"/>
      <c r="VZO33" s="47"/>
      <c r="VZP33" s="47"/>
      <c r="VZQ33" s="47"/>
      <c r="VZR33" s="47"/>
      <c r="VZS33" s="47"/>
      <c r="VZT33" s="47"/>
      <c r="VZU33" s="47"/>
      <c r="VZV33" s="47"/>
      <c r="VZW33" s="47"/>
      <c r="VZX33" s="47"/>
      <c r="VZY33" s="47"/>
      <c r="VZZ33" s="47"/>
      <c r="WAA33" s="47"/>
      <c r="WAB33" s="47"/>
      <c r="WAC33" s="47"/>
      <c r="WAD33" s="47"/>
      <c r="WAE33" s="47"/>
      <c r="WAF33" s="47"/>
      <c r="WAG33" s="47"/>
      <c r="WAH33" s="47"/>
      <c r="WAI33" s="47"/>
      <c r="WAJ33" s="47"/>
      <c r="WAK33" s="47"/>
      <c r="WAL33" s="47"/>
      <c r="WAM33" s="47"/>
      <c r="WAN33" s="47"/>
      <c r="WAO33" s="47"/>
      <c r="WAP33" s="47"/>
      <c r="WAQ33" s="47"/>
      <c r="WAR33" s="47"/>
      <c r="WAS33" s="47"/>
      <c r="WAT33" s="47"/>
      <c r="WAU33" s="47"/>
      <c r="WAV33" s="47"/>
      <c r="WAW33" s="47"/>
      <c r="WAX33" s="47"/>
      <c r="WAY33" s="47"/>
      <c r="WAZ33" s="47"/>
      <c r="WBA33" s="47"/>
      <c r="WBB33" s="47"/>
      <c r="WBC33" s="47"/>
      <c r="WBD33" s="47"/>
      <c r="WBE33" s="47"/>
      <c r="WBF33" s="47"/>
      <c r="WBG33" s="47"/>
      <c r="WBH33" s="47"/>
      <c r="WBI33" s="47"/>
      <c r="WBJ33" s="47"/>
      <c r="WBK33" s="47"/>
      <c r="WBL33" s="47"/>
      <c r="WBM33" s="47"/>
      <c r="WBN33" s="47"/>
      <c r="WBO33" s="47"/>
      <c r="WBP33" s="47"/>
      <c r="WBQ33" s="47"/>
      <c r="WBR33" s="47"/>
      <c r="WBS33" s="47"/>
      <c r="WBT33" s="47"/>
      <c r="WBU33" s="47"/>
      <c r="WBV33" s="47"/>
      <c r="WBW33" s="47"/>
      <c r="WBX33" s="47"/>
      <c r="WBY33" s="47"/>
      <c r="WBZ33" s="47"/>
      <c r="WCA33" s="47"/>
      <c r="WCB33" s="47"/>
      <c r="WCC33" s="47"/>
      <c r="WCD33" s="47"/>
      <c r="WCE33" s="47"/>
      <c r="WCF33" s="47"/>
      <c r="WCG33" s="47"/>
      <c r="WCH33" s="47"/>
      <c r="WCI33" s="47"/>
      <c r="WCJ33" s="47"/>
      <c r="WCK33" s="47"/>
      <c r="WCL33" s="47"/>
      <c r="WCM33" s="47"/>
      <c r="WCN33" s="47"/>
      <c r="WCO33" s="47"/>
      <c r="WCP33" s="47"/>
      <c r="WCQ33" s="47"/>
      <c r="WCR33" s="47"/>
      <c r="WCS33" s="47"/>
      <c r="WCT33" s="47"/>
      <c r="WCU33" s="47"/>
      <c r="WCV33" s="47"/>
      <c r="WCW33" s="47"/>
      <c r="WCX33" s="47"/>
      <c r="WCY33" s="47"/>
      <c r="WCZ33" s="47"/>
      <c r="WDA33" s="47"/>
      <c r="WDB33" s="47"/>
      <c r="WDC33" s="47"/>
      <c r="WDD33" s="47"/>
      <c r="WDE33" s="47"/>
      <c r="WDF33" s="47"/>
      <c r="WDG33" s="47"/>
      <c r="WDH33" s="47"/>
      <c r="WDI33" s="47"/>
      <c r="WDJ33" s="47"/>
      <c r="WDK33" s="47"/>
      <c r="WDL33" s="47"/>
      <c r="WDM33" s="47"/>
      <c r="WDN33" s="47"/>
      <c r="WDO33" s="47"/>
      <c r="WDP33" s="47"/>
      <c r="WDQ33" s="47"/>
      <c r="WDR33" s="47"/>
      <c r="WDS33" s="47"/>
      <c r="WDT33" s="47"/>
      <c r="WDU33" s="47"/>
      <c r="WDV33" s="47"/>
      <c r="WDW33" s="47"/>
      <c r="WDX33" s="47"/>
      <c r="WDY33" s="47"/>
      <c r="WDZ33" s="47"/>
      <c r="WEA33" s="47"/>
      <c r="WEB33" s="47"/>
      <c r="WEC33" s="47"/>
      <c r="WED33" s="47"/>
      <c r="WEE33" s="47"/>
      <c r="WEF33" s="47"/>
      <c r="WEG33" s="47"/>
      <c r="WEH33" s="47"/>
      <c r="WEI33" s="47"/>
      <c r="WEJ33" s="47"/>
      <c r="WEK33" s="47"/>
      <c r="WEL33" s="47"/>
      <c r="WEM33" s="47"/>
      <c r="WEN33" s="47"/>
      <c r="WEO33" s="47"/>
      <c r="WEP33" s="47"/>
      <c r="WEQ33" s="47"/>
      <c r="WER33" s="47"/>
      <c r="WES33" s="47"/>
      <c r="WET33" s="47"/>
      <c r="WEU33" s="47"/>
      <c r="WEV33" s="47"/>
      <c r="WEW33" s="47"/>
      <c r="WEX33" s="47"/>
      <c r="WEY33" s="47"/>
      <c r="WEZ33" s="47"/>
      <c r="WFA33" s="47"/>
      <c r="WFB33" s="47"/>
      <c r="WFC33" s="47"/>
      <c r="WFD33" s="47"/>
      <c r="WFE33" s="47"/>
      <c r="WFF33" s="47"/>
      <c r="WFG33" s="47"/>
      <c r="WFH33" s="47"/>
      <c r="WFI33" s="47"/>
      <c r="WFJ33" s="47"/>
      <c r="WFK33" s="47"/>
      <c r="WFL33" s="47"/>
      <c r="WFM33" s="47"/>
      <c r="WFN33" s="47"/>
      <c r="WFO33" s="47"/>
      <c r="WFP33" s="47"/>
      <c r="WFQ33" s="47"/>
      <c r="WFR33" s="47"/>
      <c r="WFS33" s="47"/>
      <c r="WFT33" s="47"/>
      <c r="WFU33" s="47"/>
      <c r="WFV33" s="47"/>
      <c r="WFW33" s="47"/>
      <c r="WFX33" s="47"/>
      <c r="WFY33" s="47"/>
      <c r="WFZ33" s="47"/>
      <c r="WGA33" s="47"/>
      <c r="WGB33" s="47"/>
      <c r="WGC33" s="47"/>
      <c r="WGD33" s="47"/>
      <c r="WGE33" s="47"/>
      <c r="WGF33" s="47"/>
      <c r="WGG33" s="47"/>
      <c r="WGH33" s="47"/>
      <c r="WGI33" s="47"/>
      <c r="WGJ33" s="47"/>
      <c r="WGK33" s="47"/>
      <c r="WGL33" s="47"/>
      <c r="WGM33" s="47"/>
      <c r="WGN33" s="47"/>
      <c r="WGO33" s="47"/>
      <c r="WGP33" s="47"/>
      <c r="WGQ33" s="47"/>
      <c r="WGR33" s="47"/>
      <c r="WGS33" s="47"/>
      <c r="WGT33" s="47"/>
      <c r="WGU33" s="47"/>
      <c r="WGV33" s="47"/>
      <c r="WGW33" s="47"/>
      <c r="WGX33" s="47"/>
      <c r="WGY33" s="47"/>
      <c r="WGZ33" s="47"/>
      <c r="WHA33" s="47"/>
      <c r="WHB33" s="47"/>
      <c r="WHC33" s="47"/>
      <c r="WHD33" s="47"/>
      <c r="WHE33" s="47"/>
      <c r="WHF33" s="47"/>
      <c r="WHG33" s="47"/>
      <c r="WHH33" s="47"/>
      <c r="WHI33" s="47"/>
      <c r="WHJ33" s="47"/>
      <c r="WHK33" s="47"/>
      <c r="WHL33" s="47"/>
      <c r="WHM33" s="47"/>
      <c r="WHN33" s="47"/>
      <c r="WHO33" s="47"/>
      <c r="WHP33" s="47"/>
      <c r="WHQ33" s="47"/>
      <c r="WHR33" s="47"/>
      <c r="WHS33" s="47"/>
      <c r="WHT33" s="47"/>
      <c r="WHU33" s="47"/>
      <c r="WHV33" s="47"/>
      <c r="WHW33" s="47"/>
      <c r="WHX33" s="47"/>
      <c r="WHY33" s="47"/>
      <c r="WHZ33" s="47"/>
      <c r="WIA33" s="47"/>
      <c r="WIB33" s="47"/>
      <c r="WIC33" s="47"/>
      <c r="WID33" s="47"/>
      <c r="WIE33" s="47"/>
      <c r="WIF33" s="47"/>
      <c r="WIG33" s="47"/>
      <c r="WIH33" s="47"/>
      <c r="WII33" s="47"/>
      <c r="WIJ33" s="47"/>
      <c r="WIK33" s="47"/>
      <c r="WIL33" s="47"/>
      <c r="WIM33" s="47"/>
      <c r="WIN33" s="47"/>
      <c r="WIO33" s="47"/>
      <c r="WIP33" s="47"/>
      <c r="WIQ33" s="47"/>
      <c r="WIR33" s="47"/>
      <c r="WIS33" s="47"/>
      <c r="WIT33" s="47"/>
      <c r="WIU33" s="47"/>
      <c r="WIV33" s="47"/>
      <c r="WIW33" s="47"/>
      <c r="WIX33" s="47"/>
      <c r="WIY33" s="47"/>
      <c r="WIZ33" s="47"/>
      <c r="WJA33" s="47"/>
      <c r="WJB33" s="47"/>
      <c r="WJC33" s="47"/>
      <c r="WJD33" s="47"/>
      <c r="WJE33" s="47"/>
      <c r="WJF33" s="47"/>
      <c r="WJG33" s="47"/>
      <c r="WJH33" s="47"/>
      <c r="WJI33" s="47"/>
      <c r="WJJ33" s="47"/>
      <c r="WJK33" s="47"/>
      <c r="WJL33" s="47"/>
      <c r="WJM33" s="47"/>
      <c r="WJN33" s="47"/>
      <c r="WJO33" s="47"/>
      <c r="WJP33" s="47"/>
      <c r="WJQ33" s="47"/>
      <c r="WJR33" s="47"/>
      <c r="WJS33" s="47"/>
      <c r="WJT33" s="47"/>
      <c r="WJU33" s="47"/>
      <c r="WJV33" s="47"/>
      <c r="WJW33" s="47"/>
      <c r="WJX33" s="47"/>
      <c r="WJY33" s="47"/>
      <c r="WJZ33" s="47"/>
      <c r="WKA33" s="47"/>
      <c r="WKB33" s="47"/>
      <c r="WKC33" s="47"/>
      <c r="WKD33" s="47"/>
      <c r="WKE33" s="47"/>
      <c r="WKF33" s="47"/>
      <c r="WKG33" s="47"/>
      <c r="WKH33" s="47"/>
      <c r="WKI33" s="47"/>
      <c r="WKJ33" s="47"/>
      <c r="WKK33" s="47"/>
      <c r="WKL33" s="47"/>
      <c r="WKM33" s="47"/>
      <c r="WKN33" s="47"/>
      <c r="WKO33" s="47"/>
      <c r="WKP33" s="47"/>
      <c r="WKQ33" s="47"/>
      <c r="WKR33" s="47"/>
      <c r="WKS33" s="47"/>
      <c r="WKT33" s="47"/>
      <c r="WKU33" s="47"/>
      <c r="WKV33" s="47"/>
      <c r="WKW33" s="47"/>
      <c r="WKX33" s="47"/>
      <c r="WKY33" s="47"/>
      <c r="WKZ33" s="47"/>
      <c r="WLA33" s="47"/>
      <c r="WLB33" s="47"/>
      <c r="WLC33" s="47"/>
      <c r="WLD33" s="47"/>
      <c r="WLE33" s="47"/>
      <c r="WLF33" s="47"/>
      <c r="WLG33" s="47"/>
      <c r="WLH33" s="47"/>
      <c r="WLI33" s="47"/>
      <c r="WLJ33" s="47"/>
      <c r="WLK33" s="47"/>
      <c r="WLL33" s="47"/>
      <c r="WLM33" s="47"/>
      <c r="WLN33" s="47"/>
      <c r="WLO33" s="47"/>
      <c r="WLP33" s="47"/>
      <c r="WLQ33" s="47"/>
      <c r="WLR33" s="47"/>
      <c r="WLS33" s="47"/>
      <c r="WLT33" s="47"/>
      <c r="WLU33" s="47"/>
      <c r="WLV33" s="47"/>
      <c r="WLW33" s="47"/>
      <c r="WLX33" s="47"/>
      <c r="WLY33" s="47"/>
      <c r="WLZ33" s="47"/>
      <c r="WMA33" s="47"/>
      <c r="WMB33" s="47"/>
      <c r="WMC33" s="47"/>
      <c r="WMD33" s="47"/>
      <c r="WME33" s="47"/>
      <c r="WMF33" s="47"/>
      <c r="WMG33" s="47"/>
      <c r="WMH33" s="47"/>
      <c r="WMI33" s="47"/>
      <c r="WMJ33" s="47"/>
      <c r="WMK33" s="47"/>
      <c r="WML33" s="47"/>
      <c r="WMM33" s="47"/>
      <c r="WMN33" s="47"/>
      <c r="WMO33" s="47"/>
      <c r="WMP33" s="47"/>
      <c r="WMQ33" s="47"/>
      <c r="WMR33" s="47"/>
      <c r="WMS33" s="47"/>
      <c r="WMT33" s="47"/>
      <c r="WMU33" s="47"/>
      <c r="WMV33" s="47"/>
      <c r="WMW33" s="47"/>
      <c r="WMX33" s="47"/>
      <c r="WMY33" s="47"/>
      <c r="WMZ33" s="47"/>
      <c r="WNA33" s="47"/>
      <c r="WNB33" s="47"/>
      <c r="WNC33" s="47"/>
      <c r="WND33" s="47"/>
      <c r="WNE33" s="47"/>
      <c r="WNF33" s="47"/>
      <c r="WNG33" s="47"/>
      <c r="WNH33" s="47"/>
      <c r="WNI33" s="47"/>
      <c r="WNJ33" s="47"/>
      <c r="WNK33" s="47"/>
      <c r="WNL33" s="47"/>
      <c r="WNM33" s="47"/>
      <c r="WNN33" s="47"/>
      <c r="WNO33" s="47"/>
      <c r="WNP33" s="47"/>
      <c r="WNQ33" s="47"/>
      <c r="WNR33" s="47"/>
      <c r="WNS33" s="47"/>
      <c r="WNT33" s="47"/>
      <c r="WNU33" s="47"/>
      <c r="WNV33" s="47"/>
      <c r="WNW33" s="47"/>
      <c r="WNX33" s="47"/>
      <c r="WNY33" s="47"/>
      <c r="WNZ33" s="47"/>
      <c r="WOA33" s="47"/>
      <c r="WOB33" s="47"/>
      <c r="WOC33" s="47"/>
      <c r="WOD33" s="47"/>
      <c r="WOE33" s="47"/>
      <c r="WOF33" s="47"/>
      <c r="WOG33" s="47"/>
      <c r="WOH33" s="47"/>
      <c r="WOI33" s="47"/>
      <c r="WOJ33" s="47"/>
      <c r="WOK33" s="47"/>
      <c r="WOL33" s="47"/>
      <c r="WOM33" s="47"/>
      <c r="WON33" s="47"/>
      <c r="WOO33" s="47"/>
      <c r="WOP33" s="47"/>
      <c r="WOQ33" s="47"/>
      <c r="WOR33" s="47"/>
      <c r="WOS33" s="47"/>
      <c r="WOT33" s="47"/>
      <c r="WOU33" s="47"/>
      <c r="WOV33" s="47"/>
      <c r="WOW33" s="47"/>
      <c r="WOX33" s="47"/>
      <c r="WOY33" s="47"/>
      <c r="WOZ33" s="47"/>
      <c r="WPA33" s="47"/>
      <c r="WPB33" s="47"/>
      <c r="WPC33" s="47"/>
      <c r="WPD33" s="47"/>
      <c r="WPE33" s="47"/>
      <c r="WPF33" s="47"/>
      <c r="WPG33" s="47"/>
      <c r="WPH33" s="47"/>
      <c r="WPI33" s="47"/>
      <c r="WPJ33" s="47"/>
      <c r="WPK33" s="47"/>
      <c r="WPL33" s="47"/>
      <c r="WPM33" s="47"/>
      <c r="WPN33" s="47"/>
      <c r="WPO33" s="47"/>
      <c r="WPP33" s="47"/>
      <c r="WPQ33" s="47"/>
      <c r="WPR33" s="47"/>
      <c r="WPS33" s="47"/>
      <c r="WPT33" s="47"/>
      <c r="WPU33" s="47"/>
      <c r="WPV33" s="47"/>
      <c r="WPW33" s="47"/>
      <c r="WPX33" s="47"/>
      <c r="WPY33" s="47"/>
      <c r="WPZ33" s="47"/>
      <c r="WQA33" s="47"/>
      <c r="WQB33" s="47"/>
      <c r="WQC33" s="47"/>
      <c r="WQD33" s="47"/>
      <c r="WQE33" s="47"/>
      <c r="WQF33" s="47"/>
      <c r="WQG33" s="47"/>
      <c r="WQH33" s="47"/>
      <c r="WQI33" s="47"/>
      <c r="WQJ33" s="47"/>
      <c r="WQK33" s="47"/>
      <c r="WQL33" s="47"/>
      <c r="WQM33" s="47"/>
      <c r="WQN33" s="47"/>
      <c r="WQO33" s="47"/>
      <c r="WQP33" s="47"/>
      <c r="WQQ33" s="47"/>
      <c r="WQR33" s="47"/>
      <c r="WQS33" s="47"/>
      <c r="WQT33" s="47"/>
      <c r="WQU33" s="47"/>
      <c r="WQV33" s="47"/>
      <c r="WQW33" s="47"/>
      <c r="WQX33" s="47"/>
      <c r="WQY33" s="47"/>
      <c r="WQZ33" s="47"/>
      <c r="WRA33" s="47"/>
      <c r="WRB33" s="47"/>
      <c r="WRC33" s="47"/>
      <c r="WRD33" s="47"/>
      <c r="WRE33" s="47"/>
      <c r="WRF33" s="47"/>
      <c r="WRG33" s="47"/>
      <c r="WRH33" s="47"/>
      <c r="WRI33" s="47"/>
      <c r="WRJ33" s="47"/>
      <c r="WRK33" s="47"/>
      <c r="WRL33" s="47"/>
      <c r="WRM33" s="47"/>
      <c r="WRN33" s="47"/>
      <c r="WRO33" s="47"/>
      <c r="WRP33" s="47"/>
      <c r="WRQ33" s="47"/>
      <c r="WRR33" s="47"/>
      <c r="WRS33" s="47"/>
      <c r="WRT33" s="47"/>
      <c r="WRU33" s="47"/>
      <c r="WRV33" s="47"/>
      <c r="WRW33" s="47"/>
      <c r="WRX33" s="47"/>
      <c r="WRY33" s="47"/>
      <c r="WRZ33" s="47"/>
      <c r="WSA33" s="47"/>
      <c r="WSB33" s="47"/>
      <c r="WSC33" s="47"/>
      <c r="WSD33" s="47"/>
      <c r="WSE33" s="47"/>
      <c r="WSF33" s="47"/>
      <c r="WSG33" s="47"/>
      <c r="WSH33" s="47"/>
      <c r="WSI33" s="47"/>
      <c r="WSJ33" s="47"/>
      <c r="WSK33" s="47"/>
      <c r="WSL33" s="47"/>
      <c r="WSM33" s="47"/>
      <c r="WSN33" s="47"/>
      <c r="WSO33" s="47"/>
      <c r="WSP33" s="47"/>
      <c r="WSQ33" s="47"/>
      <c r="WSR33" s="47"/>
      <c r="WSS33" s="47"/>
      <c r="WST33" s="47"/>
      <c r="WSU33" s="47"/>
      <c r="WSV33" s="47"/>
      <c r="WSW33" s="47"/>
      <c r="WSX33" s="47"/>
      <c r="WSY33" s="47"/>
      <c r="WSZ33" s="47"/>
      <c r="WTA33" s="47"/>
      <c r="WTB33" s="47"/>
      <c r="WTC33" s="47"/>
      <c r="WTD33" s="47"/>
      <c r="WTE33" s="47"/>
      <c r="WTF33" s="47"/>
      <c r="WTG33" s="47"/>
      <c r="WTH33" s="47"/>
      <c r="WTI33" s="47"/>
      <c r="WTJ33" s="47"/>
      <c r="WTK33" s="47"/>
      <c r="WTL33" s="47"/>
      <c r="WTM33" s="47"/>
      <c r="WTN33" s="47"/>
      <c r="WTO33" s="47"/>
      <c r="WTP33" s="47"/>
      <c r="WTQ33" s="47"/>
      <c r="WTR33" s="47"/>
      <c r="WTS33" s="47"/>
      <c r="WTT33" s="47"/>
      <c r="WTU33" s="47"/>
      <c r="WTV33" s="47"/>
      <c r="WTW33" s="47"/>
      <c r="WTX33" s="47"/>
      <c r="WTY33" s="47"/>
      <c r="WTZ33" s="47"/>
      <c r="WUA33" s="47"/>
      <c r="WUB33" s="47"/>
      <c r="WUC33" s="47"/>
      <c r="WUD33" s="47"/>
      <c r="WUE33" s="47"/>
      <c r="WUF33" s="47"/>
      <c r="WUG33" s="47"/>
      <c r="WUH33" s="47"/>
      <c r="WUI33" s="47"/>
      <c r="WUJ33" s="47"/>
      <c r="WUK33" s="47"/>
      <c r="WUL33" s="47"/>
      <c r="WUM33" s="47"/>
      <c r="WUN33" s="47"/>
      <c r="WUO33" s="47"/>
      <c r="WUP33" s="47"/>
      <c r="WUQ33" s="47"/>
      <c r="WUR33" s="47"/>
      <c r="WUS33" s="47"/>
      <c r="WUT33" s="47"/>
      <c r="WUU33" s="47"/>
      <c r="WUV33" s="47"/>
      <c r="WUW33" s="47"/>
      <c r="WUX33" s="47"/>
      <c r="WUY33" s="47"/>
      <c r="WUZ33" s="47"/>
      <c r="WVA33" s="47"/>
      <c r="WVB33" s="47"/>
      <c r="WVC33" s="47"/>
      <c r="WVD33" s="47"/>
      <c r="WVE33" s="47"/>
      <c r="WVF33" s="47"/>
      <c r="WVG33" s="47"/>
      <c r="WVH33" s="47"/>
      <c r="WVI33" s="47"/>
      <c r="WVJ33" s="47"/>
      <c r="WVK33" s="47"/>
      <c r="WVL33" s="47"/>
      <c r="WVM33" s="47"/>
      <c r="WVN33" s="47"/>
      <c r="WVO33" s="47"/>
      <c r="WVP33" s="47"/>
      <c r="WVQ33" s="47"/>
      <c r="WVR33" s="47"/>
      <c r="WVS33" s="47"/>
      <c r="WVT33" s="47"/>
      <c r="WVU33" s="47"/>
      <c r="WVV33" s="47"/>
      <c r="WVW33" s="47"/>
      <c r="WVX33" s="47"/>
      <c r="WVY33" s="47"/>
      <c r="WVZ33" s="47"/>
      <c r="WWA33" s="47"/>
      <c r="WWB33" s="47"/>
      <c r="WWC33" s="47"/>
      <c r="WWD33" s="47"/>
      <c r="WWE33" s="47"/>
      <c r="WWF33" s="47"/>
      <c r="WWG33" s="47"/>
      <c r="WWH33" s="47"/>
      <c r="WWI33" s="47"/>
      <c r="WWJ33" s="47"/>
      <c r="WWK33" s="47"/>
      <c r="WWL33" s="47"/>
      <c r="WWM33" s="47"/>
      <c r="WWN33" s="47"/>
      <c r="WWO33" s="47"/>
      <c r="WWP33" s="47"/>
      <c r="WWQ33" s="47"/>
      <c r="WWR33" s="47"/>
      <c r="WWS33" s="47"/>
      <c r="WWT33" s="47"/>
      <c r="WWU33" s="47"/>
      <c r="WWV33" s="47"/>
      <c r="WWW33" s="47"/>
      <c r="WWX33" s="47"/>
      <c r="WWY33" s="47"/>
      <c r="WWZ33" s="47"/>
      <c r="WXA33" s="47"/>
      <c r="WXB33" s="47"/>
      <c r="WXC33" s="47"/>
      <c r="WXD33" s="47"/>
      <c r="WXE33" s="47"/>
      <c r="WXF33" s="47"/>
      <c r="WXG33" s="47"/>
      <c r="WXH33" s="47"/>
      <c r="WXI33" s="47"/>
      <c r="WXJ33" s="47"/>
      <c r="WXK33" s="47"/>
      <c r="WXL33" s="47"/>
      <c r="WXM33" s="47"/>
      <c r="WXN33" s="47"/>
      <c r="WXO33" s="47"/>
      <c r="WXP33" s="47"/>
      <c r="WXQ33" s="47"/>
      <c r="WXR33" s="47"/>
      <c r="WXS33" s="47"/>
      <c r="WXT33" s="47"/>
      <c r="WXU33" s="47"/>
      <c r="WXV33" s="47"/>
      <c r="WXW33" s="47"/>
      <c r="WXX33" s="47"/>
      <c r="WXY33" s="47"/>
      <c r="WXZ33" s="47"/>
      <c r="WYA33" s="47"/>
      <c r="WYB33" s="47"/>
      <c r="WYC33" s="47"/>
      <c r="WYD33" s="47"/>
      <c r="WYE33" s="47"/>
      <c r="WYF33" s="47"/>
      <c r="WYG33" s="47"/>
      <c r="WYH33" s="47"/>
      <c r="WYI33" s="47"/>
      <c r="WYJ33" s="47"/>
      <c r="WYK33" s="47"/>
      <c r="WYL33" s="47"/>
      <c r="WYM33" s="47"/>
      <c r="WYN33" s="47"/>
      <c r="WYO33" s="47"/>
      <c r="WYP33" s="47"/>
      <c r="WYQ33" s="47"/>
      <c r="WYR33" s="47"/>
      <c r="WYS33" s="47"/>
      <c r="WYT33" s="47"/>
      <c r="WYU33" s="47"/>
      <c r="WYV33" s="47"/>
      <c r="WYW33" s="47"/>
      <c r="WYX33" s="47"/>
      <c r="WYY33" s="47"/>
      <c r="WYZ33" s="47"/>
      <c r="WZA33" s="47"/>
      <c r="WZB33" s="47"/>
      <c r="WZC33" s="47"/>
      <c r="WZD33" s="47"/>
      <c r="WZE33" s="47"/>
      <c r="WZF33" s="47"/>
      <c r="WZG33" s="47"/>
      <c r="WZH33" s="47"/>
      <c r="WZI33" s="47"/>
      <c r="WZJ33" s="47"/>
      <c r="WZK33" s="47"/>
      <c r="WZL33" s="47"/>
      <c r="WZM33" s="47"/>
      <c r="WZN33" s="47"/>
      <c r="WZO33" s="47"/>
      <c r="WZP33" s="47"/>
      <c r="WZQ33" s="47"/>
      <c r="WZR33" s="47"/>
      <c r="WZS33" s="47"/>
      <c r="WZT33" s="47"/>
      <c r="WZU33" s="47"/>
      <c r="WZV33" s="47"/>
      <c r="WZW33" s="47"/>
      <c r="WZX33" s="47"/>
      <c r="WZY33" s="47"/>
      <c r="WZZ33" s="47"/>
      <c r="XAA33" s="47"/>
      <c r="XAB33" s="47"/>
      <c r="XAC33" s="47"/>
      <c r="XAD33" s="47"/>
      <c r="XAE33" s="47"/>
      <c r="XAF33" s="47"/>
      <c r="XAG33" s="47"/>
      <c r="XAH33" s="47"/>
      <c r="XAI33" s="47"/>
      <c r="XAJ33" s="47"/>
      <c r="XAK33" s="47"/>
      <c r="XAL33" s="47"/>
      <c r="XAM33" s="47"/>
      <c r="XAN33" s="47"/>
      <c r="XAO33" s="47"/>
      <c r="XAP33" s="47"/>
      <c r="XAQ33" s="47"/>
      <c r="XAR33" s="47"/>
      <c r="XAS33" s="47"/>
      <c r="XAT33" s="47"/>
      <c r="XAU33" s="47"/>
      <c r="XAV33" s="47"/>
      <c r="XAW33" s="47"/>
      <c r="XAX33" s="47"/>
      <c r="XAY33" s="47"/>
      <c r="XAZ33" s="47"/>
      <c r="XBA33" s="47"/>
      <c r="XBB33" s="47"/>
      <c r="XBC33" s="47"/>
      <c r="XBD33" s="47"/>
      <c r="XBE33" s="47"/>
      <c r="XBF33" s="47"/>
      <c r="XBG33" s="47"/>
      <c r="XBH33" s="47"/>
      <c r="XBI33" s="47"/>
      <c r="XBJ33" s="47"/>
      <c r="XBK33" s="47"/>
      <c r="XBL33" s="47"/>
      <c r="XBM33" s="47"/>
      <c r="XBN33" s="47"/>
      <c r="XBO33" s="47"/>
      <c r="XBP33" s="47"/>
      <c r="XBQ33" s="47"/>
      <c r="XBR33" s="47"/>
      <c r="XBS33" s="47"/>
      <c r="XBT33" s="47"/>
      <c r="XBU33" s="47"/>
      <c r="XBV33" s="47"/>
      <c r="XBW33" s="47"/>
      <c r="XBX33" s="47"/>
      <c r="XBY33" s="47"/>
      <c r="XBZ33" s="47"/>
      <c r="XCA33" s="47"/>
      <c r="XCB33" s="47"/>
      <c r="XCC33" s="47"/>
      <c r="XCD33" s="47"/>
      <c r="XCE33" s="47"/>
      <c r="XCF33" s="47"/>
      <c r="XCG33" s="47"/>
      <c r="XCH33" s="47"/>
      <c r="XCI33" s="47"/>
      <c r="XCJ33" s="47"/>
      <c r="XCK33" s="47"/>
      <c r="XCL33" s="47"/>
      <c r="XCM33" s="47"/>
      <c r="XCN33" s="47"/>
      <c r="XCO33" s="47"/>
      <c r="XCP33" s="47"/>
      <c r="XCQ33" s="47"/>
      <c r="XCR33" s="47"/>
      <c r="XCS33" s="47"/>
      <c r="XCT33" s="47"/>
      <c r="XCU33" s="47"/>
      <c r="XCV33" s="47"/>
      <c r="XCW33" s="47"/>
      <c r="XCX33" s="47"/>
      <c r="XCY33" s="47"/>
      <c r="XCZ33" s="47"/>
      <c r="XDA33" s="47"/>
      <c r="XDB33" s="47"/>
      <c r="XDC33" s="47"/>
      <c r="XDD33" s="47"/>
      <c r="XDE33" s="47"/>
      <c r="XDF33" s="47"/>
      <c r="XDG33" s="47"/>
      <c r="XDH33" s="47"/>
      <c r="XDI33" s="47"/>
      <c r="XDJ33" s="47"/>
      <c r="XDK33" s="47"/>
      <c r="XDL33" s="47"/>
      <c r="XDM33" s="47"/>
      <c r="XDN33" s="47"/>
      <c r="XDO33" s="47"/>
      <c r="XDP33" s="47"/>
      <c r="XDQ33" s="47"/>
      <c r="XDR33" s="47"/>
      <c r="XDS33" s="47"/>
      <c r="XDT33" s="47"/>
    </row>
    <row r="34" s="42" customFormat="1" spans="1:16348">
      <c r="A34" s="47">
        <v>32</v>
      </c>
      <c r="B34" s="47" t="s">
        <v>574</v>
      </c>
      <c r="C34" s="47">
        <v>62.35</v>
      </c>
      <c r="D34" s="47">
        <v>57.72</v>
      </c>
      <c r="E34" s="47">
        <v>58.62</v>
      </c>
      <c r="F34" s="47">
        <v>56.97</v>
      </c>
      <c r="G34" s="47">
        <v>57.39</v>
      </c>
      <c r="H34" s="47">
        <v>55.2</v>
      </c>
      <c r="I34" s="47">
        <v>52.73</v>
      </c>
      <c r="J34" s="47">
        <v>54.81</v>
      </c>
      <c r="K34" s="47">
        <v>52.88</v>
      </c>
      <c r="L34" s="47">
        <v>56.56</v>
      </c>
      <c r="M34" s="47">
        <v>58.66</v>
      </c>
      <c r="N34" s="47">
        <v>58.46</v>
      </c>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c r="IW34" s="47"/>
      <c r="IX34" s="47"/>
      <c r="IY34" s="47"/>
      <c r="IZ34" s="47"/>
      <c r="JA34" s="47"/>
      <c r="JB34" s="47"/>
      <c r="JC34" s="47"/>
      <c r="JD34" s="47"/>
      <c r="JE34" s="47"/>
      <c r="JF34" s="47"/>
      <c r="JG34" s="47"/>
      <c r="JH34" s="47"/>
      <c r="JI34" s="47"/>
      <c r="JJ34" s="47"/>
      <c r="JK34" s="47"/>
      <c r="JL34" s="47"/>
      <c r="JM34" s="47"/>
      <c r="JN34" s="47"/>
      <c r="JO34" s="47"/>
      <c r="JP34" s="47"/>
      <c r="JQ34" s="47"/>
      <c r="JR34" s="47"/>
      <c r="JS34" s="47"/>
      <c r="JT34" s="47"/>
      <c r="JU34" s="47"/>
      <c r="JV34" s="47"/>
      <c r="JW34" s="47"/>
      <c r="JX34" s="47"/>
      <c r="JY34" s="47"/>
      <c r="JZ34" s="47"/>
      <c r="KA34" s="47"/>
      <c r="KB34" s="47"/>
      <c r="KC34" s="47"/>
      <c r="KD34" s="47"/>
      <c r="KE34" s="47"/>
      <c r="KF34" s="47"/>
      <c r="KG34" s="47"/>
      <c r="KH34" s="47"/>
      <c r="KI34" s="47"/>
      <c r="KJ34" s="47"/>
      <c r="KK34" s="47"/>
      <c r="KL34" s="47"/>
      <c r="KM34" s="47"/>
      <c r="KN34" s="47"/>
      <c r="KO34" s="47"/>
      <c r="KP34" s="47"/>
      <c r="KQ34" s="47"/>
      <c r="KR34" s="47"/>
      <c r="KS34" s="47"/>
      <c r="KT34" s="47"/>
      <c r="KU34" s="47"/>
      <c r="KV34" s="47"/>
      <c r="KW34" s="47"/>
      <c r="KX34" s="47"/>
      <c r="KY34" s="47"/>
      <c r="KZ34" s="47"/>
      <c r="LA34" s="47"/>
      <c r="LB34" s="47"/>
      <c r="LC34" s="47"/>
      <c r="LD34" s="47"/>
      <c r="LE34" s="47"/>
      <c r="LF34" s="47"/>
      <c r="LG34" s="47"/>
      <c r="LH34" s="47"/>
      <c r="LI34" s="47"/>
      <c r="LJ34" s="47"/>
      <c r="LK34" s="47"/>
      <c r="LL34" s="47"/>
      <c r="LM34" s="47"/>
      <c r="LN34" s="47"/>
      <c r="LO34" s="47"/>
      <c r="LP34" s="47"/>
      <c r="LQ34" s="47"/>
      <c r="LR34" s="47"/>
      <c r="LS34" s="47"/>
      <c r="LT34" s="47"/>
      <c r="LU34" s="47"/>
      <c r="LV34" s="47"/>
      <c r="LW34" s="47"/>
      <c r="LX34" s="47"/>
      <c r="LY34" s="47"/>
      <c r="LZ34" s="47"/>
      <c r="MA34" s="47"/>
      <c r="MB34" s="47"/>
      <c r="MC34" s="47"/>
      <c r="MD34" s="47"/>
      <c r="ME34" s="47"/>
      <c r="MF34" s="47"/>
      <c r="MG34" s="47"/>
      <c r="MH34" s="47"/>
      <c r="MI34" s="47"/>
      <c r="MJ34" s="47"/>
      <c r="MK34" s="47"/>
      <c r="ML34" s="47"/>
      <c r="MM34" s="47"/>
      <c r="MN34" s="47"/>
      <c r="MO34" s="47"/>
      <c r="MP34" s="47"/>
      <c r="MQ34" s="47"/>
      <c r="MR34" s="47"/>
      <c r="MS34" s="47"/>
      <c r="MT34" s="47"/>
      <c r="MU34" s="47"/>
      <c r="MV34" s="47"/>
      <c r="MW34" s="47"/>
      <c r="MX34" s="47"/>
      <c r="MY34" s="47"/>
      <c r="MZ34" s="47"/>
      <c r="NA34" s="47"/>
      <c r="NB34" s="47"/>
      <c r="NC34" s="47"/>
      <c r="ND34" s="47"/>
      <c r="NE34" s="47"/>
      <c r="NF34" s="47"/>
      <c r="NG34" s="47"/>
      <c r="NH34" s="47"/>
      <c r="NI34" s="47"/>
      <c r="NJ34" s="47"/>
      <c r="NK34" s="47"/>
      <c r="NL34" s="47"/>
      <c r="NM34" s="47"/>
      <c r="NN34" s="47"/>
      <c r="NO34" s="47"/>
      <c r="NP34" s="47"/>
      <c r="NQ34" s="47"/>
      <c r="NR34" s="47"/>
      <c r="NS34" s="47"/>
      <c r="NT34" s="47"/>
      <c r="NU34" s="47"/>
      <c r="NV34" s="47"/>
      <c r="NW34" s="47"/>
      <c r="NX34" s="47"/>
      <c r="NY34" s="47"/>
      <c r="NZ34" s="47"/>
      <c r="OA34" s="47"/>
      <c r="OB34" s="47"/>
      <c r="OC34" s="47"/>
      <c r="OD34" s="47"/>
      <c r="OE34" s="47"/>
      <c r="OF34" s="47"/>
      <c r="OG34" s="47"/>
      <c r="OH34" s="47"/>
      <c r="OI34" s="47"/>
      <c r="OJ34" s="47"/>
      <c r="OK34" s="47"/>
      <c r="OL34" s="47"/>
      <c r="OM34" s="47"/>
      <c r="ON34" s="47"/>
      <c r="OO34" s="47"/>
      <c r="OP34" s="47"/>
      <c r="OQ34" s="47"/>
      <c r="OR34" s="47"/>
      <c r="OS34" s="47"/>
      <c r="OT34" s="47"/>
      <c r="OU34" s="47"/>
      <c r="OV34" s="47"/>
      <c r="OW34" s="47"/>
      <c r="OX34" s="47"/>
      <c r="OY34" s="47"/>
      <c r="OZ34" s="47"/>
      <c r="PA34" s="47"/>
      <c r="PB34" s="47"/>
      <c r="PC34" s="47"/>
      <c r="PD34" s="47"/>
      <c r="PE34" s="47"/>
      <c r="PF34" s="47"/>
      <c r="PG34" s="47"/>
      <c r="PH34" s="47"/>
      <c r="PI34" s="47"/>
      <c r="PJ34" s="47"/>
      <c r="PK34" s="47"/>
      <c r="PL34" s="47"/>
      <c r="PM34" s="47"/>
      <c r="PN34" s="47"/>
      <c r="PO34" s="47"/>
      <c r="PP34" s="47"/>
      <c r="PQ34" s="47"/>
      <c r="PR34" s="47"/>
      <c r="PS34" s="47"/>
      <c r="PT34" s="47"/>
      <c r="PU34" s="47"/>
      <c r="PV34" s="47"/>
      <c r="PW34" s="47"/>
      <c r="PX34" s="47"/>
      <c r="PY34" s="47"/>
      <c r="PZ34" s="47"/>
      <c r="QA34" s="47"/>
      <c r="QB34" s="47"/>
      <c r="QC34" s="47"/>
      <c r="QD34" s="47"/>
      <c r="QE34" s="47"/>
      <c r="QF34" s="47"/>
      <c r="QG34" s="47"/>
      <c r="QH34" s="47"/>
      <c r="QI34" s="47"/>
      <c r="QJ34" s="47"/>
      <c r="QK34" s="47"/>
      <c r="QL34" s="47"/>
      <c r="QM34" s="47"/>
      <c r="QN34" s="47"/>
      <c r="QO34" s="47"/>
      <c r="QP34" s="47"/>
      <c r="QQ34" s="47"/>
      <c r="QR34" s="47"/>
      <c r="QS34" s="47"/>
      <c r="QT34" s="47"/>
      <c r="QU34" s="47"/>
      <c r="QV34" s="47"/>
      <c r="QW34" s="47"/>
      <c r="QX34" s="47"/>
      <c r="QY34" s="47"/>
      <c r="QZ34" s="47"/>
      <c r="RA34" s="47"/>
      <c r="RB34" s="47"/>
      <c r="RC34" s="47"/>
      <c r="RD34" s="47"/>
      <c r="RE34" s="47"/>
      <c r="RF34" s="47"/>
      <c r="RG34" s="47"/>
      <c r="RH34" s="47"/>
      <c r="RI34" s="47"/>
      <c r="RJ34" s="47"/>
      <c r="RK34" s="47"/>
      <c r="RL34" s="47"/>
      <c r="RM34" s="47"/>
      <c r="RN34" s="47"/>
      <c r="RO34" s="47"/>
      <c r="RP34" s="47"/>
      <c r="RQ34" s="47"/>
      <c r="RR34" s="47"/>
      <c r="RS34" s="47"/>
      <c r="RT34" s="47"/>
      <c r="RU34" s="47"/>
      <c r="RV34" s="47"/>
      <c r="RW34" s="47"/>
      <c r="RX34" s="47"/>
      <c r="RY34" s="47"/>
      <c r="RZ34" s="47"/>
      <c r="SA34" s="47"/>
      <c r="SB34" s="47"/>
      <c r="SC34" s="47"/>
      <c r="SD34" s="47"/>
      <c r="SE34" s="47"/>
      <c r="SF34" s="47"/>
      <c r="SG34" s="47"/>
      <c r="SH34" s="47"/>
      <c r="SI34" s="47"/>
      <c r="SJ34" s="47"/>
      <c r="SK34" s="47"/>
      <c r="SL34" s="47"/>
      <c r="SM34" s="47"/>
      <c r="SN34" s="47"/>
      <c r="SO34" s="47"/>
      <c r="SP34" s="47"/>
      <c r="SQ34" s="47"/>
      <c r="SR34" s="47"/>
      <c r="SS34" s="47"/>
      <c r="ST34" s="47"/>
      <c r="SU34" s="47"/>
      <c r="SV34" s="47"/>
      <c r="SW34" s="47"/>
      <c r="SX34" s="47"/>
      <c r="SY34" s="47"/>
      <c r="SZ34" s="47"/>
      <c r="TA34" s="47"/>
      <c r="TB34" s="47"/>
      <c r="TC34" s="47"/>
      <c r="TD34" s="47"/>
      <c r="TE34" s="47"/>
      <c r="TF34" s="47"/>
      <c r="TG34" s="47"/>
      <c r="TH34" s="47"/>
      <c r="TI34" s="47"/>
      <c r="TJ34" s="47"/>
      <c r="TK34" s="47"/>
      <c r="TL34" s="47"/>
      <c r="TM34" s="47"/>
      <c r="TN34" s="47"/>
      <c r="TO34" s="47"/>
      <c r="TP34" s="47"/>
      <c r="TQ34" s="47"/>
      <c r="TR34" s="47"/>
      <c r="TS34" s="47"/>
      <c r="TT34" s="47"/>
      <c r="TU34" s="47"/>
      <c r="TV34" s="47"/>
      <c r="TW34" s="47"/>
      <c r="TX34" s="47"/>
      <c r="TY34" s="47"/>
      <c r="TZ34" s="47"/>
      <c r="UA34" s="47"/>
      <c r="UB34" s="47"/>
      <c r="UC34" s="47"/>
      <c r="UD34" s="47"/>
      <c r="UE34" s="47"/>
      <c r="UF34" s="47"/>
      <c r="UG34" s="47"/>
      <c r="UH34" s="47"/>
      <c r="UI34" s="47"/>
      <c r="UJ34" s="47"/>
      <c r="UK34" s="47"/>
      <c r="UL34" s="47"/>
      <c r="UM34" s="47"/>
      <c r="UN34" s="47"/>
      <c r="UO34" s="47"/>
      <c r="UP34" s="47"/>
      <c r="UQ34" s="47"/>
      <c r="UR34" s="47"/>
      <c r="US34" s="47"/>
      <c r="UT34" s="47"/>
      <c r="UU34" s="47"/>
      <c r="UV34" s="47"/>
      <c r="UW34" s="47"/>
      <c r="UX34" s="47"/>
      <c r="UY34" s="47"/>
      <c r="UZ34" s="47"/>
      <c r="VA34" s="47"/>
      <c r="VB34" s="47"/>
      <c r="VC34" s="47"/>
      <c r="VD34" s="47"/>
      <c r="VE34" s="47"/>
      <c r="VF34" s="47"/>
      <c r="VG34" s="47"/>
      <c r="VH34" s="47"/>
      <c r="VI34" s="47"/>
      <c r="VJ34" s="47"/>
      <c r="VK34" s="47"/>
      <c r="VL34" s="47"/>
      <c r="VM34" s="47"/>
      <c r="VN34" s="47"/>
      <c r="VO34" s="47"/>
      <c r="VP34" s="47"/>
      <c r="VQ34" s="47"/>
      <c r="VR34" s="47"/>
      <c r="VS34" s="47"/>
      <c r="VT34" s="47"/>
      <c r="VU34" s="47"/>
      <c r="VV34" s="47"/>
      <c r="VW34" s="47"/>
      <c r="VX34" s="47"/>
      <c r="VY34" s="47"/>
      <c r="VZ34" s="47"/>
      <c r="WA34" s="47"/>
      <c r="WB34" s="47"/>
      <c r="WC34" s="47"/>
      <c r="WD34" s="47"/>
      <c r="WE34" s="47"/>
      <c r="WF34" s="47"/>
      <c r="WG34" s="47"/>
      <c r="WH34" s="47"/>
      <c r="WI34" s="47"/>
      <c r="WJ34" s="47"/>
      <c r="WK34" s="47"/>
      <c r="WL34" s="47"/>
      <c r="WM34" s="47"/>
      <c r="WN34" s="47"/>
      <c r="WO34" s="47"/>
      <c r="WP34" s="47"/>
      <c r="WQ34" s="47"/>
      <c r="WR34" s="47"/>
      <c r="WS34" s="47"/>
      <c r="WT34" s="47"/>
      <c r="WU34" s="47"/>
      <c r="WV34" s="47"/>
      <c r="WW34" s="47"/>
      <c r="WX34" s="47"/>
      <c r="WY34" s="47"/>
      <c r="WZ34" s="47"/>
      <c r="XA34" s="47"/>
      <c r="XB34" s="47"/>
      <c r="XC34" s="47"/>
      <c r="XD34" s="47"/>
      <c r="XE34" s="47"/>
      <c r="XF34" s="47"/>
      <c r="XG34" s="47"/>
      <c r="XH34" s="47"/>
      <c r="XI34" s="47"/>
      <c r="XJ34" s="47"/>
      <c r="XK34" s="47"/>
      <c r="XL34" s="47"/>
      <c r="XM34" s="47"/>
      <c r="XN34" s="47"/>
      <c r="XO34" s="47"/>
      <c r="XP34" s="47"/>
      <c r="XQ34" s="47"/>
      <c r="XR34" s="47"/>
      <c r="XS34" s="47"/>
      <c r="XT34" s="47"/>
      <c r="XU34" s="47"/>
      <c r="XV34" s="47"/>
      <c r="XW34" s="47"/>
      <c r="XX34" s="47"/>
      <c r="XY34" s="47"/>
      <c r="XZ34" s="47"/>
      <c r="YA34" s="47"/>
      <c r="YB34" s="47"/>
      <c r="YC34" s="47"/>
      <c r="YD34" s="47"/>
      <c r="YE34" s="47"/>
      <c r="YF34" s="47"/>
      <c r="YG34" s="47"/>
      <c r="YH34" s="47"/>
      <c r="YI34" s="47"/>
      <c r="YJ34" s="47"/>
      <c r="YK34" s="47"/>
      <c r="YL34" s="47"/>
      <c r="YM34" s="47"/>
      <c r="YN34" s="47"/>
      <c r="YO34" s="47"/>
      <c r="YP34" s="47"/>
      <c r="YQ34" s="47"/>
      <c r="YR34" s="47"/>
      <c r="YS34" s="47"/>
      <c r="YT34" s="47"/>
      <c r="YU34" s="47"/>
      <c r="YV34" s="47"/>
      <c r="YW34" s="47"/>
      <c r="YX34" s="47"/>
      <c r="YY34" s="47"/>
      <c r="YZ34" s="47"/>
      <c r="ZA34" s="47"/>
      <c r="ZB34" s="47"/>
      <c r="ZC34" s="47"/>
      <c r="ZD34" s="47"/>
      <c r="ZE34" s="47"/>
      <c r="ZF34" s="47"/>
      <c r="ZG34" s="47"/>
      <c r="ZH34" s="47"/>
      <c r="ZI34" s="47"/>
      <c r="ZJ34" s="47"/>
      <c r="ZK34" s="47"/>
      <c r="ZL34" s="47"/>
      <c r="ZM34" s="47"/>
      <c r="ZN34" s="47"/>
      <c r="ZO34" s="47"/>
      <c r="ZP34" s="47"/>
      <c r="ZQ34" s="47"/>
      <c r="ZR34" s="47"/>
      <c r="ZS34" s="47"/>
      <c r="ZT34" s="47"/>
      <c r="ZU34" s="47"/>
      <c r="ZV34" s="47"/>
      <c r="ZW34" s="47"/>
      <c r="ZX34" s="47"/>
      <c r="ZY34" s="47"/>
      <c r="ZZ34" s="47"/>
      <c r="AAA34" s="47"/>
      <c r="AAB34" s="47"/>
      <c r="AAC34" s="47"/>
      <c r="AAD34" s="47"/>
      <c r="AAE34" s="47"/>
      <c r="AAF34" s="47"/>
      <c r="AAG34" s="47"/>
      <c r="AAH34" s="47"/>
      <c r="AAI34" s="47"/>
      <c r="AAJ34" s="47"/>
      <c r="AAK34" s="47"/>
      <c r="AAL34" s="47"/>
      <c r="AAM34" s="47"/>
      <c r="AAN34" s="47"/>
      <c r="AAO34" s="47"/>
      <c r="AAP34" s="47"/>
      <c r="AAQ34" s="47"/>
      <c r="AAR34" s="47"/>
      <c r="AAS34" s="47"/>
      <c r="AAT34" s="47"/>
      <c r="AAU34" s="47"/>
      <c r="AAV34" s="47"/>
      <c r="AAW34" s="47"/>
      <c r="AAX34" s="47"/>
      <c r="AAY34" s="47"/>
      <c r="AAZ34" s="47"/>
      <c r="ABA34" s="47"/>
      <c r="ABB34" s="47"/>
      <c r="ABC34" s="47"/>
      <c r="ABD34" s="47"/>
      <c r="ABE34" s="47"/>
      <c r="ABF34" s="47"/>
      <c r="ABG34" s="47"/>
      <c r="ABH34" s="47"/>
      <c r="ABI34" s="47"/>
      <c r="ABJ34" s="47"/>
      <c r="ABK34" s="47"/>
      <c r="ABL34" s="47"/>
      <c r="ABM34" s="47"/>
      <c r="ABN34" s="47"/>
      <c r="ABO34" s="47"/>
      <c r="ABP34" s="47"/>
      <c r="ABQ34" s="47"/>
      <c r="ABR34" s="47"/>
      <c r="ABS34" s="47"/>
      <c r="ABT34" s="47"/>
      <c r="ABU34" s="47"/>
      <c r="ABV34" s="47"/>
      <c r="ABW34" s="47"/>
      <c r="ABX34" s="47"/>
      <c r="ABY34" s="47"/>
      <c r="ABZ34" s="47"/>
      <c r="ACA34" s="47"/>
      <c r="ACB34" s="47"/>
      <c r="ACC34" s="47"/>
      <c r="ACD34" s="47"/>
      <c r="ACE34" s="47"/>
      <c r="ACF34" s="47"/>
      <c r="ACG34" s="47"/>
      <c r="ACH34" s="47"/>
      <c r="ACI34" s="47"/>
      <c r="ACJ34" s="47"/>
      <c r="ACK34" s="47"/>
      <c r="ACL34" s="47"/>
      <c r="ACM34" s="47"/>
      <c r="ACN34" s="47"/>
      <c r="ACO34" s="47"/>
      <c r="ACP34" s="47"/>
      <c r="ACQ34" s="47"/>
      <c r="ACR34" s="47"/>
      <c r="ACS34" s="47"/>
      <c r="ACT34" s="47"/>
      <c r="ACU34" s="47"/>
      <c r="ACV34" s="47"/>
      <c r="ACW34" s="47"/>
      <c r="ACX34" s="47"/>
      <c r="ACY34" s="47"/>
      <c r="ACZ34" s="47"/>
      <c r="ADA34" s="47"/>
      <c r="ADB34" s="47"/>
      <c r="ADC34" s="47"/>
      <c r="ADD34" s="47"/>
      <c r="ADE34" s="47"/>
      <c r="ADF34" s="47"/>
      <c r="ADG34" s="47"/>
      <c r="ADH34" s="47"/>
      <c r="ADI34" s="47"/>
      <c r="ADJ34" s="47"/>
      <c r="ADK34" s="47"/>
      <c r="ADL34" s="47"/>
      <c r="ADM34" s="47"/>
      <c r="ADN34" s="47"/>
      <c r="ADO34" s="47"/>
      <c r="ADP34" s="47"/>
      <c r="ADQ34" s="47"/>
      <c r="ADR34" s="47"/>
      <c r="ADS34" s="47"/>
      <c r="ADT34" s="47"/>
      <c r="ADU34" s="47"/>
      <c r="ADV34" s="47"/>
      <c r="ADW34" s="47"/>
      <c r="ADX34" s="47"/>
      <c r="ADY34" s="47"/>
      <c r="ADZ34" s="47"/>
      <c r="AEA34" s="47"/>
      <c r="AEB34" s="47"/>
      <c r="AEC34" s="47"/>
      <c r="AED34" s="47"/>
      <c r="AEE34" s="47"/>
      <c r="AEF34" s="47"/>
      <c r="AEG34" s="47"/>
      <c r="AEH34" s="47"/>
      <c r="AEI34" s="47"/>
      <c r="AEJ34" s="47"/>
      <c r="AEK34" s="47"/>
      <c r="AEL34" s="47"/>
      <c r="AEM34" s="47"/>
      <c r="AEN34" s="47"/>
      <c r="AEO34" s="47"/>
      <c r="AEP34" s="47"/>
      <c r="AEQ34" s="47"/>
      <c r="AER34" s="47"/>
      <c r="AES34" s="47"/>
      <c r="AET34" s="47"/>
      <c r="AEU34" s="47"/>
      <c r="AEV34" s="47"/>
      <c r="AEW34" s="47"/>
      <c r="AEX34" s="47"/>
      <c r="AEY34" s="47"/>
      <c r="AEZ34" s="47"/>
      <c r="AFA34" s="47"/>
      <c r="AFB34" s="47"/>
      <c r="AFC34" s="47"/>
      <c r="AFD34" s="47"/>
      <c r="AFE34" s="47"/>
      <c r="AFF34" s="47"/>
      <c r="AFG34" s="47"/>
      <c r="AFH34" s="47"/>
      <c r="AFI34" s="47"/>
      <c r="AFJ34" s="47"/>
      <c r="AFK34" s="47"/>
      <c r="AFL34" s="47"/>
      <c r="AFM34" s="47"/>
      <c r="AFN34" s="47"/>
      <c r="AFO34" s="47"/>
      <c r="AFP34" s="47"/>
      <c r="AFQ34" s="47"/>
      <c r="AFR34" s="47"/>
      <c r="AFS34" s="47"/>
      <c r="AFT34" s="47"/>
      <c r="AFU34" s="47"/>
      <c r="AFV34" s="47"/>
      <c r="AFW34" s="47"/>
      <c r="AFX34" s="47"/>
      <c r="AFY34" s="47"/>
      <c r="AFZ34" s="47"/>
      <c r="AGA34" s="47"/>
      <c r="AGB34" s="47"/>
      <c r="AGC34" s="47"/>
      <c r="AGD34" s="47"/>
      <c r="AGE34" s="47"/>
      <c r="AGF34" s="47"/>
      <c r="AGG34" s="47"/>
      <c r="AGH34" s="47"/>
      <c r="AGI34" s="47"/>
      <c r="AGJ34" s="47"/>
      <c r="AGK34" s="47"/>
      <c r="AGL34" s="47"/>
      <c r="AGM34" s="47"/>
      <c r="AGN34" s="47"/>
      <c r="AGO34" s="47"/>
      <c r="AGP34" s="47"/>
      <c r="AGQ34" s="47"/>
      <c r="AGR34" s="47"/>
      <c r="AGS34" s="47"/>
      <c r="AGT34" s="47"/>
      <c r="AGU34" s="47"/>
      <c r="AGV34" s="47"/>
      <c r="AGW34" s="47"/>
      <c r="AGX34" s="47"/>
      <c r="AGY34" s="47"/>
      <c r="AGZ34" s="47"/>
      <c r="AHA34" s="47"/>
      <c r="AHB34" s="47"/>
      <c r="AHC34" s="47"/>
      <c r="AHD34" s="47"/>
      <c r="AHE34" s="47"/>
      <c r="AHF34" s="47"/>
      <c r="AHG34" s="47"/>
      <c r="AHH34" s="47"/>
      <c r="AHI34" s="47"/>
      <c r="AHJ34" s="47"/>
      <c r="AHK34" s="47"/>
      <c r="AHL34" s="47"/>
      <c r="AHM34" s="47"/>
      <c r="AHN34" s="47"/>
      <c r="AHO34" s="47"/>
      <c r="AHP34" s="47"/>
      <c r="AHQ34" s="47"/>
      <c r="AHR34" s="47"/>
      <c r="AHS34" s="47"/>
      <c r="AHT34" s="47"/>
      <c r="AHU34" s="47"/>
      <c r="AHV34" s="47"/>
      <c r="AHW34" s="47"/>
      <c r="AHX34" s="47"/>
      <c r="AHY34" s="47"/>
      <c r="AHZ34" s="47"/>
      <c r="AIA34" s="47"/>
      <c r="AIB34" s="47"/>
      <c r="AIC34" s="47"/>
      <c r="AID34" s="47"/>
      <c r="AIE34" s="47"/>
      <c r="AIF34" s="47"/>
      <c r="AIG34" s="47"/>
      <c r="AIH34" s="47"/>
      <c r="AII34" s="47"/>
      <c r="AIJ34" s="47"/>
      <c r="AIK34" s="47"/>
      <c r="AIL34" s="47"/>
      <c r="AIM34" s="47"/>
      <c r="AIN34" s="47"/>
      <c r="AIO34" s="47"/>
      <c r="AIP34" s="47"/>
      <c r="AIQ34" s="47"/>
      <c r="AIR34" s="47"/>
      <c r="AIS34" s="47"/>
      <c r="AIT34" s="47"/>
      <c r="AIU34" s="47"/>
      <c r="AIV34" s="47"/>
      <c r="AIW34" s="47"/>
      <c r="AIX34" s="47"/>
      <c r="AIY34" s="47"/>
      <c r="AIZ34" s="47"/>
      <c r="AJA34" s="47"/>
      <c r="AJB34" s="47"/>
      <c r="AJC34" s="47"/>
      <c r="AJD34" s="47"/>
      <c r="AJE34" s="47"/>
      <c r="AJF34" s="47"/>
      <c r="AJG34" s="47"/>
      <c r="AJH34" s="47"/>
      <c r="AJI34" s="47"/>
      <c r="AJJ34" s="47"/>
      <c r="AJK34" s="47"/>
      <c r="AJL34" s="47"/>
      <c r="AJM34" s="47"/>
      <c r="AJN34" s="47"/>
      <c r="AJO34" s="47"/>
      <c r="AJP34" s="47"/>
      <c r="AJQ34" s="47"/>
      <c r="AJR34" s="47"/>
      <c r="AJS34" s="47"/>
      <c r="AJT34" s="47"/>
      <c r="AJU34" s="47"/>
      <c r="AJV34" s="47"/>
      <c r="AJW34" s="47"/>
      <c r="AJX34" s="47"/>
      <c r="AJY34" s="47"/>
      <c r="AJZ34" s="47"/>
      <c r="AKA34" s="47"/>
      <c r="AKB34" s="47"/>
      <c r="AKC34" s="47"/>
      <c r="AKD34" s="47"/>
      <c r="AKE34" s="47"/>
      <c r="AKF34" s="47"/>
      <c r="AKG34" s="47"/>
      <c r="AKH34" s="47"/>
      <c r="AKI34" s="47"/>
      <c r="AKJ34" s="47"/>
      <c r="AKK34" s="47"/>
      <c r="AKL34" s="47"/>
      <c r="AKM34" s="47"/>
      <c r="AKN34" s="47"/>
      <c r="AKO34" s="47"/>
      <c r="AKP34" s="47"/>
      <c r="AKQ34" s="47"/>
      <c r="AKR34" s="47"/>
      <c r="AKS34" s="47"/>
      <c r="AKT34" s="47"/>
      <c r="AKU34" s="47"/>
      <c r="AKV34" s="47"/>
      <c r="AKW34" s="47"/>
      <c r="AKX34" s="47"/>
      <c r="AKY34" s="47"/>
      <c r="AKZ34" s="47"/>
      <c r="ALA34" s="47"/>
      <c r="ALB34" s="47"/>
      <c r="ALC34" s="47"/>
      <c r="ALD34" s="47"/>
      <c r="ALE34" s="47"/>
      <c r="ALF34" s="47"/>
      <c r="ALG34" s="47"/>
      <c r="ALH34" s="47"/>
      <c r="ALI34" s="47"/>
      <c r="ALJ34" s="47"/>
      <c r="ALK34" s="47"/>
      <c r="ALL34" s="47"/>
      <c r="ALM34" s="47"/>
      <c r="ALN34" s="47"/>
      <c r="ALO34" s="47"/>
      <c r="ALP34" s="47"/>
      <c r="ALQ34" s="47"/>
      <c r="ALR34" s="47"/>
      <c r="ALS34" s="47"/>
      <c r="ALT34" s="47"/>
      <c r="ALU34" s="47"/>
      <c r="ALV34" s="47"/>
      <c r="ALW34" s="47"/>
      <c r="ALX34" s="47"/>
      <c r="ALY34" s="47"/>
      <c r="ALZ34" s="47"/>
      <c r="AMA34" s="47"/>
      <c r="AMB34" s="47"/>
      <c r="AMC34" s="47"/>
      <c r="AMD34" s="47"/>
      <c r="AME34" s="47"/>
      <c r="AMF34" s="47"/>
      <c r="AMG34" s="47"/>
      <c r="AMH34" s="47"/>
      <c r="AMI34" s="47"/>
      <c r="AMJ34" s="47"/>
      <c r="AMK34" s="47"/>
      <c r="AML34" s="47"/>
      <c r="AMM34" s="47"/>
      <c r="AMN34" s="47"/>
      <c r="AMO34" s="47"/>
      <c r="AMP34" s="47"/>
      <c r="AMQ34" s="47"/>
      <c r="AMR34" s="47"/>
      <c r="AMS34" s="47"/>
      <c r="AMT34" s="47"/>
      <c r="AMU34" s="47"/>
      <c r="AMV34" s="47"/>
      <c r="AMW34" s="47"/>
      <c r="AMX34" s="47"/>
      <c r="AMY34" s="47"/>
      <c r="AMZ34" s="47"/>
      <c r="ANA34" s="47"/>
      <c r="ANB34" s="47"/>
      <c r="ANC34" s="47"/>
      <c r="AND34" s="47"/>
      <c r="ANE34" s="47"/>
      <c r="ANF34" s="47"/>
      <c r="ANG34" s="47"/>
      <c r="ANH34" s="47"/>
      <c r="ANI34" s="47"/>
      <c r="ANJ34" s="47"/>
      <c r="ANK34" s="47"/>
      <c r="ANL34" s="47"/>
      <c r="ANM34" s="47"/>
      <c r="ANN34" s="47"/>
      <c r="ANO34" s="47"/>
      <c r="ANP34" s="47"/>
      <c r="ANQ34" s="47"/>
      <c r="ANR34" s="47"/>
      <c r="ANS34" s="47"/>
      <c r="ANT34" s="47"/>
      <c r="ANU34" s="47"/>
      <c r="ANV34" s="47"/>
      <c r="ANW34" s="47"/>
      <c r="ANX34" s="47"/>
      <c r="ANY34" s="47"/>
      <c r="ANZ34" s="47"/>
      <c r="AOA34" s="47"/>
      <c r="AOB34" s="47"/>
      <c r="AOC34" s="47"/>
      <c r="AOD34" s="47"/>
      <c r="AOE34" s="47"/>
      <c r="AOF34" s="47"/>
      <c r="AOG34" s="47"/>
      <c r="AOH34" s="47"/>
      <c r="AOI34" s="47"/>
      <c r="AOJ34" s="47"/>
      <c r="AOK34" s="47"/>
      <c r="AOL34" s="47"/>
      <c r="AOM34" s="47"/>
      <c r="AON34" s="47"/>
      <c r="AOO34" s="47"/>
      <c r="AOP34" s="47"/>
      <c r="AOQ34" s="47"/>
      <c r="AOR34" s="47"/>
      <c r="AOS34" s="47"/>
      <c r="AOT34" s="47"/>
      <c r="AOU34" s="47"/>
      <c r="AOV34" s="47"/>
      <c r="AOW34" s="47"/>
      <c r="AOX34" s="47"/>
      <c r="AOY34" s="47"/>
      <c r="AOZ34" s="47"/>
      <c r="APA34" s="47"/>
      <c r="APB34" s="47"/>
      <c r="APC34" s="47"/>
      <c r="APD34" s="47"/>
      <c r="APE34" s="47"/>
      <c r="APF34" s="47"/>
      <c r="APG34" s="47"/>
      <c r="APH34" s="47"/>
      <c r="API34" s="47"/>
      <c r="APJ34" s="47"/>
      <c r="APK34" s="47"/>
      <c r="APL34" s="47"/>
      <c r="APM34" s="47"/>
      <c r="APN34" s="47"/>
      <c r="APO34" s="47"/>
      <c r="APP34" s="47"/>
      <c r="APQ34" s="47"/>
      <c r="APR34" s="47"/>
      <c r="APS34" s="47"/>
      <c r="APT34" s="47"/>
      <c r="APU34" s="47"/>
      <c r="APV34" s="47"/>
      <c r="APW34" s="47"/>
      <c r="APX34" s="47"/>
      <c r="APY34" s="47"/>
      <c r="APZ34" s="47"/>
      <c r="AQA34" s="47"/>
      <c r="AQB34" s="47"/>
      <c r="AQC34" s="47"/>
      <c r="AQD34" s="47"/>
      <c r="AQE34" s="47"/>
      <c r="AQF34" s="47"/>
      <c r="AQG34" s="47"/>
      <c r="AQH34" s="47"/>
      <c r="AQI34" s="47"/>
      <c r="AQJ34" s="47"/>
      <c r="AQK34" s="47"/>
      <c r="AQL34" s="47"/>
      <c r="AQM34" s="47"/>
      <c r="AQN34" s="47"/>
      <c r="AQO34" s="47"/>
      <c r="AQP34" s="47"/>
      <c r="AQQ34" s="47"/>
      <c r="AQR34" s="47"/>
      <c r="AQS34" s="47"/>
      <c r="AQT34" s="47"/>
      <c r="AQU34" s="47"/>
      <c r="AQV34" s="47"/>
      <c r="AQW34" s="47"/>
      <c r="AQX34" s="47"/>
      <c r="AQY34" s="47"/>
      <c r="AQZ34" s="47"/>
      <c r="ARA34" s="47"/>
      <c r="ARB34" s="47"/>
      <c r="ARC34" s="47"/>
      <c r="ARD34" s="47"/>
      <c r="ARE34" s="47"/>
      <c r="ARF34" s="47"/>
      <c r="ARG34" s="47"/>
      <c r="ARH34" s="47"/>
      <c r="ARI34" s="47"/>
      <c r="ARJ34" s="47"/>
      <c r="ARK34" s="47"/>
      <c r="ARL34" s="47"/>
      <c r="ARM34" s="47"/>
      <c r="ARN34" s="47"/>
      <c r="ARO34" s="47"/>
      <c r="ARP34" s="47"/>
      <c r="ARQ34" s="47"/>
      <c r="ARR34" s="47"/>
      <c r="ARS34" s="47"/>
      <c r="ART34" s="47"/>
      <c r="ARU34" s="47"/>
      <c r="ARV34" s="47"/>
      <c r="ARW34" s="47"/>
      <c r="ARX34" s="47"/>
      <c r="ARY34" s="47"/>
      <c r="ARZ34" s="47"/>
      <c r="ASA34" s="47"/>
      <c r="ASB34" s="47"/>
      <c r="ASC34" s="47"/>
      <c r="ASD34" s="47"/>
      <c r="ASE34" s="47"/>
      <c r="ASF34" s="47"/>
      <c r="ASG34" s="47"/>
      <c r="ASH34" s="47"/>
      <c r="ASI34" s="47"/>
      <c r="ASJ34" s="47"/>
      <c r="ASK34" s="47"/>
      <c r="ASL34" s="47"/>
      <c r="ASM34" s="47"/>
      <c r="ASN34" s="47"/>
      <c r="ASO34" s="47"/>
      <c r="ASP34" s="47"/>
      <c r="ASQ34" s="47"/>
      <c r="ASR34" s="47"/>
      <c r="ASS34" s="47"/>
      <c r="AST34" s="47"/>
      <c r="ASU34" s="47"/>
      <c r="ASV34" s="47"/>
      <c r="ASW34" s="47"/>
      <c r="ASX34" s="47"/>
      <c r="ASY34" s="47"/>
      <c r="ASZ34" s="47"/>
      <c r="ATA34" s="47"/>
      <c r="ATB34" s="47"/>
      <c r="ATC34" s="47"/>
      <c r="ATD34" s="47"/>
      <c r="ATE34" s="47"/>
      <c r="ATF34" s="47"/>
      <c r="ATG34" s="47"/>
      <c r="ATH34" s="47"/>
      <c r="ATI34" s="47"/>
      <c r="ATJ34" s="47"/>
      <c r="ATK34" s="47"/>
      <c r="ATL34" s="47"/>
      <c r="ATM34" s="47"/>
      <c r="ATN34" s="47"/>
      <c r="ATO34" s="47"/>
      <c r="ATP34" s="47"/>
      <c r="ATQ34" s="47"/>
      <c r="ATR34" s="47"/>
      <c r="ATS34" s="47"/>
      <c r="ATT34" s="47"/>
      <c r="ATU34" s="47"/>
      <c r="ATV34" s="47"/>
      <c r="ATW34" s="47"/>
      <c r="ATX34" s="47"/>
      <c r="ATY34" s="47"/>
      <c r="ATZ34" s="47"/>
      <c r="AUA34" s="47"/>
      <c r="AUB34" s="47"/>
      <c r="AUC34" s="47"/>
      <c r="AUD34" s="47"/>
      <c r="AUE34" s="47"/>
      <c r="AUF34" s="47"/>
      <c r="AUG34" s="47"/>
      <c r="AUH34" s="47"/>
      <c r="AUI34" s="47"/>
      <c r="AUJ34" s="47"/>
      <c r="AUK34" s="47"/>
      <c r="AUL34" s="47"/>
      <c r="AUM34" s="47"/>
      <c r="AUN34" s="47"/>
      <c r="AUO34" s="47"/>
      <c r="AUP34" s="47"/>
      <c r="AUQ34" s="47"/>
      <c r="AUR34" s="47"/>
      <c r="AUS34" s="47"/>
      <c r="AUT34" s="47"/>
      <c r="AUU34" s="47"/>
      <c r="AUV34" s="47"/>
      <c r="AUW34" s="47"/>
      <c r="AUX34" s="47"/>
      <c r="AUY34" s="47"/>
      <c r="AUZ34" s="47"/>
      <c r="AVA34" s="47"/>
      <c r="AVB34" s="47"/>
      <c r="AVC34" s="47"/>
      <c r="AVD34" s="47"/>
      <c r="AVE34" s="47"/>
      <c r="AVF34" s="47"/>
      <c r="AVG34" s="47"/>
      <c r="AVH34" s="47"/>
      <c r="AVI34" s="47"/>
      <c r="AVJ34" s="47"/>
      <c r="AVK34" s="47"/>
      <c r="AVL34" s="47"/>
      <c r="AVM34" s="47"/>
      <c r="AVN34" s="47"/>
      <c r="AVO34" s="47"/>
      <c r="AVP34" s="47"/>
      <c r="AVQ34" s="47"/>
      <c r="AVR34" s="47"/>
      <c r="AVS34" s="47"/>
      <c r="AVT34" s="47"/>
      <c r="AVU34" s="47"/>
      <c r="AVV34" s="47"/>
      <c r="AVW34" s="47"/>
      <c r="AVX34" s="47"/>
      <c r="AVY34" s="47"/>
      <c r="AVZ34" s="47"/>
      <c r="AWA34" s="47"/>
      <c r="AWB34" s="47"/>
      <c r="AWC34" s="47"/>
      <c r="AWD34" s="47"/>
      <c r="AWE34" s="47"/>
      <c r="AWF34" s="47"/>
      <c r="AWG34" s="47"/>
      <c r="AWH34" s="47"/>
      <c r="AWI34" s="47"/>
      <c r="AWJ34" s="47"/>
      <c r="AWK34" s="47"/>
      <c r="AWL34" s="47"/>
      <c r="AWM34" s="47"/>
      <c r="AWN34" s="47"/>
      <c r="AWO34" s="47"/>
      <c r="AWP34" s="47"/>
      <c r="AWQ34" s="47"/>
      <c r="AWR34" s="47"/>
      <c r="AWS34" s="47"/>
      <c r="AWT34" s="47"/>
      <c r="AWU34" s="47"/>
      <c r="AWV34" s="47"/>
      <c r="AWW34" s="47"/>
      <c r="AWX34" s="47"/>
      <c r="AWY34" s="47"/>
      <c r="AWZ34" s="47"/>
      <c r="AXA34" s="47"/>
      <c r="AXB34" s="47"/>
      <c r="AXC34" s="47"/>
      <c r="AXD34" s="47"/>
      <c r="AXE34" s="47"/>
      <c r="AXF34" s="47"/>
      <c r="AXG34" s="47"/>
      <c r="AXH34" s="47"/>
      <c r="AXI34" s="47"/>
      <c r="AXJ34" s="47"/>
      <c r="AXK34" s="47"/>
      <c r="AXL34" s="47"/>
      <c r="AXM34" s="47"/>
      <c r="AXN34" s="47"/>
      <c r="AXO34" s="47"/>
      <c r="AXP34" s="47"/>
      <c r="AXQ34" s="47"/>
      <c r="AXR34" s="47"/>
      <c r="AXS34" s="47"/>
      <c r="AXT34" s="47"/>
      <c r="AXU34" s="47"/>
      <c r="AXV34" s="47"/>
      <c r="AXW34" s="47"/>
      <c r="AXX34" s="47"/>
      <c r="AXY34" s="47"/>
      <c r="AXZ34" s="47"/>
      <c r="AYA34" s="47"/>
      <c r="AYB34" s="47"/>
      <c r="AYC34" s="47"/>
      <c r="AYD34" s="47"/>
      <c r="AYE34" s="47"/>
      <c r="AYF34" s="47"/>
      <c r="AYG34" s="47"/>
      <c r="AYH34" s="47"/>
      <c r="AYI34" s="47"/>
      <c r="AYJ34" s="47"/>
      <c r="AYK34" s="47"/>
      <c r="AYL34" s="47"/>
      <c r="AYM34" s="47"/>
      <c r="AYN34" s="47"/>
      <c r="AYO34" s="47"/>
      <c r="AYP34" s="47"/>
      <c r="AYQ34" s="47"/>
      <c r="AYR34" s="47"/>
      <c r="AYS34" s="47"/>
      <c r="AYT34" s="47"/>
      <c r="AYU34" s="47"/>
      <c r="AYV34" s="47"/>
      <c r="AYW34" s="47"/>
      <c r="AYX34" s="47"/>
      <c r="AYY34" s="47"/>
      <c r="AYZ34" s="47"/>
      <c r="AZA34" s="47"/>
      <c r="AZB34" s="47"/>
      <c r="AZC34" s="47"/>
      <c r="AZD34" s="47"/>
      <c r="AZE34" s="47"/>
      <c r="AZF34" s="47"/>
      <c r="AZG34" s="47"/>
      <c r="AZH34" s="47"/>
      <c r="AZI34" s="47"/>
      <c r="AZJ34" s="47"/>
      <c r="AZK34" s="47"/>
      <c r="AZL34" s="47"/>
      <c r="AZM34" s="47"/>
      <c r="AZN34" s="47"/>
      <c r="AZO34" s="47"/>
      <c r="AZP34" s="47"/>
      <c r="AZQ34" s="47"/>
      <c r="AZR34" s="47"/>
      <c r="AZS34" s="47"/>
      <c r="AZT34" s="47"/>
      <c r="AZU34" s="47"/>
      <c r="AZV34" s="47"/>
      <c r="AZW34" s="47"/>
      <c r="AZX34" s="47"/>
      <c r="AZY34" s="47"/>
      <c r="AZZ34" s="47"/>
      <c r="BAA34" s="47"/>
      <c r="BAB34" s="47"/>
      <c r="BAC34" s="47"/>
      <c r="BAD34" s="47"/>
      <c r="BAE34" s="47"/>
      <c r="BAF34" s="47"/>
      <c r="BAG34" s="47"/>
      <c r="BAH34" s="47"/>
      <c r="BAI34" s="47"/>
      <c r="BAJ34" s="47"/>
      <c r="BAK34" s="47"/>
      <c r="BAL34" s="47"/>
      <c r="BAM34" s="47"/>
      <c r="BAN34" s="47"/>
      <c r="BAO34" s="47"/>
      <c r="BAP34" s="47"/>
      <c r="BAQ34" s="47"/>
      <c r="BAR34" s="47"/>
      <c r="BAS34" s="47"/>
      <c r="BAT34" s="47"/>
      <c r="BAU34" s="47"/>
      <c r="BAV34" s="47"/>
      <c r="BAW34" s="47"/>
      <c r="BAX34" s="47"/>
      <c r="BAY34" s="47"/>
      <c r="BAZ34" s="47"/>
      <c r="BBA34" s="47"/>
      <c r="BBB34" s="47"/>
      <c r="BBC34" s="47"/>
      <c r="BBD34" s="47"/>
      <c r="BBE34" s="47"/>
      <c r="BBF34" s="47"/>
      <c r="BBG34" s="47"/>
      <c r="BBH34" s="47"/>
      <c r="BBI34" s="47"/>
      <c r="BBJ34" s="47"/>
      <c r="BBK34" s="47"/>
      <c r="BBL34" s="47"/>
      <c r="BBM34" s="47"/>
      <c r="BBN34" s="47"/>
      <c r="BBO34" s="47"/>
      <c r="BBP34" s="47"/>
      <c r="BBQ34" s="47"/>
      <c r="BBR34" s="47"/>
      <c r="BBS34" s="47"/>
      <c r="BBT34" s="47"/>
      <c r="BBU34" s="47"/>
      <c r="BBV34" s="47"/>
      <c r="BBW34" s="47"/>
      <c r="BBX34" s="47"/>
      <c r="BBY34" s="47"/>
      <c r="BBZ34" s="47"/>
      <c r="BCA34" s="47"/>
      <c r="BCB34" s="47"/>
      <c r="BCC34" s="47"/>
      <c r="BCD34" s="47"/>
      <c r="BCE34" s="47"/>
      <c r="BCF34" s="47"/>
      <c r="BCG34" s="47"/>
      <c r="BCH34" s="47"/>
      <c r="BCI34" s="47"/>
      <c r="BCJ34" s="47"/>
      <c r="BCK34" s="47"/>
      <c r="BCL34" s="47"/>
      <c r="BCM34" s="47"/>
      <c r="BCN34" s="47"/>
      <c r="BCO34" s="47"/>
      <c r="BCP34" s="47"/>
      <c r="BCQ34" s="47"/>
      <c r="BCR34" s="47"/>
      <c r="BCS34" s="47"/>
      <c r="BCT34" s="47"/>
      <c r="BCU34" s="47"/>
      <c r="BCV34" s="47"/>
      <c r="BCW34" s="47"/>
      <c r="BCX34" s="47"/>
      <c r="BCY34" s="47"/>
      <c r="BCZ34" s="47"/>
      <c r="BDA34" s="47"/>
      <c r="BDB34" s="47"/>
      <c r="BDC34" s="47"/>
      <c r="BDD34" s="47"/>
      <c r="BDE34" s="47"/>
      <c r="BDF34" s="47"/>
      <c r="BDG34" s="47"/>
      <c r="BDH34" s="47"/>
      <c r="BDI34" s="47"/>
      <c r="BDJ34" s="47"/>
      <c r="BDK34" s="47"/>
      <c r="BDL34" s="47"/>
      <c r="BDM34" s="47"/>
      <c r="BDN34" s="47"/>
      <c r="BDO34" s="47"/>
      <c r="BDP34" s="47"/>
      <c r="BDQ34" s="47"/>
      <c r="BDR34" s="47"/>
      <c r="BDS34" s="47"/>
      <c r="BDT34" s="47"/>
      <c r="BDU34" s="47"/>
      <c r="BDV34" s="47"/>
      <c r="BDW34" s="47"/>
      <c r="BDX34" s="47"/>
      <c r="BDY34" s="47"/>
      <c r="BDZ34" s="47"/>
      <c r="BEA34" s="47"/>
      <c r="BEB34" s="47"/>
      <c r="BEC34" s="47"/>
      <c r="BED34" s="47"/>
      <c r="BEE34" s="47"/>
      <c r="BEF34" s="47"/>
      <c r="BEG34" s="47"/>
      <c r="BEH34" s="47"/>
      <c r="BEI34" s="47"/>
      <c r="BEJ34" s="47"/>
      <c r="BEK34" s="47"/>
      <c r="BEL34" s="47"/>
      <c r="BEM34" s="47"/>
      <c r="BEN34" s="47"/>
      <c r="BEO34" s="47"/>
      <c r="BEP34" s="47"/>
      <c r="BEQ34" s="47"/>
      <c r="BER34" s="47"/>
      <c r="BES34" s="47"/>
      <c r="BET34" s="47"/>
      <c r="BEU34" s="47"/>
      <c r="BEV34" s="47"/>
      <c r="BEW34" s="47"/>
      <c r="BEX34" s="47"/>
      <c r="BEY34" s="47"/>
      <c r="BEZ34" s="47"/>
      <c r="BFA34" s="47"/>
      <c r="BFB34" s="47"/>
      <c r="BFC34" s="47"/>
      <c r="BFD34" s="47"/>
      <c r="BFE34" s="47"/>
      <c r="BFF34" s="47"/>
      <c r="BFG34" s="47"/>
      <c r="BFH34" s="47"/>
      <c r="BFI34" s="47"/>
      <c r="BFJ34" s="47"/>
      <c r="BFK34" s="47"/>
      <c r="BFL34" s="47"/>
      <c r="BFM34" s="47"/>
      <c r="BFN34" s="47"/>
      <c r="BFO34" s="47"/>
      <c r="BFP34" s="47"/>
      <c r="BFQ34" s="47"/>
      <c r="BFR34" s="47"/>
      <c r="BFS34" s="47"/>
      <c r="BFT34" s="47"/>
      <c r="BFU34" s="47"/>
      <c r="BFV34" s="47"/>
      <c r="BFW34" s="47"/>
      <c r="BFX34" s="47"/>
      <c r="BFY34" s="47"/>
      <c r="BFZ34" s="47"/>
      <c r="BGA34" s="47"/>
      <c r="BGB34" s="47"/>
      <c r="BGC34" s="47"/>
      <c r="BGD34" s="47"/>
      <c r="BGE34" s="47"/>
      <c r="BGF34" s="47"/>
      <c r="BGG34" s="47"/>
      <c r="BGH34" s="47"/>
      <c r="BGI34" s="47"/>
      <c r="BGJ34" s="47"/>
      <c r="BGK34" s="47"/>
      <c r="BGL34" s="47"/>
      <c r="BGM34" s="47"/>
      <c r="BGN34" s="47"/>
      <c r="BGO34" s="47"/>
      <c r="BGP34" s="47"/>
      <c r="BGQ34" s="47"/>
      <c r="BGR34" s="47"/>
      <c r="BGS34" s="47"/>
      <c r="BGT34" s="47"/>
      <c r="BGU34" s="47"/>
      <c r="BGV34" s="47"/>
      <c r="BGW34" s="47"/>
      <c r="BGX34" s="47"/>
      <c r="BGY34" s="47"/>
      <c r="BGZ34" s="47"/>
      <c r="BHA34" s="47"/>
      <c r="BHB34" s="47"/>
      <c r="BHC34" s="47"/>
      <c r="BHD34" s="47"/>
      <c r="BHE34" s="47"/>
      <c r="BHF34" s="47"/>
      <c r="BHG34" s="47"/>
      <c r="BHH34" s="47"/>
      <c r="BHI34" s="47"/>
      <c r="BHJ34" s="47"/>
      <c r="BHK34" s="47"/>
      <c r="BHL34" s="47"/>
      <c r="BHM34" s="47"/>
      <c r="BHN34" s="47"/>
      <c r="BHO34" s="47"/>
      <c r="BHP34" s="47"/>
      <c r="BHQ34" s="47"/>
      <c r="BHR34" s="47"/>
      <c r="BHS34" s="47"/>
      <c r="BHT34" s="47"/>
      <c r="BHU34" s="47"/>
      <c r="BHV34" s="47"/>
      <c r="BHW34" s="47"/>
      <c r="BHX34" s="47"/>
      <c r="BHY34" s="47"/>
      <c r="BHZ34" s="47"/>
      <c r="BIA34" s="47"/>
      <c r="BIB34" s="47"/>
      <c r="BIC34" s="47"/>
      <c r="BID34" s="47"/>
      <c r="BIE34" s="47"/>
      <c r="BIF34" s="47"/>
      <c r="BIG34" s="47"/>
      <c r="BIH34" s="47"/>
      <c r="BII34" s="47"/>
      <c r="BIJ34" s="47"/>
      <c r="BIK34" s="47"/>
      <c r="BIL34" s="47"/>
      <c r="BIM34" s="47"/>
      <c r="BIN34" s="47"/>
      <c r="BIO34" s="47"/>
      <c r="BIP34" s="47"/>
      <c r="BIQ34" s="47"/>
      <c r="BIR34" s="47"/>
      <c r="BIS34" s="47"/>
      <c r="BIT34" s="47"/>
      <c r="BIU34" s="47"/>
      <c r="BIV34" s="47"/>
      <c r="BIW34" s="47"/>
      <c r="BIX34" s="47"/>
      <c r="BIY34" s="47"/>
      <c r="BIZ34" s="47"/>
      <c r="BJA34" s="47"/>
      <c r="BJB34" s="47"/>
      <c r="BJC34" s="47"/>
      <c r="BJD34" s="47"/>
      <c r="BJE34" s="47"/>
      <c r="BJF34" s="47"/>
      <c r="BJG34" s="47"/>
      <c r="BJH34" s="47"/>
      <c r="BJI34" s="47"/>
      <c r="BJJ34" s="47"/>
      <c r="BJK34" s="47"/>
      <c r="BJL34" s="47"/>
      <c r="BJM34" s="47"/>
      <c r="BJN34" s="47"/>
      <c r="BJO34" s="47"/>
      <c r="BJP34" s="47"/>
      <c r="BJQ34" s="47"/>
      <c r="BJR34" s="47"/>
      <c r="BJS34" s="47"/>
      <c r="BJT34" s="47"/>
      <c r="BJU34" s="47"/>
      <c r="BJV34" s="47"/>
      <c r="BJW34" s="47"/>
      <c r="BJX34" s="47"/>
      <c r="BJY34" s="47"/>
      <c r="BJZ34" s="47"/>
      <c r="BKA34" s="47"/>
      <c r="BKB34" s="47"/>
      <c r="BKC34" s="47"/>
      <c r="BKD34" s="47"/>
      <c r="BKE34" s="47"/>
      <c r="BKF34" s="47"/>
      <c r="BKG34" s="47"/>
      <c r="BKH34" s="47"/>
      <c r="BKI34" s="47"/>
      <c r="BKJ34" s="47"/>
      <c r="BKK34" s="47"/>
      <c r="BKL34" s="47"/>
      <c r="BKM34" s="47"/>
      <c r="BKN34" s="47"/>
      <c r="BKO34" s="47"/>
      <c r="BKP34" s="47"/>
      <c r="BKQ34" s="47"/>
      <c r="BKR34" s="47"/>
      <c r="BKS34" s="47"/>
      <c r="BKT34" s="47"/>
      <c r="BKU34" s="47"/>
      <c r="BKV34" s="47"/>
      <c r="BKW34" s="47"/>
      <c r="BKX34" s="47"/>
      <c r="BKY34" s="47"/>
      <c r="BKZ34" s="47"/>
      <c r="BLA34" s="47"/>
      <c r="BLB34" s="47"/>
      <c r="BLC34" s="47"/>
      <c r="BLD34" s="47"/>
      <c r="BLE34" s="47"/>
      <c r="BLF34" s="47"/>
      <c r="BLG34" s="47"/>
      <c r="BLH34" s="47"/>
      <c r="BLI34" s="47"/>
      <c r="BLJ34" s="47"/>
      <c r="BLK34" s="47"/>
      <c r="BLL34" s="47"/>
      <c r="BLM34" s="47"/>
      <c r="BLN34" s="47"/>
      <c r="BLO34" s="47"/>
      <c r="BLP34" s="47"/>
      <c r="BLQ34" s="47"/>
      <c r="BLR34" s="47"/>
      <c r="BLS34" s="47"/>
      <c r="BLT34" s="47"/>
      <c r="BLU34" s="47"/>
      <c r="BLV34" s="47"/>
      <c r="BLW34" s="47"/>
      <c r="BLX34" s="47"/>
      <c r="BLY34" s="47"/>
      <c r="BLZ34" s="47"/>
      <c r="BMA34" s="47"/>
      <c r="BMB34" s="47"/>
      <c r="BMC34" s="47"/>
      <c r="BMD34" s="47"/>
      <c r="BME34" s="47"/>
      <c r="BMF34" s="47"/>
      <c r="BMG34" s="47"/>
      <c r="BMH34" s="47"/>
      <c r="BMI34" s="47"/>
      <c r="BMJ34" s="47"/>
      <c r="BMK34" s="47"/>
      <c r="BML34" s="47"/>
      <c r="BMM34" s="47"/>
      <c r="BMN34" s="47"/>
      <c r="BMO34" s="47"/>
      <c r="BMP34" s="47"/>
      <c r="BMQ34" s="47"/>
      <c r="BMR34" s="47"/>
      <c r="BMS34" s="47"/>
      <c r="BMT34" s="47"/>
      <c r="BMU34" s="47"/>
      <c r="BMV34" s="47"/>
      <c r="BMW34" s="47"/>
      <c r="BMX34" s="47"/>
      <c r="BMY34" s="47"/>
      <c r="BMZ34" s="47"/>
      <c r="BNA34" s="47"/>
      <c r="BNB34" s="47"/>
      <c r="BNC34" s="47"/>
      <c r="BND34" s="47"/>
      <c r="BNE34" s="47"/>
      <c r="BNF34" s="47"/>
      <c r="BNG34" s="47"/>
      <c r="BNH34" s="47"/>
      <c r="BNI34" s="47"/>
      <c r="BNJ34" s="47"/>
      <c r="BNK34" s="47"/>
      <c r="BNL34" s="47"/>
      <c r="BNM34" s="47"/>
      <c r="BNN34" s="47"/>
      <c r="BNO34" s="47"/>
      <c r="BNP34" s="47"/>
      <c r="BNQ34" s="47"/>
      <c r="BNR34" s="47"/>
      <c r="BNS34" s="47"/>
      <c r="BNT34" s="47"/>
      <c r="BNU34" s="47"/>
      <c r="BNV34" s="47"/>
      <c r="BNW34" s="47"/>
      <c r="BNX34" s="47"/>
      <c r="BNY34" s="47"/>
      <c r="BNZ34" s="47"/>
      <c r="BOA34" s="47"/>
      <c r="BOB34" s="47"/>
      <c r="BOC34" s="47"/>
      <c r="BOD34" s="47"/>
      <c r="BOE34" s="47"/>
      <c r="BOF34" s="47"/>
      <c r="BOG34" s="47"/>
      <c r="BOH34" s="47"/>
      <c r="BOI34" s="47"/>
      <c r="BOJ34" s="47"/>
      <c r="BOK34" s="47"/>
      <c r="BOL34" s="47"/>
      <c r="BOM34" s="47"/>
      <c r="BON34" s="47"/>
      <c r="BOO34" s="47"/>
      <c r="BOP34" s="47"/>
      <c r="BOQ34" s="47"/>
      <c r="BOR34" s="47"/>
      <c r="BOS34" s="47"/>
      <c r="BOT34" s="47"/>
      <c r="BOU34" s="47"/>
      <c r="BOV34" s="47"/>
      <c r="BOW34" s="47"/>
      <c r="BOX34" s="47"/>
      <c r="BOY34" s="47"/>
      <c r="BOZ34" s="47"/>
      <c r="BPA34" s="47"/>
      <c r="BPB34" s="47"/>
      <c r="BPC34" s="47"/>
      <c r="BPD34" s="47"/>
      <c r="BPE34" s="47"/>
      <c r="BPF34" s="47"/>
      <c r="BPG34" s="47"/>
      <c r="BPH34" s="47"/>
      <c r="BPI34" s="47"/>
      <c r="BPJ34" s="47"/>
      <c r="BPK34" s="47"/>
      <c r="BPL34" s="47"/>
      <c r="BPM34" s="47"/>
      <c r="BPN34" s="47"/>
      <c r="BPO34" s="47"/>
      <c r="BPP34" s="47"/>
      <c r="BPQ34" s="47"/>
      <c r="BPR34" s="47"/>
      <c r="BPS34" s="47"/>
      <c r="BPT34" s="47"/>
      <c r="BPU34" s="47"/>
      <c r="BPV34" s="47"/>
      <c r="BPW34" s="47"/>
      <c r="BPX34" s="47"/>
      <c r="BPY34" s="47"/>
      <c r="BPZ34" s="47"/>
      <c r="BQA34" s="47"/>
      <c r="BQB34" s="47"/>
      <c r="BQC34" s="47"/>
      <c r="BQD34" s="47"/>
      <c r="BQE34" s="47"/>
      <c r="BQF34" s="47"/>
      <c r="BQG34" s="47"/>
      <c r="BQH34" s="47"/>
      <c r="BQI34" s="47"/>
      <c r="BQJ34" s="47"/>
      <c r="BQK34" s="47"/>
      <c r="BQL34" s="47"/>
      <c r="BQM34" s="47"/>
      <c r="BQN34" s="47"/>
      <c r="BQO34" s="47"/>
      <c r="BQP34" s="47"/>
      <c r="BQQ34" s="47"/>
      <c r="BQR34" s="47"/>
      <c r="BQS34" s="47"/>
      <c r="BQT34" s="47"/>
      <c r="BQU34" s="47"/>
      <c r="BQV34" s="47"/>
      <c r="BQW34" s="47"/>
      <c r="BQX34" s="47"/>
      <c r="BQY34" s="47"/>
      <c r="BQZ34" s="47"/>
      <c r="BRA34" s="47"/>
      <c r="BRB34" s="47"/>
      <c r="BRC34" s="47"/>
      <c r="BRD34" s="47"/>
      <c r="BRE34" s="47"/>
      <c r="BRF34" s="47"/>
      <c r="BRG34" s="47"/>
      <c r="BRH34" s="47"/>
      <c r="BRI34" s="47"/>
      <c r="BRJ34" s="47"/>
      <c r="BRK34" s="47"/>
      <c r="BRL34" s="47"/>
      <c r="BRM34" s="47"/>
      <c r="BRN34" s="47"/>
      <c r="BRO34" s="47"/>
      <c r="BRP34" s="47"/>
      <c r="BRQ34" s="47"/>
      <c r="BRR34" s="47"/>
      <c r="BRS34" s="47"/>
      <c r="BRT34" s="47"/>
      <c r="BRU34" s="47"/>
      <c r="BRV34" s="47"/>
      <c r="BRW34" s="47"/>
      <c r="BRX34" s="47"/>
      <c r="BRY34" s="47"/>
      <c r="BRZ34" s="47"/>
      <c r="BSA34" s="47"/>
      <c r="BSB34" s="47"/>
      <c r="BSC34" s="47"/>
      <c r="BSD34" s="47"/>
      <c r="BSE34" s="47"/>
      <c r="BSF34" s="47"/>
      <c r="BSG34" s="47"/>
      <c r="BSH34" s="47"/>
      <c r="BSI34" s="47"/>
      <c r="BSJ34" s="47"/>
      <c r="BSK34" s="47"/>
      <c r="BSL34" s="47"/>
      <c r="BSM34" s="47"/>
      <c r="BSN34" s="47"/>
      <c r="BSO34" s="47"/>
      <c r="BSP34" s="47"/>
      <c r="BSQ34" s="47"/>
      <c r="BSR34" s="47"/>
      <c r="BSS34" s="47"/>
      <c r="BST34" s="47"/>
      <c r="BSU34" s="47"/>
      <c r="BSV34" s="47"/>
      <c r="BSW34" s="47"/>
      <c r="BSX34" s="47"/>
      <c r="BSY34" s="47"/>
      <c r="BSZ34" s="47"/>
      <c r="BTA34" s="47"/>
      <c r="BTB34" s="47"/>
      <c r="BTC34" s="47"/>
      <c r="BTD34" s="47"/>
      <c r="BTE34" s="47"/>
      <c r="BTF34" s="47"/>
      <c r="BTG34" s="47"/>
      <c r="BTH34" s="47"/>
      <c r="BTI34" s="47"/>
      <c r="BTJ34" s="47"/>
      <c r="BTK34" s="47"/>
      <c r="BTL34" s="47"/>
      <c r="BTM34" s="47"/>
      <c r="BTN34" s="47"/>
      <c r="BTO34" s="47"/>
      <c r="BTP34" s="47"/>
      <c r="BTQ34" s="47"/>
      <c r="BTR34" s="47"/>
      <c r="BTS34" s="47"/>
      <c r="BTT34" s="47"/>
      <c r="BTU34" s="47"/>
      <c r="BTV34" s="47"/>
      <c r="BTW34" s="47"/>
      <c r="BTX34" s="47"/>
      <c r="BTY34" s="47"/>
      <c r="BTZ34" s="47"/>
      <c r="BUA34" s="47"/>
      <c r="BUB34" s="47"/>
      <c r="BUC34" s="47"/>
      <c r="BUD34" s="47"/>
      <c r="BUE34" s="47"/>
      <c r="BUF34" s="47"/>
      <c r="BUG34" s="47"/>
      <c r="BUH34" s="47"/>
      <c r="BUI34" s="47"/>
      <c r="BUJ34" s="47"/>
      <c r="BUK34" s="47"/>
      <c r="BUL34" s="47"/>
      <c r="BUM34" s="47"/>
      <c r="BUN34" s="47"/>
      <c r="BUO34" s="47"/>
      <c r="BUP34" s="47"/>
      <c r="BUQ34" s="47"/>
      <c r="BUR34" s="47"/>
      <c r="BUS34" s="47"/>
      <c r="BUT34" s="47"/>
      <c r="BUU34" s="47"/>
      <c r="BUV34" s="47"/>
      <c r="BUW34" s="47"/>
      <c r="BUX34" s="47"/>
      <c r="BUY34" s="47"/>
      <c r="BUZ34" s="47"/>
      <c r="BVA34" s="47"/>
      <c r="BVB34" s="47"/>
      <c r="BVC34" s="47"/>
      <c r="BVD34" s="47"/>
      <c r="BVE34" s="47"/>
      <c r="BVF34" s="47"/>
      <c r="BVG34" s="47"/>
      <c r="BVH34" s="47"/>
      <c r="BVI34" s="47"/>
      <c r="BVJ34" s="47"/>
      <c r="BVK34" s="47"/>
      <c r="BVL34" s="47"/>
      <c r="BVM34" s="47"/>
      <c r="BVN34" s="47"/>
      <c r="BVO34" s="47"/>
      <c r="BVP34" s="47"/>
      <c r="BVQ34" s="47"/>
      <c r="BVR34" s="47"/>
      <c r="BVS34" s="47"/>
      <c r="BVT34" s="47"/>
      <c r="BVU34" s="47"/>
      <c r="BVV34" s="47"/>
      <c r="BVW34" s="47"/>
      <c r="BVX34" s="47"/>
      <c r="BVY34" s="47"/>
      <c r="BVZ34" s="47"/>
      <c r="BWA34" s="47"/>
      <c r="BWB34" s="47"/>
      <c r="BWC34" s="47"/>
      <c r="BWD34" s="47"/>
      <c r="BWE34" s="47"/>
      <c r="BWF34" s="47"/>
      <c r="BWG34" s="47"/>
      <c r="BWH34" s="47"/>
      <c r="BWI34" s="47"/>
      <c r="BWJ34" s="47"/>
      <c r="BWK34" s="47"/>
      <c r="BWL34" s="47"/>
      <c r="BWM34" s="47"/>
      <c r="BWN34" s="47"/>
      <c r="BWO34" s="47"/>
      <c r="BWP34" s="47"/>
      <c r="BWQ34" s="47"/>
      <c r="BWR34" s="47"/>
      <c r="BWS34" s="47"/>
      <c r="BWT34" s="47"/>
      <c r="BWU34" s="47"/>
      <c r="BWV34" s="47"/>
      <c r="BWW34" s="47"/>
      <c r="BWX34" s="47"/>
      <c r="BWY34" s="47"/>
      <c r="BWZ34" s="47"/>
      <c r="BXA34" s="47"/>
      <c r="BXB34" s="47"/>
      <c r="BXC34" s="47"/>
      <c r="BXD34" s="47"/>
      <c r="BXE34" s="47"/>
      <c r="BXF34" s="47"/>
      <c r="BXG34" s="47"/>
      <c r="BXH34" s="47"/>
      <c r="BXI34" s="47"/>
      <c r="BXJ34" s="47"/>
      <c r="BXK34" s="47"/>
      <c r="BXL34" s="47"/>
      <c r="BXM34" s="47"/>
      <c r="BXN34" s="47"/>
      <c r="BXO34" s="47"/>
      <c r="BXP34" s="47"/>
      <c r="BXQ34" s="47"/>
      <c r="BXR34" s="47"/>
      <c r="BXS34" s="47"/>
      <c r="BXT34" s="47"/>
      <c r="BXU34" s="47"/>
      <c r="BXV34" s="47"/>
      <c r="BXW34" s="47"/>
      <c r="BXX34" s="47"/>
      <c r="BXY34" s="47"/>
      <c r="BXZ34" s="47"/>
      <c r="BYA34" s="47"/>
      <c r="BYB34" s="47"/>
      <c r="BYC34" s="47"/>
      <c r="BYD34" s="47"/>
      <c r="BYE34" s="47"/>
      <c r="BYF34" s="47"/>
      <c r="BYG34" s="47"/>
      <c r="BYH34" s="47"/>
      <c r="BYI34" s="47"/>
      <c r="BYJ34" s="47"/>
      <c r="BYK34" s="47"/>
      <c r="BYL34" s="47"/>
      <c r="BYM34" s="47"/>
      <c r="BYN34" s="47"/>
      <c r="BYO34" s="47"/>
      <c r="BYP34" s="47"/>
      <c r="BYQ34" s="47"/>
      <c r="BYR34" s="47"/>
      <c r="BYS34" s="47"/>
      <c r="BYT34" s="47"/>
      <c r="BYU34" s="47"/>
      <c r="BYV34" s="47"/>
      <c r="BYW34" s="47"/>
      <c r="BYX34" s="47"/>
      <c r="BYY34" s="47"/>
      <c r="BYZ34" s="47"/>
      <c r="BZA34" s="47"/>
      <c r="BZB34" s="47"/>
      <c r="BZC34" s="47"/>
      <c r="BZD34" s="47"/>
      <c r="BZE34" s="47"/>
      <c r="BZF34" s="47"/>
      <c r="BZG34" s="47"/>
      <c r="BZH34" s="47"/>
      <c r="BZI34" s="47"/>
      <c r="BZJ34" s="47"/>
      <c r="BZK34" s="47"/>
      <c r="BZL34" s="47"/>
      <c r="BZM34" s="47"/>
      <c r="BZN34" s="47"/>
      <c r="BZO34" s="47"/>
      <c r="BZP34" s="47"/>
      <c r="BZQ34" s="47"/>
      <c r="BZR34" s="47"/>
      <c r="BZS34" s="47"/>
      <c r="BZT34" s="47"/>
      <c r="BZU34" s="47"/>
      <c r="BZV34" s="47"/>
      <c r="BZW34" s="47"/>
      <c r="BZX34" s="47"/>
      <c r="BZY34" s="47"/>
      <c r="BZZ34" s="47"/>
      <c r="CAA34" s="47"/>
      <c r="CAB34" s="47"/>
      <c r="CAC34" s="47"/>
      <c r="CAD34" s="47"/>
      <c r="CAE34" s="47"/>
      <c r="CAF34" s="47"/>
      <c r="CAG34" s="47"/>
      <c r="CAH34" s="47"/>
      <c r="CAI34" s="47"/>
      <c r="CAJ34" s="47"/>
      <c r="CAK34" s="47"/>
      <c r="CAL34" s="47"/>
      <c r="CAM34" s="47"/>
      <c r="CAN34" s="47"/>
      <c r="CAO34" s="47"/>
      <c r="CAP34" s="47"/>
      <c r="CAQ34" s="47"/>
      <c r="CAR34" s="47"/>
      <c r="CAS34" s="47"/>
      <c r="CAT34" s="47"/>
      <c r="CAU34" s="47"/>
      <c r="CAV34" s="47"/>
      <c r="CAW34" s="47"/>
      <c r="CAX34" s="47"/>
      <c r="CAY34" s="47"/>
      <c r="CAZ34" s="47"/>
      <c r="CBA34" s="47"/>
      <c r="CBB34" s="47"/>
      <c r="CBC34" s="47"/>
      <c r="CBD34" s="47"/>
      <c r="CBE34" s="47"/>
      <c r="CBF34" s="47"/>
      <c r="CBG34" s="47"/>
      <c r="CBH34" s="47"/>
      <c r="CBI34" s="47"/>
      <c r="CBJ34" s="47"/>
      <c r="CBK34" s="47"/>
      <c r="CBL34" s="47"/>
      <c r="CBM34" s="47"/>
      <c r="CBN34" s="47"/>
      <c r="CBO34" s="47"/>
      <c r="CBP34" s="47"/>
      <c r="CBQ34" s="47"/>
      <c r="CBR34" s="47"/>
      <c r="CBS34" s="47"/>
      <c r="CBT34" s="47"/>
      <c r="CBU34" s="47"/>
      <c r="CBV34" s="47"/>
      <c r="CBW34" s="47"/>
      <c r="CBX34" s="47"/>
      <c r="CBY34" s="47"/>
      <c r="CBZ34" s="47"/>
      <c r="CCA34" s="47"/>
      <c r="CCB34" s="47"/>
      <c r="CCC34" s="47"/>
      <c r="CCD34" s="47"/>
      <c r="CCE34" s="47"/>
      <c r="CCF34" s="47"/>
      <c r="CCG34" s="47"/>
      <c r="CCH34" s="47"/>
      <c r="CCI34" s="47"/>
      <c r="CCJ34" s="47"/>
      <c r="CCK34" s="47"/>
      <c r="CCL34" s="47"/>
      <c r="CCM34" s="47"/>
      <c r="CCN34" s="47"/>
      <c r="CCO34" s="47"/>
      <c r="CCP34" s="47"/>
      <c r="CCQ34" s="47"/>
      <c r="CCR34" s="47"/>
      <c r="CCS34" s="47"/>
      <c r="CCT34" s="47"/>
      <c r="CCU34" s="47"/>
      <c r="CCV34" s="47"/>
      <c r="CCW34" s="47"/>
      <c r="CCX34" s="47"/>
      <c r="CCY34" s="47"/>
      <c r="CCZ34" s="47"/>
      <c r="CDA34" s="47"/>
      <c r="CDB34" s="47"/>
      <c r="CDC34" s="47"/>
      <c r="CDD34" s="47"/>
      <c r="CDE34" s="47"/>
      <c r="CDF34" s="47"/>
      <c r="CDG34" s="47"/>
      <c r="CDH34" s="47"/>
      <c r="CDI34" s="47"/>
      <c r="CDJ34" s="47"/>
      <c r="CDK34" s="47"/>
      <c r="CDL34" s="47"/>
      <c r="CDM34" s="47"/>
      <c r="CDN34" s="47"/>
      <c r="CDO34" s="47"/>
      <c r="CDP34" s="47"/>
      <c r="CDQ34" s="47"/>
      <c r="CDR34" s="47"/>
      <c r="CDS34" s="47"/>
      <c r="CDT34" s="47"/>
      <c r="CDU34" s="47"/>
      <c r="CDV34" s="47"/>
      <c r="CDW34" s="47"/>
      <c r="CDX34" s="47"/>
      <c r="CDY34" s="47"/>
      <c r="CDZ34" s="47"/>
      <c r="CEA34" s="47"/>
      <c r="CEB34" s="47"/>
      <c r="CEC34" s="47"/>
      <c r="CED34" s="47"/>
      <c r="CEE34" s="47"/>
      <c r="CEF34" s="47"/>
      <c r="CEG34" s="47"/>
      <c r="CEH34" s="47"/>
      <c r="CEI34" s="47"/>
      <c r="CEJ34" s="47"/>
      <c r="CEK34" s="47"/>
      <c r="CEL34" s="47"/>
      <c r="CEM34" s="47"/>
      <c r="CEN34" s="47"/>
      <c r="CEO34" s="47"/>
      <c r="CEP34" s="47"/>
      <c r="CEQ34" s="47"/>
      <c r="CER34" s="47"/>
      <c r="CES34" s="47"/>
      <c r="CET34" s="47"/>
      <c r="CEU34" s="47"/>
      <c r="CEV34" s="47"/>
      <c r="CEW34" s="47"/>
      <c r="CEX34" s="47"/>
      <c r="CEY34" s="47"/>
      <c r="CEZ34" s="47"/>
      <c r="CFA34" s="47"/>
      <c r="CFB34" s="47"/>
      <c r="CFC34" s="47"/>
      <c r="CFD34" s="47"/>
      <c r="CFE34" s="47"/>
      <c r="CFF34" s="47"/>
      <c r="CFG34" s="47"/>
      <c r="CFH34" s="47"/>
      <c r="CFI34" s="47"/>
      <c r="CFJ34" s="47"/>
      <c r="CFK34" s="47"/>
      <c r="CFL34" s="47"/>
      <c r="CFM34" s="47"/>
      <c r="CFN34" s="47"/>
      <c r="CFO34" s="47"/>
      <c r="CFP34" s="47"/>
      <c r="CFQ34" s="47"/>
      <c r="CFR34" s="47"/>
      <c r="CFS34" s="47"/>
      <c r="CFT34" s="47"/>
      <c r="CFU34" s="47"/>
      <c r="CFV34" s="47"/>
      <c r="CFW34" s="47"/>
      <c r="CFX34" s="47"/>
      <c r="CFY34" s="47"/>
      <c r="CFZ34" s="47"/>
      <c r="CGA34" s="47"/>
      <c r="CGB34" s="47"/>
      <c r="CGC34" s="47"/>
      <c r="CGD34" s="47"/>
      <c r="CGE34" s="47"/>
      <c r="CGF34" s="47"/>
      <c r="CGG34" s="47"/>
      <c r="CGH34" s="47"/>
      <c r="CGI34" s="47"/>
      <c r="CGJ34" s="47"/>
      <c r="CGK34" s="47"/>
      <c r="CGL34" s="47"/>
      <c r="CGM34" s="47"/>
      <c r="CGN34" s="47"/>
      <c r="CGO34" s="47"/>
      <c r="CGP34" s="47"/>
      <c r="CGQ34" s="47"/>
      <c r="CGR34" s="47"/>
      <c r="CGS34" s="47"/>
      <c r="CGT34" s="47"/>
      <c r="CGU34" s="47"/>
      <c r="CGV34" s="47"/>
      <c r="CGW34" s="47"/>
      <c r="CGX34" s="47"/>
      <c r="CGY34" s="47"/>
      <c r="CGZ34" s="47"/>
      <c r="CHA34" s="47"/>
      <c r="CHB34" s="47"/>
      <c r="CHC34" s="47"/>
      <c r="CHD34" s="47"/>
      <c r="CHE34" s="47"/>
      <c r="CHF34" s="47"/>
      <c r="CHG34" s="47"/>
      <c r="CHH34" s="47"/>
      <c r="CHI34" s="47"/>
      <c r="CHJ34" s="47"/>
      <c r="CHK34" s="47"/>
      <c r="CHL34" s="47"/>
      <c r="CHM34" s="47"/>
      <c r="CHN34" s="47"/>
      <c r="CHO34" s="47"/>
      <c r="CHP34" s="47"/>
      <c r="CHQ34" s="47"/>
      <c r="CHR34" s="47"/>
      <c r="CHS34" s="47"/>
      <c r="CHT34" s="47"/>
      <c r="CHU34" s="47"/>
      <c r="CHV34" s="47"/>
      <c r="CHW34" s="47"/>
      <c r="CHX34" s="47"/>
      <c r="CHY34" s="47"/>
      <c r="CHZ34" s="47"/>
      <c r="CIA34" s="47"/>
      <c r="CIB34" s="47"/>
      <c r="CIC34" s="47"/>
      <c r="CID34" s="47"/>
      <c r="CIE34" s="47"/>
      <c r="CIF34" s="47"/>
      <c r="CIG34" s="47"/>
      <c r="CIH34" s="47"/>
      <c r="CII34" s="47"/>
      <c r="CIJ34" s="47"/>
      <c r="CIK34" s="47"/>
      <c r="CIL34" s="47"/>
      <c r="CIM34" s="47"/>
      <c r="CIN34" s="47"/>
      <c r="CIO34" s="47"/>
      <c r="CIP34" s="47"/>
      <c r="CIQ34" s="47"/>
      <c r="CIR34" s="47"/>
      <c r="CIS34" s="47"/>
      <c r="CIT34" s="47"/>
      <c r="CIU34" s="47"/>
      <c r="CIV34" s="47"/>
      <c r="CIW34" s="47"/>
      <c r="CIX34" s="47"/>
      <c r="CIY34" s="47"/>
      <c r="CIZ34" s="47"/>
      <c r="CJA34" s="47"/>
      <c r="CJB34" s="47"/>
      <c r="CJC34" s="47"/>
      <c r="CJD34" s="47"/>
      <c r="CJE34" s="47"/>
      <c r="CJF34" s="47"/>
      <c r="CJG34" s="47"/>
      <c r="CJH34" s="47"/>
      <c r="CJI34" s="47"/>
      <c r="CJJ34" s="47"/>
      <c r="CJK34" s="47"/>
      <c r="CJL34" s="47"/>
      <c r="CJM34" s="47"/>
      <c r="CJN34" s="47"/>
      <c r="CJO34" s="47"/>
      <c r="CJP34" s="47"/>
      <c r="CJQ34" s="47"/>
      <c r="CJR34" s="47"/>
      <c r="CJS34" s="47"/>
      <c r="CJT34" s="47"/>
      <c r="CJU34" s="47"/>
      <c r="CJV34" s="47"/>
      <c r="CJW34" s="47"/>
      <c r="CJX34" s="47"/>
      <c r="CJY34" s="47"/>
      <c r="CJZ34" s="47"/>
      <c r="CKA34" s="47"/>
      <c r="CKB34" s="47"/>
      <c r="CKC34" s="47"/>
      <c r="CKD34" s="47"/>
      <c r="CKE34" s="47"/>
      <c r="CKF34" s="47"/>
      <c r="CKG34" s="47"/>
      <c r="CKH34" s="47"/>
      <c r="CKI34" s="47"/>
      <c r="CKJ34" s="47"/>
      <c r="CKK34" s="47"/>
      <c r="CKL34" s="47"/>
      <c r="CKM34" s="47"/>
      <c r="CKN34" s="47"/>
      <c r="CKO34" s="47"/>
      <c r="CKP34" s="47"/>
      <c r="CKQ34" s="47"/>
      <c r="CKR34" s="47"/>
      <c r="CKS34" s="47"/>
      <c r="CKT34" s="47"/>
      <c r="CKU34" s="47"/>
      <c r="CKV34" s="47"/>
      <c r="CKW34" s="47"/>
      <c r="CKX34" s="47"/>
      <c r="CKY34" s="47"/>
      <c r="CKZ34" s="47"/>
      <c r="CLA34" s="47"/>
      <c r="CLB34" s="47"/>
      <c r="CLC34" s="47"/>
      <c r="CLD34" s="47"/>
      <c r="CLE34" s="47"/>
      <c r="CLF34" s="47"/>
      <c r="CLG34" s="47"/>
      <c r="CLH34" s="47"/>
      <c r="CLI34" s="47"/>
      <c r="CLJ34" s="47"/>
      <c r="CLK34" s="47"/>
      <c r="CLL34" s="47"/>
      <c r="CLM34" s="47"/>
      <c r="CLN34" s="47"/>
      <c r="CLO34" s="47"/>
      <c r="CLP34" s="47"/>
      <c r="CLQ34" s="47"/>
      <c r="CLR34" s="47"/>
      <c r="CLS34" s="47"/>
      <c r="CLT34" s="47"/>
      <c r="CLU34" s="47"/>
      <c r="CLV34" s="47"/>
      <c r="CLW34" s="47"/>
      <c r="CLX34" s="47"/>
      <c r="CLY34" s="47"/>
      <c r="CLZ34" s="47"/>
      <c r="CMA34" s="47"/>
      <c r="CMB34" s="47"/>
      <c r="CMC34" s="47"/>
      <c r="CMD34" s="47"/>
      <c r="CME34" s="47"/>
      <c r="CMF34" s="47"/>
      <c r="CMG34" s="47"/>
      <c r="CMH34" s="47"/>
      <c r="CMI34" s="47"/>
      <c r="CMJ34" s="47"/>
      <c r="CMK34" s="47"/>
      <c r="CML34" s="47"/>
      <c r="CMM34" s="47"/>
      <c r="CMN34" s="47"/>
      <c r="CMO34" s="47"/>
      <c r="CMP34" s="47"/>
      <c r="CMQ34" s="47"/>
      <c r="CMR34" s="47"/>
      <c r="CMS34" s="47"/>
      <c r="CMT34" s="47"/>
      <c r="CMU34" s="47"/>
      <c r="CMV34" s="47"/>
      <c r="CMW34" s="47"/>
      <c r="CMX34" s="47"/>
      <c r="CMY34" s="47"/>
      <c r="CMZ34" s="47"/>
      <c r="CNA34" s="47"/>
      <c r="CNB34" s="47"/>
      <c r="CNC34" s="47"/>
      <c r="CND34" s="47"/>
      <c r="CNE34" s="47"/>
      <c r="CNF34" s="47"/>
      <c r="CNG34" s="47"/>
      <c r="CNH34" s="47"/>
      <c r="CNI34" s="47"/>
      <c r="CNJ34" s="47"/>
      <c r="CNK34" s="47"/>
      <c r="CNL34" s="47"/>
      <c r="CNM34" s="47"/>
      <c r="CNN34" s="47"/>
      <c r="CNO34" s="47"/>
      <c r="CNP34" s="47"/>
      <c r="CNQ34" s="47"/>
      <c r="CNR34" s="47"/>
      <c r="CNS34" s="47"/>
      <c r="CNT34" s="47"/>
      <c r="CNU34" s="47"/>
      <c r="CNV34" s="47"/>
      <c r="CNW34" s="47"/>
      <c r="CNX34" s="47"/>
      <c r="CNY34" s="47"/>
      <c r="CNZ34" s="47"/>
      <c r="COA34" s="47"/>
      <c r="COB34" s="47"/>
      <c r="COC34" s="47"/>
      <c r="COD34" s="47"/>
      <c r="COE34" s="47"/>
      <c r="COF34" s="47"/>
      <c r="COG34" s="47"/>
      <c r="COH34" s="47"/>
      <c r="COI34" s="47"/>
      <c r="COJ34" s="47"/>
      <c r="COK34" s="47"/>
      <c r="COL34" s="47"/>
      <c r="COM34" s="47"/>
      <c r="CON34" s="47"/>
      <c r="COO34" s="47"/>
      <c r="COP34" s="47"/>
      <c r="COQ34" s="47"/>
      <c r="COR34" s="47"/>
      <c r="COS34" s="47"/>
      <c r="COT34" s="47"/>
      <c r="COU34" s="47"/>
      <c r="COV34" s="47"/>
      <c r="COW34" s="47"/>
      <c r="COX34" s="47"/>
      <c r="COY34" s="47"/>
      <c r="COZ34" s="47"/>
      <c r="CPA34" s="47"/>
      <c r="CPB34" s="47"/>
      <c r="CPC34" s="47"/>
      <c r="CPD34" s="47"/>
      <c r="CPE34" s="47"/>
      <c r="CPF34" s="47"/>
      <c r="CPG34" s="47"/>
      <c r="CPH34" s="47"/>
      <c r="CPI34" s="47"/>
      <c r="CPJ34" s="47"/>
      <c r="CPK34" s="47"/>
      <c r="CPL34" s="47"/>
      <c r="CPM34" s="47"/>
      <c r="CPN34" s="47"/>
      <c r="CPO34" s="47"/>
      <c r="CPP34" s="47"/>
      <c r="CPQ34" s="47"/>
      <c r="CPR34" s="47"/>
      <c r="CPS34" s="47"/>
      <c r="CPT34" s="47"/>
      <c r="CPU34" s="47"/>
      <c r="CPV34" s="47"/>
      <c r="CPW34" s="47"/>
      <c r="CPX34" s="47"/>
      <c r="CPY34" s="47"/>
      <c r="CPZ34" s="47"/>
      <c r="CQA34" s="47"/>
      <c r="CQB34" s="47"/>
      <c r="CQC34" s="47"/>
      <c r="CQD34" s="47"/>
      <c r="CQE34" s="47"/>
      <c r="CQF34" s="47"/>
      <c r="CQG34" s="47"/>
      <c r="CQH34" s="47"/>
      <c r="CQI34" s="47"/>
      <c r="CQJ34" s="47"/>
      <c r="CQK34" s="47"/>
      <c r="CQL34" s="47"/>
      <c r="CQM34" s="47"/>
      <c r="CQN34" s="47"/>
      <c r="CQO34" s="47"/>
      <c r="CQP34" s="47"/>
      <c r="CQQ34" s="47"/>
      <c r="CQR34" s="47"/>
      <c r="CQS34" s="47"/>
      <c r="CQT34" s="47"/>
      <c r="CQU34" s="47"/>
      <c r="CQV34" s="47"/>
      <c r="CQW34" s="47"/>
      <c r="CQX34" s="47"/>
      <c r="CQY34" s="47"/>
      <c r="CQZ34" s="47"/>
      <c r="CRA34" s="47"/>
      <c r="CRB34" s="47"/>
      <c r="CRC34" s="47"/>
      <c r="CRD34" s="47"/>
      <c r="CRE34" s="47"/>
      <c r="CRF34" s="47"/>
      <c r="CRG34" s="47"/>
      <c r="CRH34" s="47"/>
      <c r="CRI34" s="47"/>
      <c r="CRJ34" s="47"/>
      <c r="CRK34" s="47"/>
      <c r="CRL34" s="47"/>
      <c r="CRM34" s="47"/>
      <c r="CRN34" s="47"/>
      <c r="CRO34" s="47"/>
      <c r="CRP34" s="47"/>
      <c r="CRQ34" s="47"/>
      <c r="CRR34" s="47"/>
      <c r="CRS34" s="47"/>
      <c r="CRT34" s="47"/>
      <c r="CRU34" s="47"/>
      <c r="CRV34" s="47"/>
      <c r="CRW34" s="47"/>
      <c r="CRX34" s="47"/>
      <c r="CRY34" s="47"/>
      <c r="CRZ34" s="47"/>
      <c r="CSA34" s="47"/>
      <c r="CSB34" s="47"/>
      <c r="CSC34" s="47"/>
      <c r="CSD34" s="47"/>
      <c r="CSE34" s="47"/>
      <c r="CSF34" s="47"/>
      <c r="CSG34" s="47"/>
      <c r="CSH34" s="47"/>
      <c r="CSI34" s="47"/>
      <c r="CSJ34" s="47"/>
      <c r="CSK34" s="47"/>
      <c r="CSL34" s="47"/>
      <c r="CSM34" s="47"/>
      <c r="CSN34" s="47"/>
      <c r="CSO34" s="47"/>
      <c r="CSP34" s="47"/>
      <c r="CSQ34" s="47"/>
      <c r="CSR34" s="47"/>
      <c r="CSS34" s="47"/>
      <c r="CST34" s="47"/>
      <c r="CSU34" s="47"/>
      <c r="CSV34" s="47"/>
      <c r="CSW34" s="47"/>
      <c r="CSX34" s="47"/>
      <c r="CSY34" s="47"/>
      <c r="CSZ34" s="47"/>
      <c r="CTA34" s="47"/>
      <c r="CTB34" s="47"/>
      <c r="CTC34" s="47"/>
      <c r="CTD34" s="47"/>
      <c r="CTE34" s="47"/>
      <c r="CTF34" s="47"/>
      <c r="CTG34" s="47"/>
      <c r="CTH34" s="47"/>
      <c r="CTI34" s="47"/>
      <c r="CTJ34" s="47"/>
      <c r="CTK34" s="47"/>
      <c r="CTL34" s="47"/>
      <c r="CTM34" s="47"/>
      <c r="CTN34" s="47"/>
      <c r="CTO34" s="47"/>
      <c r="CTP34" s="47"/>
      <c r="CTQ34" s="47"/>
      <c r="CTR34" s="47"/>
      <c r="CTS34" s="47"/>
      <c r="CTT34" s="47"/>
      <c r="CTU34" s="47"/>
      <c r="CTV34" s="47"/>
      <c r="CTW34" s="47"/>
      <c r="CTX34" s="47"/>
      <c r="CTY34" s="47"/>
      <c r="CTZ34" s="47"/>
      <c r="CUA34" s="47"/>
      <c r="CUB34" s="47"/>
      <c r="CUC34" s="47"/>
      <c r="CUD34" s="47"/>
      <c r="CUE34" s="47"/>
      <c r="CUF34" s="47"/>
      <c r="CUG34" s="47"/>
      <c r="CUH34" s="47"/>
      <c r="CUI34" s="47"/>
      <c r="CUJ34" s="47"/>
      <c r="CUK34" s="47"/>
      <c r="CUL34" s="47"/>
      <c r="CUM34" s="47"/>
      <c r="CUN34" s="47"/>
      <c r="CUO34" s="47"/>
      <c r="CUP34" s="47"/>
      <c r="CUQ34" s="47"/>
      <c r="CUR34" s="47"/>
      <c r="CUS34" s="47"/>
      <c r="CUT34" s="47"/>
      <c r="CUU34" s="47"/>
      <c r="CUV34" s="47"/>
      <c r="CUW34" s="47"/>
      <c r="CUX34" s="47"/>
      <c r="CUY34" s="47"/>
      <c r="CUZ34" s="47"/>
      <c r="CVA34" s="47"/>
      <c r="CVB34" s="47"/>
      <c r="CVC34" s="47"/>
      <c r="CVD34" s="47"/>
      <c r="CVE34" s="47"/>
      <c r="CVF34" s="47"/>
      <c r="CVG34" s="47"/>
      <c r="CVH34" s="47"/>
      <c r="CVI34" s="47"/>
      <c r="CVJ34" s="47"/>
      <c r="CVK34" s="47"/>
      <c r="CVL34" s="47"/>
      <c r="CVM34" s="47"/>
      <c r="CVN34" s="47"/>
      <c r="CVO34" s="47"/>
      <c r="CVP34" s="47"/>
      <c r="CVQ34" s="47"/>
      <c r="CVR34" s="47"/>
      <c r="CVS34" s="47"/>
      <c r="CVT34" s="47"/>
      <c r="CVU34" s="47"/>
      <c r="CVV34" s="47"/>
      <c r="CVW34" s="47"/>
      <c r="CVX34" s="47"/>
      <c r="CVY34" s="47"/>
      <c r="CVZ34" s="47"/>
      <c r="CWA34" s="47"/>
      <c r="CWB34" s="47"/>
      <c r="CWC34" s="47"/>
      <c r="CWD34" s="47"/>
      <c r="CWE34" s="47"/>
      <c r="CWF34" s="47"/>
      <c r="CWG34" s="47"/>
      <c r="CWH34" s="47"/>
      <c r="CWI34" s="47"/>
      <c r="CWJ34" s="47"/>
      <c r="CWK34" s="47"/>
      <c r="CWL34" s="47"/>
      <c r="CWM34" s="47"/>
      <c r="CWN34" s="47"/>
      <c r="CWO34" s="47"/>
      <c r="CWP34" s="47"/>
      <c r="CWQ34" s="47"/>
      <c r="CWR34" s="47"/>
      <c r="CWS34" s="47"/>
      <c r="CWT34" s="47"/>
      <c r="CWU34" s="47"/>
      <c r="CWV34" s="47"/>
      <c r="CWW34" s="47"/>
      <c r="CWX34" s="47"/>
      <c r="CWY34" s="47"/>
      <c r="CWZ34" s="47"/>
      <c r="CXA34" s="47"/>
      <c r="CXB34" s="47"/>
      <c r="CXC34" s="47"/>
      <c r="CXD34" s="47"/>
      <c r="CXE34" s="47"/>
      <c r="CXF34" s="47"/>
      <c r="CXG34" s="47"/>
      <c r="CXH34" s="47"/>
      <c r="CXI34" s="47"/>
      <c r="CXJ34" s="47"/>
      <c r="CXK34" s="47"/>
      <c r="CXL34" s="47"/>
      <c r="CXM34" s="47"/>
      <c r="CXN34" s="47"/>
      <c r="CXO34" s="47"/>
      <c r="CXP34" s="47"/>
      <c r="CXQ34" s="47"/>
      <c r="CXR34" s="47"/>
      <c r="CXS34" s="47"/>
      <c r="CXT34" s="47"/>
      <c r="CXU34" s="47"/>
      <c r="CXV34" s="47"/>
      <c r="CXW34" s="47"/>
      <c r="CXX34" s="47"/>
      <c r="CXY34" s="47"/>
      <c r="CXZ34" s="47"/>
      <c r="CYA34" s="47"/>
      <c r="CYB34" s="47"/>
      <c r="CYC34" s="47"/>
      <c r="CYD34" s="47"/>
      <c r="CYE34" s="47"/>
      <c r="CYF34" s="47"/>
      <c r="CYG34" s="47"/>
      <c r="CYH34" s="47"/>
      <c r="CYI34" s="47"/>
      <c r="CYJ34" s="47"/>
      <c r="CYK34" s="47"/>
      <c r="CYL34" s="47"/>
      <c r="CYM34" s="47"/>
      <c r="CYN34" s="47"/>
      <c r="CYO34" s="47"/>
      <c r="CYP34" s="47"/>
      <c r="CYQ34" s="47"/>
      <c r="CYR34" s="47"/>
      <c r="CYS34" s="47"/>
      <c r="CYT34" s="47"/>
      <c r="CYU34" s="47"/>
      <c r="CYV34" s="47"/>
      <c r="CYW34" s="47"/>
      <c r="CYX34" s="47"/>
      <c r="CYY34" s="47"/>
      <c r="CYZ34" s="47"/>
      <c r="CZA34" s="47"/>
      <c r="CZB34" s="47"/>
      <c r="CZC34" s="47"/>
      <c r="CZD34" s="47"/>
      <c r="CZE34" s="47"/>
      <c r="CZF34" s="47"/>
      <c r="CZG34" s="47"/>
      <c r="CZH34" s="47"/>
      <c r="CZI34" s="47"/>
      <c r="CZJ34" s="47"/>
      <c r="CZK34" s="47"/>
      <c r="CZL34" s="47"/>
      <c r="CZM34" s="47"/>
      <c r="CZN34" s="47"/>
      <c r="CZO34" s="47"/>
      <c r="CZP34" s="47"/>
      <c r="CZQ34" s="47"/>
      <c r="CZR34" s="47"/>
      <c r="CZS34" s="47"/>
      <c r="CZT34" s="47"/>
      <c r="CZU34" s="47"/>
      <c r="CZV34" s="47"/>
      <c r="CZW34" s="47"/>
      <c r="CZX34" s="47"/>
      <c r="CZY34" s="47"/>
      <c r="CZZ34" s="47"/>
      <c r="DAA34" s="47"/>
      <c r="DAB34" s="47"/>
      <c r="DAC34" s="47"/>
      <c r="DAD34" s="47"/>
      <c r="DAE34" s="47"/>
      <c r="DAF34" s="47"/>
      <c r="DAG34" s="47"/>
      <c r="DAH34" s="47"/>
      <c r="DAI34" s="47"/>
      <c r="DAJ34" s="47"/>
      <c r="DAK34" s="47"/>
      <c r="DAL34" s="47"/>
      <c r="DAM34" s="47"/>
      <c r="DAN34" s="47"/>
      <c r="DAO34" s="47"/>
      <c r="DAP34" s="47"/>
      <c r="DAQ34" s="47"/>
      <c r="DAR34" s="47"/>
      <c r="DAS34" s="47"/>
      <c r="DAT34" s="47"/>
      <c r="DAU34" s="47"/>
      <c r="DAV34" s="47"/>
      <c r="DAW34" s="47"/>
      <c r="DAX34" s="47"/>
      <c r="DAY34" s="47"/>
      <c r="DAZ34" s="47"/>
      <c r="DBA34" s="47"/>
      <c r="DBB34" s="47"/>
      <c r="DBC34" s="47"/>
      <c r="DBD34" s="47"/>
      <c r="DBE34" s="47"/>
      <c r="DBF34" s="47"/>
      <c r="DBG34" s="47"/>
      <c r="DBH34" s="47"/>
      <c r="DBI34" s="47"/>
      <c r="DBJ34" s="47"/>
      <c r="DBK34" s="47"/>
      <c r="DBL34" s="47"/>
      <c r="DBM34" s="47"/>
      <c r="DBN34" s="47"/>
      <c r="DBO34" s="47"/>
      <c r="DBP34" s="47"/>
      <c r="DBQ34" s="47"/>
      <c r="DBR34" s="47"/>
      <c r="DBS34" s="47"/>
      <c r="DBT34" s="47"/>
      <c r="DBU34" s="47"/>
      <c r="DBV34" s="47"/>
      <c r="DBW34" s="47"/>
      <c r="DBX34" s="47"/>
      <c r="DBY34" s="47"/>
      <c r="DBZ34" s="47"/>
      <c r="DCA34" s="47"/>
      <c r="DCB34" s="47"/>
      <c r="DCC34" s="47"/>
      <c r="DCD34" s="47"/>
      <c r="DCE34" s="47"/>
      <c r="DCF34" s="47"/>
      <c r="DCG34" s="47"/>
      <c r="DCH34" s="47"/>
      <c r="DCI34" s="47"/>
      <c r="DCJ34" s="47"/>
      <c r="DCK34" s="47"/>
      <c r="DCL34" s="47"/>
      <c r="DCM34" s="47"/>
      <c r="DCN34" s="47"/>
      <c r="DCO34" s="47"/>
      <c r="DCP34" s="47"/>
      <c r="DCQ34" s="47"/>
      <c r="DCR34" s="47"/>
      <c r="DCS34" s="47"/>
      <c r="DCT34" s="47"/>
      <c r="DCU34" s="47"/>
      <c r="DCV34" s="47"/>
      <c r="DCW34" s="47"/>
      <c r="DCX34" s="47"/>
      <c r="DCY34" s="47"/>
      <c r="DCZ34" s="47"/>
      <c r="DDA34" s="47"/>
      <c r="DDB34" s="47"/>
      <c r="DDC34" s="47"/>
      <c r="DDD34" s="47"/>
      <c r="DDE34" s="47"/>
      <c r="DDF34" s="47"/>
      <c r="DDG34" s="47"/>
      <c r="DDH34" s="47"/>
      <c r="DDI34" s="47"/>
      <c r="DDJ34" s="47"/>
      <c r="DDK34" s="47"/>
      <c r="DDL34" s="47"/>
      <c r="DDM34" s="47"/>
      <c r="DDN34" s="47"/>
      <c r="DDO34" s="47"/>
      <c r="DDP34" s="47"/>
      <c r="DDQ34" s="47"/>
      <c r="DDR34" s="47"/>
      <c r="DDS34" s="47"/>
      <c r="DDT34" s="47"/>
      <c r="DDU34" s="47"/>
      <c r="DDV34" s="47"/>
      <c r="DDW34" s="47"/>
      <c r="DDX34" s="47"/>
      <c r="DDY34" s="47"/>
      <c r="DDZ34" s="47"/>
      <c r="DEA34" s="47"/>
      <c r="DEB34" s="47"/>
      <c r="DEC34" s="47"/>
      <c r="DED34" s="47"/>
      <c r="DEE34" s="47"/>
      <c r="DEF34" s="47"/>
      <c r="DEG34" s="47"/>
      <c r="DEH34" s="47"/>
      <c r="DEI34" s="47"/>
      <c r="DEJ34" s="47"/>
      <c r="DEK34" s="47"/>
      <c r="DEL34" s="47"/>
      <c r="DEM34" s="47"/>
      <c r="DEN34" s="47"/>
      <c r="DEO34" s="47"/>
      <c r="DEP34" s="47"/>
      <c r="DEQ34" s="47"/>
      <c r="DER34" s="47"/>
      <c r="DES34" s="47"/>
      <c r="DET34" s="47"/>
      <c r="DEU34" s="47"/>
      <c r="DEV34" s="47"/>
      <c r="DEW34" s="47"/>
      <c r="DEX34" s="47"/>
      <c r="DEY34" s="47"/>
      <c r="DEZ34" s="47"/>
      <c r="DFA34" s="47"/>
      <c r="DFB34" s="47"/>
      <c r="DFC34" s="47"/>
      <c r="DFD34" s="47"/>
      <c r="DFE34" s="47"/>
      <c r="DFF34" s="47"/>
      <c r="DFG34" s="47"/>
      <c r="DFH34" s="47"/>
      <c r="DFI34" s="47"/>
      <c r="DFJ34" s="47"/>
      <c r="DFK34" s="47"/>
      <c r="DFL34" s="47"/>
      <c r="DFM34" s="47"/>
      <c r="DFN34" s="47"/>
      <c r="DFO34" s="47"/>
      <c r="DFP34" s="47"/>
      <c r="DFQ34" s="47"/>
      <c r="DFR34" s="47"/>
      <c r="DFS34" s="47"/>
      <c r="DFT34" s="47"/>
      <c r="DFU34" s="47"/>
      <c r="DFV34" s="47"/>
      <c r="DFW34" s="47"/>
      <c r="DFX34" s="47"/>
      <c r="DFY34" s="47"/>
      <c r="DFZ34" s="47"/>
      <c r="DGA34" s="47"/>
      <c r="DGB34" s="47"/>
      <c r="DGC34" s="47"/>
      <c r="DGD34" s="47"/>
      <c r="DGE34" s="47"/>
      <c r="DGF34" s="47"/>
      <c r="DGG34" s="47"/>
      <c r="DGH34" s="47"/>
      <c r="DGI34" s="47"/>
      <c r="DGJ34" s="47"/>
      <c r="DGK34" s="47"/>
      <c r="DGL34" s="47"/>
      <c r="DGM34" s="47"/>
      <c r="DGN34" s="47"/>
      <c r="DGO34" s="47"/>
      <c r="DGP34" s="47"/>
      <c r="DGQ34" s="47"/>
      <c r="DGR34" s="47"/>
      <c r="DGS34" s="47"/>
      <c r="DGT34" s="47"/>
      <c r="DGU34" s="47"/>
      <c r="DGV34" s="47"/>
      <c r="DGW34" s="47"/>
      <c r="DGX34" s="47"/>
      <c r="DGY34" s="47"/>
      <c r="DGZ34" s="47"/>
      <c r="DHA34" s="47"/>
      <c r="DHB34" s="47"/>
      <c r="DHC34" s="47"/>
      <c r="DHD34" s="47"/>
      <c r="DHE34" s="47"/>
      <c r="DHF34" s="47"/>
      <c r="DHG34" s="47"/>
      <c r="DHH34" s="47"/>
      <c r="DHI34" s="47"/>
      <c r="DHJ34" s="47"/>
      <c r="DHK34" s="47"/>
      <c r="DHL34" s="47"/>
      <c r="DHM34" s="47"/>
      <c r="DHN34" s="47"/>
      <c r="DHO34" s="47"/>
      <c r="DHP34" s="47"/>
      <c r="DHQ34" s="47"/>
      <c r="DHR34" s="47"/>
      <c r="DHS34" s="47"/>
      <c r="DHT34" s="47"/>
      <c r="DHU34" s="47"/>
      <c r="DHV34" s="47"/>
      <c r="DHW34" s="47"/>
      <c r="DHX34" s="47"/>
      <c r="DHY34" s="47"/>
      <c r="DHZ34" s="47"/>
      <c r="DIA34" s="47"/>
      <c r="DIB34" s="47"/>
      <c r="DIC34" s="47"/>
      <c r="DID34" s="47"/>
      <c r="DIE34" s="47"/>
      <c r="DIF34" s="47"/>
      <c r="DIG34" s="47"/>
      <c r="DIH34" s="47"/>
      <c r="DII34" s="47"/>
      <c r="DIJ34" s="47"/>
      <c r="DIK34" s="47"/>
      <c r="DIL34" s="47"/>
      <c r="DIM34" s="47"/>
      <c r="DIN34" s="47"/>
      <c r="DIO34" s="47"/>
      <c r="DIP34" s="47"/>
      <c r="DIQ34" s="47"/>
      <c r="DIR34" s="47"/>
      <c r="DIS34" s="47"/>
      <c r="DIT34" s="47"/>
      <c r="DIU34" s="47"/>
      <c r="DIV34" s="47"/>
      <c r="DIW34" s="47"/>
      <c r="DIX34" s="47"/>
      <c r="DIY34" s="47"/>
      <c r="DIZ34" s="47"/>
      <c r="DJA34" s="47"/>
      <c r="DJB34" s="47"/>
      <c r="DJC34" s="47"/>
      <c r="DJD34" s="47"/>
      <c r="DJE34" s="47"/>
      <c r="DJF34" s="47"/>
      <c r="DJG34" s="47"/>
      <c r="DJH34" s="47"/>
      <c r="DJI34" s="47"/>
      <c r="DJJ34" s="47"/>
      <c r="DJK34" s="47"/>
      <c r="DJL34" s="47"/>
      <c r="DJM34" s="47"/>
      <c r="DJN34" s="47"/>
      <c r="DJO34" s="47"/>
      <c r="DJP34" s="47"/>
      <c r="DJQ34" s="47"/>
      <c r="DJR34" s="47"/>
      <c r="DJS34" s="47"/>
      <c r="DJT34" s="47"/>
      <c r="DJU34" s="47"/>
      <c r="DJV34" s="47"/>
      <c r="DJW34" s="47"/>
      <c r="DJX34" s="47"/>
      <c r="DJY34" s="47"/>
      <c r="DJZ34" s="47"/>
      <c r="DKA34" s="47"/>
      <c r="DKB34" s="47"/>
      <c r="DKC34" s="47"/>
      <c r="DKD34" s="47"/>
      <c r="DKE34" s="47"/>
      <c r="DKF34" s="47"/>
      <c r="DKG34" s="47"/>
      <c r="DKH34" s="47"/>
      <c r="DKI34" s="47"/>
      <c r="DKJ34" s="47"/>
      <c r="DKK34" s="47"/>
      <c r="DKL34" s="47"/>
      <c r="DKM34" s="47"/>
      <c r="DKN34" s="47"/>
      <c r="DKO34" s="47"/>
      <c r="DKP34" s="47"/>
      <c r="DKQ34" s="47"/>
      <c r="DKR34" s="47"/>
      <c r="DKS34" s="47"/>
      <c r="DKT34" s="47"/>
      <c r="DKU34" s="47"/>
      <c r="DKV34" s="47"/>
      <c r="DKW34" s="47"/>
      <c r="DKX34" s="47"/>
      <c r="DKY34" s="47"/>
      <c r="DKZ34" s="47"/>
      <c r="DLA34" s="47"/>
      <c r="DLB34" s="47"/>
      <c r="DLC34" s="47"/>
      <c r="DLD34" s="47"/>
      <c r="DLE34" s="47"/>
      <c r="DLF34" s="47"/>
      <c r="DLG34" s="47"/>
      <c r="DLH34" s="47"/>
      <c r="DLI34" s="47"/>
      <c r="DLJ34" s="47"/>
      <c r="DLK34" s="47"/>
      <c r="DLL34" s="47"/>
      <c r="DLM34" s="47"/>
      <c r="DLN34" s="47"/>
      <c r="DLO34" s="47"/>
      <c r="DLP34" s="47"/>
      <c r="DLQ34" s="47"/>
      <c r="DLR34" s="47"/>
      <c r="DLS34" s="47"/>
      <c r="DLT34" s="47"/>
      <c r="DLU34" s="47"/>
      <c r="DLV34" s="47"/>
      <c r="DLW34" s="47"/>
      <c r="DLX34" s="47"/>
      <c r="DLY34" s="47"/>
      <c r="DLZ34" s="47"/>
      <c r="DMA34" s="47"/>
      <c r="DMB34" s="47"/>
      <c r="DMC34" s="47"/>
      <c r="DMD34" s="47"/>
      <c r="DME34" s="47"/>
      <c r="DMF34" s="47"/>
      <c r="DMG34" s="47"/>
      <c r="DMH34" s="47"/>
      <c r="DMI34" s="47"/>
      <c r="DMJ34" s="47"/>
      <c r="DMK34" s="47"/>
      <c r="DML34" s="47"/>
      <c r="DMM34" s="47"/>
      <c r="DMN34" s="47"/>
      <c r="DMO34" s="47"/>
      <c r="DMP34" s="47"/>
      <c r="DMQ34" s="47"/>
      <c r="DMR34" s="47"/>
      <c r="DMS34" s="47"/>
      <c r="DMT34" s="47"/>
      <c r="DMU34" s="47"/>
      <c r="DMV34" s="47"/>
      <c r="DMW34" s="47"/>
      <c r="DMX34" s="47"/>
      <c r="DMY34" s="47"/>
      <c r="DMZ34" s="47"/>
      <c r="DNA34" s="47"/>
      <c r="DNB34" s="47"/>
      <c r="DNC34" s="47"/>
      <c r="DND34" s="47"/>
      <c r="DNE34" s="47"/>
      <c r="DNF34" s="47"/>
      <c r="DNG34" s="47"/>
      <c r="DNH34" s="47"/>
      <c r="DNI34" s="47"/>
      <c r="DNJ34" s="47"/>
      <c r="DNK34" s="47"/>
      <c r="DNL34" s="47"/>
      <c r="DNM34" s="47"/>
      <c r="DNN34" s="47"/>
      <c r="DNO34" s="47"/>
      <c r="DNP34" s="47"/>
      <c r="DNQ34" s="47"/>
      <c r="DNR34" s="47"/>
      <c r="DNS34" s="47"/>
      <c r="DNT34" s="47"/>
      <c r="DNU34" s="47"/>
      <c r="DNV34" s="47"/>
      <c r="DNW34" s="47"/>
      <c r="DNX34" s="47"/>
      <c r="DNY34" s="47"/>
      <c r="DNZ34" s="47"/>
      <c r="DOA34" s="47"/>
      <c r="DOB34" s="47"/>
      <c r="DOC34" s="47"/>
      <c r="DOD34" s="47"/>
      <c r="DOE34" s="47"/>
      <c r="DOF34" s="47"/>
      <c r="DOG34" s="47"/>
      <c r="DOH34" s="47"/>
      <c r="DOI34" s="47"/>
      <c r="DOJ34" s="47"/>
      <c r="DOK34" s="47"/>
      <c r="DOL34" s="47"/>
      <c r="DOM34" s="47"/>
      <c r="DON34" s="47"/>
      <c r="DOO34" s="47"/>
      <c r="DOP34" s="47"/>
      <c r="DOQ34" s="47"/>
      <c r="DOR34" s="47"/>
      <c r="DOS34" s="47"/>
      <c r="DOT34" s="47"/>
      <c r="DOU34" s="47"/>
      <c r="DOV34" s="47"/>
      <c r="DOW34" s="47"/>
      <c r="DOX34" s="47"/>
      <c r="DOY34" s="47"/>
      <c r="DOZ34" s="47"/>
      <c r="DPA34" s="47"/>
      <c r="DPB34" s="47"/>
      <c r="DPC34" s="47"/>
      <c r="DPD34" s="47"/>
      <c r="DPE34" s="47"/>
      <c r="DPF34" s="47"/>
      <c r="DPG34" s="47"/>
      <c r="DPH34" s="47"/>
      <c r="DPI34" s="47"/>
      <c r="DPJ34" s="47"/>
      <c r="DPK34" s="47"/>
      <c r="DPL34" s="47"/>
      <c r="DPM34" s="47"/>
      <c r="DPN34" s="47"/>
      <c r="DPO34" s="47"/>
      <c r="DPP34" s="47"/>
      <c r="DPQ34" s="47"/>
      <c r="DPR34" s="47"/>
      <c r="DPS34" s="47"/>
      <c r="DPT34" s="47"/>
      <c r="DPU34" s="47"/>
      <c r="DPV34" s="47"/>
      <c r="DPW34" s="47"/>
      <c r="DPX34" s="47"/>
      <c r="DPY34" s="47"/>
      <c r="DPZ34" s="47"/>
      <c r="DQA34" s="47"/>
      <c r="DQB34" s="47"/>
      <c r="DQC34" s="47"/>
      <c r="DQD34" s="47"/>
      <c r="DQE34" s="47"/>
      <c r="DQF34" s="47"/>
      <c r="DQG34" s="47"/>
      <c r="DQH34" s="47"/>
      <c r="DQI34" s="47"/>
      <c r="DQJ34" s="47"/>
      <c r="DQK34" s="47"/>
      <c r="DQL34" s="47"/>
      <c r="DQM34" s="47"/>
      <c r="DQN34" s="47"/>
      <c r="DQO34" s="47"/>
      <c r="DQP34" s="47"/>
      <c r="DQQ34" s="47"/>
      <c r="DQR34" s="47"/>
      <c r="DQS34" s="47"/>
      <c r="DQT34" s="47"/>
      <c r="DQU34" s="47"/>
      <c r="DQV34" s="47"/>
      <c r="DQW34" s="47"/>
      <c r="DQX34" s="47"/>
      <c r="DQY34" s="47"/>
      <c r="DQZ34" s="47"/>
      <c r="DRA34" s="47"/>
      <c r="DRB34" s="47"/>
      <c r="DRC34" s="47"/>
      <c r="DRD34" s="47"/>
      <c r="DRE34" s="47"/>
      <c r="DRF34" s="47"/>
      <c r="DRG34" s="47"/>
      <c r="DRH34" s="47"/>
      <c r="DRI34" s="47"/>
      <c r="DRJ34" s="47"/>
      <c r="DRK34" s="47"/>
      <c r="DRL34" s="47"/>
      <c r="DRM34" s="47"/>
      <c r="DRN34" s="47"/>
      <c r="DRO34" s="47"/>
      <c r="DRP34" s="47"/>
      <c r="DRQ34" s="47"/>
      <c r="DRR34" s="47"/>
      <c r="DRS34" s="47"/>
      <c r="DRT34" s="47"/>
      <c r="DRU34" s="47"/>
      <c r="DRV34" s="47"/>
      <c r="DRW34" s="47"/>
      <c r="DRX34" s="47"/>
      <c r="DRY34" s="47"/>
      <c r="DRZ34" s="47"/>
      <c r="DSA34" s="47"/>
      <c r="DSB34" s="47"/>
      <c r="DSC34" s="47"/>
      <c r="DSD34" s="47"/>
      <c r="DSE34" s="47"/>
      <c r="DSF34" s="47"/>
      <c r="DSG34" s="47"/>
      <c r="DSH34" s="47"/>
      <c r="DSI34" s="47"/>
      <c r="DSJ34" s="47"/>
      <c r="DSK34" s="47"/>
      <c r="DSL34" s="47"/>
      <c r="DSM34" s="47"/>
      <c r="DSN34" s="47"/>
      <c r="DSO34" s="47"/>
      <c r="DSP34" s="47"/>
      <c r="DSQ34" s="47"/>
      <c r="DSR34" s="47"/>
      <c r="DSS34" s="47"/>
      <c r="DST34" s="47"/>
      <c r="DSU34" s="47"/>
      <c r="DSV34" s="47"/>
      <c r="DSW34" s="47"/>
      <c r="DSX34" s="47"/>
      <c r="DSY34" s="47"/>
      <c r="DSZ34" s="47"/>
      <c r="DTA34" s="47"/>
      <c r="DTB34" s="47"/>
      <c r="DTC34" s="47"/>
      <c r="DTD34" s="47"/>
      <c r="DTE34" s="47"/>
      <c r="DTF34" s="47"/>
      <c r="DTG34" s="47"/>
      <c r="DTH34" s="47"/>
      <c r="DTI34" s="47"/>
      <c r="DTJ34" s="47"/>
      <c r="DTK34" s="47"/>
      <c r="DTL34" s="47"/>
      <c r="DTM34" s="47"/>
      <c r="DTN34" s="47"/>
      <c r="DTO34" s="47"/>
      <c r="DTP34" s="47"/>
      <c r="DTQ34" s="47"/>
      <c r="DTR34" s="47"/>
      <c r="DTS34" s="47"/>
      <c r="DTT34" s="47"/>
      <c r="DTU34" s="47"/>
      <c r="DTV34" s="47"/>
      <c r="DTW34" s="47"/>
      <c r="DTX34" s="47"/>
      <c r="DTY34" s="47"/>
      <c r="DTZ34" s="47"/>
      <c r="DUA34" s="47"/>
      <c r="DUB34" s="47"/>
      <c r="DUC34" s="47"/>
      <c r="DUD34" s="47"/>
      <c r="DUE34" s="47"/>
      <c r="DUF34" s="47"/>
      <c r="DUG34" s="47"/>
      <c r="DUH34" s="47"/>
      <c r="DUI34" s="47"/>
      <c r="DUJ34" s="47"/>
      <c r="DUK34" s="47"/>
      <c r="DUL34" s="47"/>
      <c r="DUM34" s="47"/>
      <c r="DUN34" s="47"/>
      <c r="DUO34" s="47"/>
      <c r="DUP34" s="47"/>
      <c r="DUQ34" s="47"/>
      <c r="DUR34" s="47"/>
      <c r="DUS34" s="47"/>
      <c r="DUT34" s="47"/>
      <c r="DUU34" s="47"/>
      <c r="DUV34" s="47"/>
      <c r="DUW34" s="47"/>
      <c r="DUX34" s="47"/>
      <c r="DUY34" s="47"/>
      <c r="DUZ34" s="47"/>
      <c r="DVA34" s="47"/>
      <c r="DVB34" s="47"/>
      <c r="DVC34" s="47"/>
      <c r="DVD34" s="47"/>
      <c r="DVE34" s="47"/>
      <c r="DVF34" s="47"/>
      <c r="DVG34" s="47"/>
      <c r="DVH34" s="47"/>
      <c r="DVI34" s="47"/>
      <c r="DVJ34" s="47"/>
      <c r="DVK34" s="47"/>
      <c r="DVL34" s="47"/>
      <c r="DVM34" s="47"/>
      <c r="DVN34" s="47"/>
      <c r="DVO34" s="47"/>
      <c r="DVP34" s="47"/>
      <c r="DVQ34" s="47"/>
      <c r="DVR34" s="47"/>
      <c r="DVS34" s="47"/>
      <c r="DVT34" s="47"/>
      <c r="DVU34" s="47"/>
      <c r="DVV34" s="47"/>
      <c r="DVW34" s="47"/>
      <c r="DVX34" s="47"/>
      <c r="DVY34" s="47"/>
      <c r="DVZ34" s="47"/>
      <c r="DWA34" s="47"/>
      <c r="DWB34" s="47"/>
      <c r="DWC34" s="47"/>
      <c r="DWD34" s="47"/>
      <c r="DWE34" s="47"/>
      <c r="DWF34" s="47"/>
      <c r="DWG34" s="47"/>
      <c r="DWH34" s="47"/>
      <c r="DWI34" s="47"/>
      <c r="DWJ34" s="47"/>
      <c r="DWK34" s="47"/>
      <c r="DWL34" s="47"/>
      <c r="DWM34" s="47"/>
      <c r="DWN34" s="47"/>
      <c r="DWO34" s="47"/>
      <c r="DWP34" s="47"/>
      <c r="DWQ34" s="47"/>
      <c r="DWR34" s="47"/>
      <c r="DWS34" s="47"/>
      <c r="DWT34" s="47"/>
      <c r="DWU34" s="47"/>
      <c r="DWV34" s="47"/>
      <c r="DWW34" s="47"/>
      <c r="DWX34" s="47"/>
      <c r="DWY34" s="47"/>
      <c r="DWZ34" s="47"/>
      <c r="DXA34" s="47"/>
      <c r="DXB34" s="47"/>
      <c r="DXC34" s="47"/>
      <c r="DXD34" s="47"/>
      <c r="DXE34" s="47"/>
      <c r="DXF34" s="47"/>
      <c r="DXG34" s="47"/>
      <c r="DXH34" s="47"/>
      <c r="DXI34" s="47"/>
      <c r="DXJ34" s="47"/>
      <c r="DXK34" s="47"/>
      <c r="DXL34" s="47"/>
      <c r="DXM34" s="47"/>
      <c r="DXN34" s="47"/>
      <c r="DXO34" s="47"/>
      <c r="DXP34" s="47"/>
      <c r="DXQ34" s="47"/>
      <c r="DXR34" s="47"/>
      <c r="DXS34" s="47"/>
      <c r="DXT34" s="47"/>
      <c r="DXU34" s="47"/>
      <c r="DXV34" s="47"/>
      <c r="DXW34" s="47"/>
      <c r="DXX34" s="47"/>
      <c r="DXY34" s="47"/>
      <c r="DXZ34" s="47"/>
      <c r="DYA34" s="47"/>
      <c r="DYB34" s="47"/>
      <c r="DYC34" s="47"/>
      <c r="DYD34" s="47"/>
      <c r="DYE34" s="47"/>
      <c r="DYF34" s="47"/>
      <c r="DYG34" s="47"/>
      <c r="DYH34" s="47"/>
      <c r="DYI34" s="47"/>
      <c r="DYJ34" s="47"/>
      <c r="DYK34" s="47"/>
      <c r="DYL34" s="47"/>
      <c r="DYM34" s="47"/>
      <c r="DYN34" s="47"/>
      <c r="DYO34" s="47"/>
      <c r="DYP34" s="47"/>
      <c r="DYQ34" s="47"/>
      <c r="DYR34" s="47"/>
      <c r="DYS34" s="47"/>
      <c r="DYT34" s="47"/>
      <c r="DYU34" s="47"/>
      <c r="DYV34" s="47"/>
      <c r="DYW34" s="47"/>
      <c r="DYX34" s="47"/>
      <c r="DYY34" s="47"/>
      <c r="DYZ34" s="47"/>
      <c r="DZA34" s="47"/>
      <c r="DZB34" s="47"/>
      <c r="DZC34" s="47"/>
      <c r="DZD34" s="47"/>
      <c r="DZE34" s="47"/>
      <c r="DZF34" s="47"/>
      <c r="DZG34" s="47"/>
      <c r="DZH34" s="47"/>
      <c r="DZI34" s="47"/>
      <c r="DZJ34" s="47"/>
      <c r="DZK34" s="47"/>
      <c r="DZL34" s="47"/>
      <c r="DZM34" s="47"/>
      <c r="DZN34" s="47"/>
      <c r="DZO34" s="47"/>
      <c r="DZP34" s="47"/>
      <c r="DZQ34" s="47"/>
      <c r="DZR34" s="47"/>
      <c r="DZS34" s="47"/>
      <c r="DZT34" s="47"/>
      <c r="DZU34" s="47"/>
      <c r="DZV34" s="47"/>
      <c r="DZW34" s="47"/>
      <c r="DZX34" s="47"/>
      <c r="DZY34" s="47"/>
      <c r="DZZ34" s="47"/>
      <c r="EAA34" s="47"/>
      <c r="EAB34" s="47"/>
      <c r="EAC34" s="47"/>
      <c r="EAD34" s="47"/>
      <c r="EAE34" s="47"/>
      <c r="EAF34" s="47"/>
      <c r="EAG34" s="47"/>
      <c r="EAH34" s="47"/>
      <c r="EAI34" s="47"/>
      <c r="EAJ34" s="47"/>
      <c r="EAK34" s="47"/>
      <c r="EAL34" s="47"/>
      <c r="EAM34" s="47"/>
      <c r="EAN34" s="47"/>
      <c r="EAO34" s="47"/>
      <c r="EAP34" s="47"/>
      <c r="EAQ34" s="47"/>
      <c r="EAR34" s="47"/>
      <c r="EAS34" s="47"/>
      <c r="EAT34" s="47"/>
      <c r="EAU34" s="47"/>
      <c r="EAV34" s="47"/>
      <c r="EAW34" s="47"/>
      <c r="EAX34" s="47"/>
      <c r="EAY34" s="47"/>
      <c r="EAZ34" s="47"/>
      <c r="EBA34" s="47"/>
      <c r="EBB34" s="47"/>
      <c r="EBC34" s="47"/>
      <c r="EBD34" s="47"/>
      <c r="EBE34" s="47"/>
      <c r="EBF34" s="47"/>
      <c r="EBG34" s="47"/>
      <c r="EBH34" s="47"/>
      <c r="EBI34" s="47"/>
      <c r="EBJ34" s="47"/>
      <c r="EBK34" s="47"/>
      <c r="EBL34" s="47"/>
      <c r="EBM34" s="47"/>
      <c r="EBN34" s="47"/>
      <c r="EBO34" s="47"/>
      <c r="EBP34" s="47"/>
      <c r="EBQ34" s="47"/>
      <c r="EBR34" s="47"/>
      <c r="EBS34" s="47"/>
      <c r="EBT34" s="47"/>
      <c r="EBU34" s="47"/>
      <c r="EBV34" s="47"/>
      <c r="EBW34" s="47"/>
      <c r="EBX34" s="47"/>
      <c r="EBY34" s="47"/>
      <c r="EBZ34" s="47"/>
      <c r="ECA34" s="47"/>
      <c r="ECB34" s="47"/>
      <c r="ECC34" s="47"/>
      <c r="ECD34" s="47"/>
      <c r="ECE34" s="47"/>
      <c r="ECF34" s="47"/>
      <c r="ECG34" s="47"/>
      <c r="ECH34" s="47"/>
      <c r="ECI34" s="47"/>
      <c r="ECJ34" s="47"/>
      <c r="ECK34" s="47"/>
      <c r="ECL34" s="47"/>
      <c r="ECM34" s="47"/>
      <c r="ECN34" s="47"/>
      <c r="ECO34" s="47"/>
      <c r="ECP34" s="47"/>
      <c r="ECQ34" s="47"/>
      <c r="ECR34" s="47"/>
      <c r="ECS34" s="47"/>
      <c r="ECT34" s="47"/>
      <c r="ECU34" s="47"/>
      <c r="ECV34" s="47"/>
      <c r="ECW34" s="47"/>
      <c r="ECX34" s="47"/>
      <c r="ECY34" s="47"/>
      <c r="ECZ34" s="47"/>
      <c r="EDA34" s="47"/>
      <c r="EDB34" s="47"/>
      <c r="EDC34" s="47"/>
      <c r="EDD34" s="47"/>
      <c r="EDE34" s="47"/>
      <c r="EDF34" s="47"/>
      <c r="EDG34" s="47"/>
      <c r="EDH34" s="47"/>
      <c r="EDI34" s="47"/>
      <c r="EDJ34" s="47"/>
      <c r="EDK34" s="47"/>
      <c r="EDL34" s="47"/>
      <c r="EDM34" s="47"/>
      <c r="EDN34" s="47"/>
      <c r="EDO34" s="47"/>
      <c r="EDP34" s="47"/>
      <c r="EDQ34" s="47"/>
      <c r="EDR34" s="47"/>
      <c r="EDS34" s="47"/>
      <c r="EDT34" s="47"/>
      <c r="EDU34" s="47"/>
      <c r="EDV34" s="47"/>
      <c r="EDW34" s="47"/>
      <c r="EDX34" s="47"/>
      <c r="EDY34" s="47"/>
      <c r="EDZ34" s="47"/>
      <c r="EEA34" s="47"/>
      <c r="EEB34" s="47"/>
      <c r="EEC34" s="47"/>
      <c r="EED34" s="47"/>
      <c r="EEE34" s="47"/>
      <c r="EEF34" s="47"/>
      <c r="EEG34" s="47"/>
      <c r="EEH34" s="47"/>
      <c r="EEI34" s="47"/>
      <c r="EEJ34" s="47"/>
      <c r="EEK34" s="47"/>
      <c r="EEL34" s="47"/>
      <c r="EEM34" s="47"/>
      <c r="EEN34" s="47"/>
      <c r="EEO34" s="47"/>
      <c r="EEP34" s="47"/>
      <c r="EEQ34" s="47"/>
      <c r="EER34" s="47"/>
      <c r="EES34" s="47"/>
      <c r="EET34" s="47"/>
      <c r="EEU34" s="47"/>
      <c r="EEV34" s="47"/>
      <c r="EEW34" s="47"/>
      <c r="EEX34" s="47"/>
      <c r="EEY34" s="47"/>
      <c r="EEZ34" s="47"/>
      <c r="EFA34" s="47"/>
      <c r="EFB34" s="47"/>
      <c r="EFC34" s="47"/>
      <c r="EFD34" s="47"/>
      <c r="EFE34" s="47"/>
      <c r="EFF34" s="47"/>
      <c r="EFG34" s="47"/>
      <c r="EFH34" s="47"/>
      <c r="EFI34" s="47"/>
      <c r="EFJ34" s="47"/>
      <c r="EFK34" s="47"/>
      <c r="EFL34" s="47"/>
      <c r="EFM34" s="47"/>
      <c r="EFN34" s="47"/>
      <c r="EFO34" s="47"/>
      <c r="EFP34" s="47"/>
      <c r="EFQ34" s="47"/>
      <c r="EFR34" s="47"/>
      <c r="EFS34" s="47"/>
      <c r="EFT34" s="47"/>
      <c r="EFU34" s="47"/>
      <c r="EFV34" s="47"/>
      <c r="EFW34" s="47"/>
      <c r="EFX34" s="47"/>
      <c r="EFY34" s="47"/>
      <c r="EFZ34" s="47"/>
      <c r="EGA34" s="47"/>
      <c r="EGB34" s="47"/>
      <c r="EGC34" s="47"/>
      <c r="EGD34" s="47"/>
      <c r="EGE34" s="47"/>
      <c r="EGF34" s="47"/>
      <c r="EGG34" s="47"/>
      <c r="EGH34" s="47"/>
      <c r="EGI34" s="47"/>
      <c r="EGJ34" s="47"/>
      <c r="EGK34" s="47"/>
      <c r="EGL34" s="47"/>
      <c r="EGM34" s="47"/>
      <c r="EGN34" s="47"/>
      <c r="EGO34" s="47"/>
      <c r="EGP34" s="47"/>
      <c r="EGQ34" s="47"/>
      <c r="EGR34" s="47"/>
      <c r="EGS34" s="47"/>
      <c r="EGT34" s="47"/>
      <c r="EGU34" s="47"/>
      <c r="EGV34" s="47"/>
      <c r="EGW34" s="47"/>
      <c r="EGX34" s="47"/>
      <c r="EGY34" s="47"/>
      <c r="EGZ34" s="47"/>
      <c r="EHA34" s="47"/>
      <c r="EHB34" s="47"/>
      <c r="EHC34" s="47"/>
      <c r="EHD34" s="47"/>
      <c r="EHE34" s="47"/>
      <c r="EHF34" s="47"/>
      <c r="EHG34" s="47"/>
      <c r="EHH34" s="47"/>
      <c r="EHI34" s="47"/>
      <c r="EHJ34" s="47"/>
      <c r="EHK34" s="47"/>
      <c r="EHL34" s="47"/>
      <c r="EHM34" s="47"/>
      <c r="EHN34" s="47"/>
      <c r="EHO34" s="47"/>
      <c r="EHP34" s="47"/>
      <c r="EHQ34" s="47"/>
      <c r="EHR34" s="47"/>
      <c r="EHS34" s="47"/>
      <c r="EHT34" s="47"/>
      <c r="EHU34" s="47"/>
      <c r="EHV34" s="47"/>
      <c r="EHW34" s="47"/>
      <c r="EHX34" s="47"/>
      <c r="EHY34" s="47"/>
      <c r="EHZ34" s="47"/>
      <c r="EIA34" s="47"/>
      <c r="EIB34" s="47"/>
      <c r="EIC34" s="47"/>
      <c r="EID34" s="47"/>
      <c r="EIE34" s="47"/>
      <c r="EIF34" s="47"/>
      <c r="EIG34" s="47"/>
      <c r="EIH34" s="47"/>
      <c r="EII34" s="47"/>
      <c r="EIJ34" s="47"/>
      <c r="EIK34" s="47"/>
      <c r="EIL34" s="47"/>
      <c r="EIM34" s="47"/>
      <c r="EIN34" s="47"/>
      <c r="EIO34" s="47"/>
      <c r="EIP34" s="47"/>
      <c r="EIQ34" s="47"/>
      <c r="EIR34" s="47"/>
      <c r="EIS34" s="47"/>
      <c r="EIT34" s="47"/>
      <c r="EIU34" s="47"/>
      <c r="EIV34" s="47"/>
      <c r="EIW34" s="47"/>
      <c r="EIX34" s="47"/>
      <c r="EIY34" s="47"/>
      <c r="EIZ34" s="47"/>
      <c r="EJA34" s="47"/>
      <c r="EJB34" s="47"/>
      <c r="EJC34" s="47"/>
      <c r="EJD34" s="47"/>
      <c r="EJE34" s="47"/>
      <c r="EJF34" s="47"/>
      <c r="EJG34" s="47"/>
      <c r="EJH34" s="47"/>
      <c r="EJI34" s="47"/>
      <c r="EJJ34" s="47"/>
      <c r="EJK34" s="47"/>
      <c r="EJL34" s="47"/>
      <c r="EJM34" s="47"/>
      <c r="EJN34" s="47"/>
      <c r="EJO34" s="47"/>
      <c r="EJP34" s="47"/>
      <c r="EJQ34" s="47"/>
      <c r="EJR34" s="47"/>
      <c r="EJS34" s="47"/>
      <c r="EJT34" s="47"/>
      <c r="EJU34" s="47"/>
      <c r="EJV34" s="47"/>
      <c r="EJW34" s="47"/>
      <c r="EJX34" s="47"/>
      <c r="EJY34" s="47"/>
      <c r="EJZ34" s="47"/>
      <c r="EKA34" s="47"/>
      <c r="EKB34" s="47"/>
      <c r="EKC34" s="47"/>
      <c r="EKD34" s="47"/>
      <c r="EKE34" s="47"/>
      <c r="EKF34" s="47"/>
      <c r="EKG34" s="47"/>
      <c r="EKH34" s="47"/>
      <c r="EKI34" s="47"/>
      <c r="EKJ34" s="47"/>
      <c r="EKK34" s="47"/>
      <c r="EKL34" s="47"/>
      <c r="EKM34" s="47"/>
      <c r="EKN34" s="47"/>
      <c r="EKO34" s="47"/>
      <c r="EKP34" s="47"/>
      <c r="EKQ34" s="47"/>
      <c r="EKR34" s="47"/>
      <c r="EKS34" s="47"/>
      <c r="EKT34" s="47"/>
      <c r="EKU34" s="47"/>
      <c r="EKV34" s="47"/>
      <c r="EKW34" s="47"/>
      <c r="EKX34" s="47"/>
      <c r="EKY34" s="47"/>
      <c r="EKZ34" s="47"/>
      <c r="ELA34" s="47"/>
      <c r="ELB34" s="47"/>
      <c r="ELC34" s="47"/>
      <c r="ELD34" s="47"/>
      <c r="ELE34" s="47"/>
      <c r="ELF34" s="47"/>
      <c r="ELG34" s="47"/>
      <c r="ELH34" s="47"/>
      <c r="ELI34" s="47"/>
      <c r="ELJ34" s="47"/>
      <c r="ELK34" s="47"/>
      <c r="ELL34" s="47"/>
      <c r="ELM34" s="47"/>
      <c r="ELN34" s="47"/>
      <c r="ELO34" s="47"/>
      <c r="ELP34" s="47"/>
      <c r="ELQ34" s="47"/>
      <c r="ELR34" s="47"/>
      <c r="ELS34" s="47"/>
      <c r="ELT34" s="47"/>
      <c r="ELU34" s="47"/>
      <c r="ELV34" s="47"/>
      <c r="ELW34" s="47"/>
      <c r="ELX34" s="47"/>
      <c r="ELY34" s="47"/>
      <c r="ELZ34" s="47"/>
      <c r="EMA34" s="47"/>
      <c r="EMB34" s="47"/>
      <c r="EMC34" s="47"/>
      <c r="EMD34" s="47"/>
      <c r="EME34" s="47"/>
      <c r="EMF34" s="47"/>
      <c r="EMG34" s="47"/>
      <c r="EMH34" s="47"/>
      <c r="EMI34" s="47"/>
      <c r="EMJ34" s="47"/>
      <c r="EMK34" s="47"/>
      <c r="EML34" s="47"/>
      <c r="EMM34" s="47"/>
      <c r="EMN34" s="47"/>
      <c r="EMO34" s="47"/>
      <c r="EMP34" s="47"/>
      <c r="EMQ34" s="47"/>
      <c r="EMR34" s="47"/>
      <c r="EMS34" s="47"/>
      <c r="EMT34" s="47"/>
      <c r="EMU34" s="47"/>
      <c r="EMV34" s="47"/>
      <c r="EMW34" s="47"/>
      <c r="EMX34" s="47"/>
      <c r="EMY34" s="47"/>
      <c r="EMZ34" s="47"/>
      <c r="ENA34" s="47"/>
      <c r="ENB34" s="47"/>
      <c r="ENC34" s="47"/>
      <c r="END34" s="47"/>
      <c r="ENE34" s="47"/>
      <c r="ENF34" s="47"/>
      <c r="ENG34" s="47"/>
      <c r="ENH34" s="47"/>
      <c r="ENI34" s="47"/>
      <c r="ENJ34" s="47"/>
      <c r="ENK34" s="47"/>
      <c r="ENL34" s="47"/>
      <c r="ENM34" s="47"/>
      <c r="ENN34" s="47"/>
      <c r="ENO34" s="47"/>
      <c r="ENP34" s="47"/>
      <c r="ENQ34" s="47"/>
      <c r="ENR34" s="47"/>
      <c r="ENS34" s="47"/>
      <c r="ENT34" s="47"/>
      <c r="ENU34" s="47"/>
      <c r="ENV34" s="47"/>
      <c r="ENW34" s="47"/>
      <c r="ENX34" s="47"/>
      <c r="ENY34" s="47"/>
      <c r="ENZ34" s="47"/>
      <c r="EOA34" s="47"/>
      <c r="EOB34" s="47"/>
      <c r="EOC34" s="47"/>
      <c r="EOD34" s="47"/>
      <c r="EOE34" s="47"/>
      <c r="EOF34" s="47"/>
      <c r="EOG34" s="47"/>
      <c r="EOH34" s="47"/>
      <c r="EOI34" s="47"/>
      <c r="EOJ34" s="47"/>
      <c r="EOK34" s="47"/>
      <c r="EOL34" s="47"/>
      <c r="EOM34" s="47"/>
      <c r="EON34" s="47"/>
      <c r="EOO34" s="47"/>
      <c r="EOP34" s="47"/>
      <c r="EOQ34" s="47"/>
      <c r="EOR34" s="47"/>
      <c r="EOS34" s="47"/>
      <c r="EOT34" s="47"/>
      <c r="EOU34" s="47"/>
      <c r="EOV34" s="47"/>
      <c r="EOW34" s="47"/>
      <c r="EOX34" s="47"/>
      <c r="EOY34" s="47"/>
      <c r="EOZ34" s="47"/>
      <c r="EPA34" s="47"/>
      <c r="EPB34" s="47"/>
      <c r="EPC34" s="47"/>
      <c r="EPD34" s="47"/>
      <c r="EPE34" s="47"/>
      <c r="EPF34" s="47"/>
      <c r="EPG34" s="47"/>
      <c r="EPH34" s="47"/>
      <c r="EPI34" s="47"/>
      <c r="EPJ34" s="47"/>
      <c r="EPK34" s="47"/>
      <c r="EPL34" s="47"/>
      <c r="EPM34" s="47"/>
      <c r="EPN34" s="47"/>
      <c r="EPO34" s="47"/>
      <c r="EPP34" s="47"/>
      <c r="EPQ34" s="47"/>
      <c r="EPR34" s="47"/>
      <c r="EPS34" s="47"/>
      <c r="EPT34" s="47"/>
      <c r="EPU34" s="47"/>
      <c r="EPV34" s="47"/>
      <c r="EPW34" s="47"/>
      <c r="EPX34" s="47"/>
      <c r="EPY34" s="47"/>
      <c r="EPZ34" s="47"/>
      <c r="EQA34" s="47"/>
      <c r="EQB34" s="47"/>
      <c r="EQC34" s="47"/>
      <c r="EQD34" s="47"/>
      <c r="EQE34" s="47"/>
      <c r="EQF34" s="47"/>
      <c r="EQG34" s="47"/>
      <c r="EQH34" s="47"/>
      <c r="EQI34" s="47"/>
      <c r="EQJ34" s="47"/>
      <c r="EQK34" s="47"/>
      <c r="EQL34" s="47"/>
      <c r="EQM34" s="47"/>
      <c r="EQN34" s="47"/>
      <c r="EQO34" s="47"/>
      <c r="EQP34" s="47"/>
      <c r="EQQ34" s="47"/>
      <c r="EQR34" s="47"/>
      <c r="EQS34" s="47"/>
      <c r="EQT34" s="47"/>
      <c r="EQU34" s="47"/>
      <c r="EQV34" s="47"/>
      <c r="EQW34" s="47"/>
      <c r="EQX34" s="47"/>
      <c r="EQY34" s="47"/>
      <c r="EQZ34" s="47"/>
      <c r="ERA34" s="47"/>
      <c r="ERB34" s="47"/>
      <c r="ERC34" s="47"/>
      <c r="ERD34" s="47"/>
      <c r="ERE34" s="47"/>
      <c r="ERF34" s="47"/>
      <c r="ERG34" s="47"/>
      <c r="ERH34" s="47"/>
      <c r="ERI34" s="47"/>
      <c r="ERJ34" s="47"/>
      <c r="ERK34" s="47"/>
      <c r="ERL34" s="47"/>
      <c r="ERM34" s="47"/>
      <c r="ERN34" s="47"/>
      <c r="ERO34" s="47"/>
      <c r="ERP34" s="47"/>
      <c r="ERQ34" s="47"/>
      <c r="ERR34" s="47"/>
      <c r="ERS34" s="47"/>
      <c r="ERT34" s="47"/>
      <c r="ERU34" s="47"/>
      <c r="ERV34" s="47"/>
      <c r="ERW34" s="47"/>
      <c r="ERX34" s="47"/>
      <c r="ERY34" s="47"/>
      <c r="ERZ34" s="47"/>
      <c r="ESA34" s="47"/>
      <c r="ESB34" s="47"/>
      <c r="ESC34" s="47"/>
      <c r="ESD34" s="47"/>
      <c r="ESE34" s="47"/>
      <c r="ESF34" s="47"/>
      <c r="ESG34" s="47"/>
      <c r="ESH34" s="47"/>
      <c r="ESI34" s="47"/>
      <c r="ESJ34" s="47"/>
      <c r="ESK34" s="47"/>
      <c r="ESL34" s="47"/>
      <c r="ESM34" s="47"/>
      <c r="ESN34" s="47"/>
      <c r="ESO34" s="47"/>
      <c r="ESP34" s="47"/>
      <c r="ESQ34" s="47"/>
      <c r="ESR34" s="47"/>
      <c r="ESS34" s="47"/>
      <c r="EST34" s="47"/>
      <c r="ESU34" s="47"/>
      <c r="ESV34" s="47"/>
      <c r="ESW34" s="47"/>
      <c r="ESX34" s="47"/>
      <c r="ESY34" s="47"/>
      <c r="ESZ34" s="47"/>
      <c r="ETA34" s="47"/>
      <c r="ETB34" s="47"/>
      <c r="ETC34" s="47"/>
      <c r="ETD34" s="47"/>
      <c r="ETE34" s="47"/>
      <c r="ETF34" s="47"/>
      <c r="ETG34" s="47"/>
      <c r="ETH34" s="47"/>
      <c r="ETI34" s="47"/>
      <c r="ETJ34" s="47"/>
      <c r="ETK34" s="47"/>
      <c r="ETL34" s="47"/>
      <c r="ETM34" s="47"/>
      <c r="ETN34" s="47"/>
      <c r="ETO34" s="47"/>
      <c r="ETP34" s="47"/>
      <c r="ETQ34" s="47"/>
      <c r="ETR34" s="47"/>
      <c r="ETS34" s="47"/>
      <c r="ETT34" s="47"/>
      <c r="ETU34" s="47"/>
      <c r="ETV34" s="47"/>
      <c r="ETW34" s="47"/>
      <c r="ETX34" s="47"/>
      <c r="ETY34" s="47"/>
      <c r="ETZ34" s="47"/>
      <c r="EUA34" s="47"/>
      <c r="EUB34" s="47"/>
      <c r="EUC34" s="47"/>
      <c r="EUD34" s="47"/>
      <c r="EUE34" s="47"/>
      <c r="EUF34" s="47"/>
      <c r="EUG34" s="47"/>
      <c r="EUH34" s="47"/>
      <c r="EUI34" s="47"/>
      <c r="EUJ34" s="47"/>
      <c r="EUK34" s="47"/>
      <c r="EUL34" s="47"/>
      <c r="EUM34" s="47"/>
      <c r="EUN34" s="47"/>
      <c r="EUO34" s="47"/>
      <c r="EUP34" s="47"/>
      <c r="EUQ34" s="47"/>
      <c r="EUR34" s="47"/>
      <c r="EUS34" s="47"/>
      <c r="EUT34" s="47"/>
      <c r="EUU34" s="47"/>
      <c r="EUV34" s="47"/>
      <c r="EUW34" s="47"/>
      <c r="EUX34" s="47"/>
      <c r="EUY34" s="47"/>
      <c r="EUZ34" s="47"/>
      <c r="EVA34" s="47"/>
      <c r="EVB34" s="47"/>
      <c r="EVC34" s="47"/>
      <c r="EVD34" s="47"/>
      <c r="EVE34" s="47"/>
      <c r="EVF34" s="47"/>
      <c r="EVG34" s="47"/>
      <c r="EVH34" s="47"/>
      <c r="EVI34" s="47"/>
      <c r="EVJ34" s="47"/>
      <c r="EVK34" s="47"/>
      <c r="EVL34" s="47"/>
      <c r="EVM34" s="47"/>
      <c r="EVN34" s="47"/>
      <c r="EVO34" s="47"/>
      <c r="EVP34" s="47"/>
      <c r="EVQ34" s="47"/>
      <c r="EVR34" s="47"/>
      <c r="EVS34" s="47"/>
      <c r="EVT34" s="47"/>
      <c r="EVU34" s="47"/>
      <c r="EVV34" s="47"/>
      <c r="EVW34" s="47"/>
      <c r="EVX34" s="47"/>
      <c r="EVY34" s="47"/>
      <c r="EVZ34" s="47"/>
      <c r="EWA34" s="47"/>
      <c r="EWB34" s="47"/>
      <c r="EWC34" s="47"/>
      <c r="EWD34" s="47"/>
      <c r="EWE34" s="47"/>
      <c r="EWF34" s="47"/>
      <c r="EWG34" s="47"/>
      <c r="EWH34" s="47"/>
      <c r="EWI34" s="47"/>
      <c r="EWJ34" s="47"/>
      <c r="EWK34" s="47"/>
      <c r="EWL34" s="47"/>
      <c r="EWM34" s="47"/>
      <c r="EWN34" s="47"/>
      <c r="EWO34" s="47"/>
      <c r="EWP34" s="47"/>
      <c r="EWQ34" s="47"/>
      <c r="EWR34" s="47"/>
      <c r="EWS34" s="47"/>
      <c r="EWT34" s="47"/>
      <c r="EWU34" s="47"/>
      <c r="EWV34" s="47"/>
      <c r="EWW34" s="47"/>
      <c r="EWX34" s="47"/>
      <c r="EWY34" s="47"/>
      <c r="EWZ34" s="47"/>
      <c r="EXA34" s="47"/>
      <c r="EXB34" s="47"/>
      <c r="EXC34" s="47"/>
      <c r="EXD34" s="47"/>
      <c r="EXE34" s="47"/>
      <c r="EXF34" s="47"/>
      <c r="EXG34" s="47"/>
      <c r="EXH34" s="47"/>
      <c r="EXI34" s="47"/>
      <c r="EXJ34" s="47"/>
      <c r="EXK34" s="47"/>
      <c r="EXL34" s="47"/>
      <c r="EXM34" s="47"/>
      <c r="EXN34" s="47"/>
      <c r="EXO34" s="47"/>
      <c r="EXP34" s="47"/>
      <c r="EXQ34" s="47"/>
      <c r="EXR34" s="47"/>
      <c r="EXS34" s="47"/>
      <c r="EXT34" s="47"/>
      <c r="EXU34" s="47"/>
      <c r="EXV34" s="47"/>
      <c r="EXW34" s="47"/>
      <c r="EXX34" s="47"/>
      <c r="EXY34" s="47"/>
      <c r="EXZ34" s="47"/>
      <c r="EYA34" s="47"/>
      <c r="EYB34" s="47"/>
      <c r="EYC34" s="47"/>
      <c r="EYD34" s="47"/>
      <c r="EYE34" s="47"/>
      <c r="EYF34" s="47"/>
      <c r="EYG34" s="47"/>
      <c r="EYH34" s="47"/>
      <c r="EYI34" s="47"/>
      <c r="EYJ34" s="47"/>
      <c r="EYK34" s="47"/>
      <c r="EYL34" s="47"/>
      <c r="EYM34" s="47"/>
      <c r="EYN34" s="47"/>
      <c r="EYO34" s="47"/>
      <c r="EYP34" s="47"/>
      <c r="EYQ34" s="47"/>
      <c r="EYR34" s="47"/>
      <c r="EYS34" s="47"/>
      <c r="EYT34" s="47"/>
      <c r="EYU34" s="47"/>
      <c r="EYV34" s="47"/>
      <c r="EYW34" s="47"/>
      <c r="EYX34" s="47"/>
      <c r="EYY34" s="47"/>
      <c r="EYZ34" s="47"/>
      <c r="EZA34" s="47"/>
      <c r="EZB34" s="47"/>
      <c r="EZC34" s="47"/>
      <c r="EZD34" s="47"/>
      <c r="EZE34" s="47"/>
      <c r="EZF34" s="47"/>
      <c r="EZG34" s="47"/>
      <c r="EZH34" s="47"/>
      <c r="EZI34" s="47"/>
      <c r="EZJ34" s="47"/>
      <c r="EZK34" s="47"/>
      <c r="EZL34" s="47"/>
      <c r="EZM34" s="47"/>
      <c r="EZN34" s="47"/>
      <c r="EZO34" s="47"/>
      <c r="EZP34" s="47"/>
      <c r="EZQ34" s="47"/>
      <c r="EZR34" s="47"/>
      <c r="EZS34" s="47"/>
      <c r="EZT34" s="47"/>
      <c r="EZU34" s="47"/>
      <c r="EZV34" s="47"/>
      <c r="EZW34" s="47"/>
      <c r="EZX34" s="47"/>
      <c r="EZY34" s="47"/>
      <c r="EZZ34" s="47"/>
      <c r="FAA34" s="47"/>
      <c r="FAB34" s="47"/>
      <c r="FAC34" s="47"/>
      <c r="FAD34" s="47"/>
      <c r="FAE34" s="47"/>
      <c r="FAF34" s="47"/>
      <c r="FAG34" s="47"/>
      <c r="FAH34" s="47"/>
      <c r="FAI34" s="47"/>
      <c r="FAJ34" s="47"/>
      <c r="FAK34" s="47"/>
      <c r="FAL34" s="47"/>
      <c r="FAM34" s="47"/>
      <c r="FAN34" s="47"/>
      <c r="FAO34" s="47"/>
      <c r="FAP34" s="47"/>
      <c r="FAQ34" s="47"/>
      <c r="FAR34" s="47"/>
      <c r="FAS34" s="47"/>
      <c r="FAT34" s="47"/>
      <c r="FAU34" s="47"/>
      <c r="FAV34" s="47"/>
      <c r="FAW34" s="47"/>
      <c r="FAX34" s="47"/>
      <c r="FAY34" s="47"/>
      <c r="FAZ34" s="47"/>
      <c r="FBA34" s="47"/>
      <c r="FBB34" s="47"/>
      <c r="FBC34" s="47"/>
      <c r="FBD34" s="47"/>
      <c r="FBE34" s="47"/>
      <c r="FBF34" s="47"/>
      <c r="FBG34" s="47"/>
      <c r="FBH34" s="47"/>
      <c r="FBI34" s="47"/>
      <c r="FBJ34" s="47"/>
      <c r="FBK34" s="47"/>
      <c r="FBL34" s="47"/>
      <c r="FBM34" s="47"/>
      <c r="FBN34" s="47"/>
      <c r="FBO34" s="47"/>
      <c r="FBP34" s="47"/>
      <c r="FBQ34" s="47"/>
      <c r="FBR34" s="47"/>
      <c r="FBS34" s="47"/>
      <c r="FBT34" s="47"/>
      <c r="FBU34" s="47"/>
      <c r="FBV34" s="47"/>
      <c r="FBW34" s="47"/>
      <c r="FBX34" s="47"/>
      <c r="FBY34" s="47"/>
      <c r="FBZ34" s="47"/>
      <c r="FCA34" s="47"/>
      <c r="FCB34" s="47"/>
      <c r="FCC34" s="47"/>
      <c r="FCD34" s="47"/>
      <c r="FCE34" s="47"/>
      <c r="FCF34" s="47"/>
      <c r="FCG34" s="47"/>
      <c r="FCH34" s="47"/>
      <c r="FCI34" s="47"/>
      <c r="FCJ34" s="47"/>
      <c r="FCK34" s="47"/>
      <c r="FCL34" s="47"/>
      <c r="FCM34" s="47"/>
      <c r="FCN34" s="47"/>
      <c r="FCO34" s="47"/>
      <c r="FCP34" s="47"/>
      <c r="FCQ34" s="47"/>
      <c r="FCR34" s="47"/>
      <c r="FCS34" s="47"/>
      <c r="FCT34" s="47"/>
      <c r="FCU34" s="47"/>
      <c r="FCV34" s="47"/>
      <c r="FCW34" s="47"/>
      <c r="FCX34" s="47"/>
      <c r="FCY34" s="47"/>
      <c r="FCZ34" s="47"/>
      <c r="FDA34" s="47"/>
      <c r="FDB34" s="47"/>
      <c r="FDC34" s="47"/>
      <c r="FDD34" s="47"/>
      <c r="FDE34" s="47"/>
      <c r="FDF34" s="47"/>
      <c r="FDG34" s="47"/>
      <c r="FDH34" s="47"/>
      <c r="FDI34" s="47"/>
      <c r="FDJ34" s="47"/>
      <c r="FDK34" s="47"/>
      <c r="FDL34" s="47"/>
      <c r="FDM34" s="47"/>
      <c r="FDN34" s="47"/>
      <c r="FDO34" s="47"/>
      <c r="FDP34" s="47"/>
      <c r="FDQ34" s="47"/>
      <c r="FDR34" s="47"/>
      <c r="FDS34" s="47"/>
      <c r="FDT34" s="47"/>
      <c r="FDU34" s="47"/>
      <c r="FDV34" s="47"/>
      <c r="FDW34" s="47"/>
      <c r="FDX34" s="47"/>
      <c r="FDY34" s="47"/>
      <c r="FDZ34" s="47"/>
      <c r="FEA34" s="47"/>
      <c r="FEB34" s="47"/>
      <c r="FEC34" s="47"/>
      <c r="FED34" s="47"/>
      <c r="FEE34" s="47"/>
      <c r="FEF34" s="47"/>
      <c r="FEG34" s="47"/>
      <c r="FEH34" s="47"/>
      <c r="FEI34" s="47"/>
      <c r="FEJ34" s="47"/>
      <c r="FEK34" s="47"/>
      <c r="FEL34" s="47"/>
      <c r="FEM34" s="47"/>
      <c r="FEN34" s="47"/>
      <c r="FEO34" s="47"/>
      <c r="FEP34" s="47"/>
      <c r="FEQ34" s="47"/>
      <c r="FER34" s="47"/>
      <c r="FES34" s="47"/>
      <c r="FET34" s="47"/>
      <c r="FEU34" s="47"/>
      <c r="FEV34" s="47"/>
      <c r="FEW34" s="47"/>
      <c r="FEX34" s="47"/>
      <c r="FEY34" s="47"/>
      <c r="FEZ34" s="47"/>
      <c r="FFA34" s="47"/>
      <c r="FFB34" s="47"/>
      <c r="FFC34" s="47"/>
      <c r="FFD34" s="47"/>
      <c r="FFE34" s="47"/>
      <c r="FFF34" s="47"/>
      <c r="FFG34" s="47"/>
      <c r="FFH34" s="47"/>
      <c r="FFI34" s="47"/>
      <c r="FFJ34" s="47"/>
      <c r="FFK34" s="47"/>
      <c r="FFL34" s="47"/>
      <c r="FFM34" s="47"/>
      <c r="FFN34" s="47"/>
      <c r="FFO34" s="47"/>
      <c r="FFP34" s="47"/>
      <c r="FFQ34" s="47"/>
      <c r="FFR34" s="47"/>
      <c r="FFS34" s="47"/>
      <c r="FFT34" s="47"/>
      <c r="FFU34" s="47"/>
      <c r="FFV34" s="47"/>
      <c r="FFW34" s="47"/>
      <c r="FFX34" s="47"/>
      <c r="FFY34" s="47"/>
      <c r="FFZ34" s="47"/>
      <c r="FGA34" s="47"/>
      <c r="FGB34" s="47"/>
      <c r="FGC34" s="47"/>
      <c r="FGD34" s="47"/>
      <c r="FGE34" s="47"/>
      <c r="FGF34" s="47"/>
      <c r="FGG34" s="47"/>
      <c r="FGH34" s="47"/>
      <c r="FGI34" s="47"/>
      <c r="FGJ34" s="47"/>
      <c r="FGK34" s="47"/>
      <c r="FGL34" s="47"/>
      <c r="FGM34" s="47"/>
      <c r="FGN34" s="47"/>
      <c r="FGO34" s="47"/>
      <c r="FGP34" s="47"/>
      <c r="FGQ34" s="47"/>
      <c r="FGR34" s="47"/>
      <c r="FGS34" s="47"/>
      <c r="FGT34" s="47"/>
      <c r="FGU34" s="47"/>
      <c r="FGV34" s="47"/>
      <c r="FGW34" s="47"/>
      <c r="FGX34" s="47"/>
      <c r="FGY34" s="47"/>
      <c r="FGZ34" s="47"/>
      <c r="FHA34" s="47"/>
      <c r="FHB34" s="47"/>
      <c r="FHC34" s="47"/>
      <c r="FHD34" s="47"/>
      <c r="FHE34" s="47"/>
      <c r="FHF34" s="47"/>
      <c r="FHG34" s="47"/>
      <c r="FHH34" s="47"/>
      <c r="FHI34" s="47"/>
      <c r="FHJ34" s="47"/>
      <c r="FHK34" s="47"/>
      <c r="FHL34" s="47"/>
      <c r="FHM34" s="47"/>
      <c r="FHN34" s="47"/>
      <c r="FHO34" s="47"/>
      <c r="FHP34" s="47"/>
      <c r="FHQ34" s="47"/>
      <c r="FHR34" s="47"/>
      <c r="FHS34" s="47"/>
      <c r="FHT34" s="47"/>
      <c r="FHU34" s="47"/>
      <c r="FHV34" s="47"/>
      <c r="FHW34" s="47"/>
      <c r="FHX34" s="47"/>
      <c r="FHY34" s="47"/>
      <c r="FHZ34" s="47"/>
      <c r="FIA34" s="47"/>
      <c r="FIB34" s="47"/>
      <c r="FIC34" s="47"/>
      <c r="FID34" s="47"/>
      <c r="FIE34" s="47"/>
      <c r="FIF34" s="47"/>
      <c r="FIG34" s="47"/>
      <c r="FIH34" s="47"/>
      <c r="FII34" s="47"/>
      <c r="FIJ34" s="47"/>
      <c r="FIK34" s="47"/>
      <c r="FIL34" s="47"/>
      <c r="FIM34" s="47"/>
      <c r="FIN34" s="47"/>
      <c r="FIO34" s="47"/>
      <c r="FIP34" s="47"/>
      <c r="FIQ34" s="47"/>
      <c r="FIR34" s="47"/>
      <c r="FIS34" s="47"/>
      <c r="FIT34" s="47"/>
      <c r="FIU34" s="47"/>
      <c r="FIV34" s="47"/>
      <c r="FIW34" s="47"/>
      <c r="FIX34" s="47"/>
      <c r="FIY34" s="47"/>
      <c r="FIZ34" s="47"/>
      <c r="FJA34" s="47"/>
      <c r="FJB34" s="47"/>
      <c r="FJC34" s="47"/>
      <c r="FJD34" s="47"/>
      <c r="FJE34" s="47"/>
      <c r="FJF34" s="47"/>
      <c r="FJG34" s="47"/>
      <c r="FJH34" s="47"/>
      <c r="FJI34" s="47"/>
      <c r="FJJ34" s="47"/>
      <c r="FJK34" s="47"/>
      <c r="FJL34" s="47"/>
      <c r="FJM34" s="47"/>
      <c r="FJN34" s="47"/>
      <c r="FJO34" s="47"/>
      <c r="FJP34" s="47"/>
      <c r="FJQ34" s="47"/>
      <c r="FJR34" s="47"/>
      <c r="FJS34" s="47"/>
      <c r="FJT34" s="47"/>
      <c r="FJU34" s="47"/>
      <c r="FJV34" s="47"/>
      <c r="FJW34" s="47"/>
      <c r="FJX34" s="47"/>
      <c r="FJY34" s="47"/>
      <c r="FJZ34" s="47"/>
      <c r="FKA34" s="47"/>
      <c r="FKB34" s="47"/>
      <c r="FKC34" s="47"/>
      <c r="FKD34" s="47"/>
      <c r="FKE34" s="47"/>
      <c r="FKF34" s="47"/>
      <c r="FKG34" s="47"/>
      <c r="FKH34" s="47"/>
      <c r="FKI34" s="47"/>
      <c r="FKJ34" s="47"/>
      <c r="FKK34" s="47"/>
      <c r="FKL34" s="47"/>
      <c r="FKM34" s="47"/>
      <c r="FKN34" s="47"/>
      <c r="FKO34" s="47"/>
      <c r="FKP34" s="47"/>
      <c r="FKQ34" s="47"/>
      <c r="FKR34" s="47"/>
      <c r="FKS34" s="47"/>
      <c r="FKT34" s="47"/>
      <c r="FKU34" s="47"/>
      <c r="FKV34" s="47"/>
      <c r="FKW34" s="47"/>
      <c r="FKX34" s="47"/>
      <c r="FKY34" s="47"/>
      <c r="FKZ34" s="47"/>
      <c r="FLA34" s="47"/>
      <c r="FLB34" s="47"/>
      <c r="FLC34" s="47"/>
      <c r="FLD34" s="47"/>
      <c r="FLE34" s="47"/>
      <c r="FLF34" s="47"/>
      <c r="FLG34" s="47"/>
      <c r="FLH34" s="47"/>
      <c r="FLI34" s="47"/>
      <c r="FLJ34" s="47"/>
      <c r="FLK34" s="47"/>
      <c r="FLL34" s="47"/>
      <c r="FLM34" s="47"/>
      <c r="FLN34" s="47"/>
      <c r="FLO34" s="47"/>
      <c r="FLP34" s="47"/>
      <c r="FLQ34" s="47"/>
      <c r="FLR34" s="47"/>
      <c r="FLS34" s="47"/>
      <c r="FLT34" s="47"/>
      <c r="FLU34" s="47"/>
      <c r="FLV34" s="47"/>
      <c r="FLW34" s="47"/>
      <c r="FLX34" s="47"/>
      <c r="FLY34" s="47"/>
      <c r="FLZ34" s="47"/>
      <c r="FMA34" s="47"/>
      <c r="FMB34" s="47"/>
      <c r="FMC34" s="47"/>
      <c r="FMD34" s="47"/>
      <c r="FME34" s="47"/>
      <c r="FMF34" s="47"/>
      <c r="FMG34" s="47"/>
      <c r="FMH34" s="47"/>
      <c r="FMI34" s="47"/>
      <c r="FMJ34" s="47"/>
      <c r="FMK34" s="47"/>
      <c r="FML34" s="47"/>
      <c r="FMM34" s="47"/>
      <c r="FMN34" s="47"/>
      <c r="FMO34" s="47"/>
      <c r="FMP34" s="47"/>
      <c r="FMQ34" s="47"/>
      <c r="FMR34" s="47"/>
      <c r="FMS34" s="47"/>
      <c r="FMT34" s="47"/>
      <c r="FMU34" s="47"/>
      <c r="FMV34" s="47"/>
      <c r="FMW34" s="47"/>
      <c r="FMX34" s="47"/>
      <c r="FMY34" s="47"/>
      <c r="FMZ34" s="47"/>
      <c r="FNA34" s="47"/>
      <c r="FNB34" s="47"/>
      <c r="FNC34" s="47"/>
      <c r="FND34" s="47"/>
      <c r="FNE34" s="47"/>
      <c r="FNF34" s="47"/>
      <c r="FNG34" s="47"/>
      <c r="FNH34" s="47"/>
      <c r="FNI34" s="47"/>
      <c r="FNJ34" s="47"/>
      <c r="FNK34" s="47"/>
      <c r="FNL34" s="47"/>
      <c r="FNM34" s="47"/>
      <c r="FNN34" s="47"/>
      <c r="FNO34" s="47"/>
      <c r="FNP34" s="47"/>
      <c r="FNQ34" s="47"/>
      <c r="FNR34" s="47"/>
      <c r="FNS34" s="47"/>
      <c r="FNT34" s="47"/>
      <c r="FNU34" s="47"/>
      <c r="FNV34" s="47"/>
      <c r="FNW34" s="47"/>
      <c r="FNX34" s="47"/>
      <c r="FNY34" s="47"/>
      <c r="FNZ34" s="47"/>
      <c r="FOA34" s="47"/>
      <c r="FOB34" s="47"/>
      <c r="FOC34" s="47"/>
      <c r="FOD34" s="47"/>
      <c r="FOE34" s="47"/>
      <c r="FOF34" s="47"/>
      <c r="FOG34" s="47"/>
      <c r="FOH34" s="47"/>
      <c r="FOI34" s="47"/>
      <c r="FOJ34" s="47"/>
      <c r="FOK34" s="47"/>
      <c r="FOL34" s="47"/>
      <c r="FOM34" s="47"/>
      <c r="FON34" s="47"/>
      <c r="FOO34" s="47"/>
      <c r="FOP34" s="47"/>
      <c r="FOQ34" s="47"/>
      <c r="FOR34" s="47"/>
      <c r="FOS34" s="47"/>
      <c r="FOT34" s="47"/>
      <c r="FOU34" s="47"/>
      <c r="FOV34" s="47"/>
      <c r="FOW34" s="47"/>
      <c r="FOX34" s="47"/>
      <c r="FOY34" s="47"/>
      <c r="FOZ34" s="47"/>
      <c r="FPA34" s="47"/>
      <c r="FPB34" s="47"/>
      <c r="FPC34" s="47"/>
      <c r="FPD34" s="47"/>
      <c r="FPE34" s="47"/>
      <c r="FPF34" s="47"/>
      <c r="FPG34" s="47"/>
      <c r="FPH34" s="47"/>
      <c r="FPI34" s="47"/>
      <c r="FPJ34" s="47"/>
      <c r="FPK34" s="47"/>
      <c r="FPL34" s="47"/>
      <c r="FPM34" s="47"/>
      <c r="FPN34" s="47"/>
      <c r="FPO34" s="47"/>
      <c r="FPP34" s="47"/>
      <c r="FPQ34" s="47"/>
      <c r="FPR34" s="47"/>
      <c r="FPS34" s="47"/>
      <c r="FPT34" s="47"/>
      <c r="FPU34" s="47"/>
      <c r="FPV34" s="47"/>
      <c r="FPW34" s="47"/>
      <c r="FPX34" s="47"/>
      <c r="FPY34" s="47"/>
      <c r="FPZ34" s="47"/>
      <c r="FQA34" s="47"/>
      <c r="FQB34" s="47"/>
      <c r="FQC34" s="47"/>
      <c r="FQD34" s="47"/>
      <c r="FQE34" s="47"/>
      <c r="FQF34" s="47"/>
      <c r="FQG34" s="47"/>
      <c r="FQH34" s="47"/>
      <c r="FQI34" s="47"/>
      <c r="FQJ34" s="47"/>
      <c r="FQK34" s="47"/>
      <c r="FQL34" s="47"/>
      <c r="FQM34" s="47"/>
      <c r="FQN34" s="47"/>
      <c r="FQO34" s="47"/>
      <c r="FQP34" s="47"/>
      <c r="FQQ34" s="47"/>
      <c r="FQR34" s="47"/>
      <c r="FQS34" s="47"/>
      <c r="FQT34" s="47"/>
      <c r="FQU34" s="47"/>
      <c r="FQV34" s="47"/>
      <c r="FQW34" s="47"/>
      <c r="FQX34" s="47"/>
      <c r="FQY34" s="47"/>
      <c r="FQZ34" s="47"/>
      <c r="FRA34" s="47"/>
      <c r="FRB34" s="47"/>
      <c r="FRC34" s="47"/>
      <c r="FRD34" s="47"/>
      <c r="FRE34" s="47"/>
      <c r="FRF34" s="47"/>
      <c r="FRG34" s="47"/>
      <c r="FRH34" s="47"/>
      <c r="FRI34" s="47"/>
      <c r="FRJ34" s="47"/>
      <c r="FRK34" s="47"/>
      <c r="FRL34" s="47"/>
      <c r="FRM34" s="47"/>
      <c r="FRN34" s="47"/>
      <c r="FRO34" s="47"/>
      <c r="FRP34" s="47"/>
      <c r="FRQ34" s="47"/>
      <c r="FRR34" s="47"/>
      <c r="FRS34" s="47"/>
      <c r="FRT34" s="47"/>
      <c r="FRU34" s="47"/>
      <c r="FRV34" s="47"/>
      <c r="FRW34" s="47"/>
      <c r="FRX34" s="47"/>
      <c r="FRY34" s="47"/>
      <c r="FRZ34" s="47"/>
      <c r="FSA34" s="47"/>
      <c r="FSB34" s="47"/>
      <c r="FSC34" s="47"/>
      <c r="FSD34" s="47"/>
      <c r="FSE34" s="47"/>
      <c r="FSF34" s="47"/>
      <c r="FSG34" s="47"/>
      <c r="FSH34" s="47"/>
      <c r="FSI34" s="47"/>
      <c r="FSJ34" s="47"/>
      <c r="FSK34" s="47"/>
      <c r="FSL34" s="47"/>
      <c r="FSM34" s="47"/>
      <c r="FSN34" s="47"/>
      <c r="FSO34" s="47"/>
      <c r="FSP34" s="47"/>
      <c r="FSQ34" s="47"/>
      <c r="FSR34" s="47"/>
      <c r="FSS34" s="47"/>
      <c r="FST34" s="47"/>
      <c r="FSU34" s="47"/>
      <c r="FSV34" s="47"/>
      <c r="FSW34" s="47"/>
      <c r="FSX34" s="47"/>
      <c r="FSY34" s="47"/>
      <c r="FSZ34" s="47"/>
      <c r="FTA34" s="47"/>
      <c r="FTB34" s="47"/>
      <c r="FTC34" s="47"/>
      <c r="FTD34" s="47"/>
      <c r="FTE34" s="47"/>
      <c r="FTF34" s="47"/>
      <c r="FTG34" s="47"/>
      <c r="FTH34" s="47"/>
      <c r="FTI34" s="47"/>
      <c r="FTJ34" s="47"/>
      <c r="FTK34" s="47"/>
      <c r="FTL34" s="47"/>
      <c r="FTM34" s="47"/>
      <c r="FTN34" s="47"/>
      <c r="FTO34" s="47"/>
      <c r="FTP34" s="47"/>
      <c r="FTQ34" s="47"/>
      <c r="FTR34" s="47"/>
      <c r="FTS34" s="47"/>
      <c r="FTT34" s="47"/>
      <c r="FTU34" s="47"/>
      <c r="FTV34" s="47"/>
      <c r="FTW34" s="47"/>
      <c r="FTX34" s="47"/>
      <c r="FTY34" s="47"/>
      <c r="FTZ34" s="47"/>
      <c r="FUA34" s="47"/>
      <c r="FUB34" s="47"/>
      <c r="FUC34" s="47"/>
      <c r="FUD34" s="47"/>
      <c r="FUE34" s="47"/>
      <c r="FUF34" s="47"/>
      <c r="FUG34" s="47"/>
      <c r="FUH34" s="47"/>
      <c r="FUI34" s="47"/>
      <c r="FUJ34" s="47"/>
      <c r="FUK34" s="47"/>
      <c r="FUL34" s="47"/>
      <c r="FUM34" s="47"/>
      <c r="FUN34" s="47"/>
      <c r="FUO34" s="47"/>
      <c r="FUP34" s="47"/>
      <c r="FUQ34" s="47"/>
      <c r="FUR34" s="47"/>
      <c r="FUS34" s="47"/>
      <c r="FUT34" s="47"/>
      <c r="FUU34" s="47"/>
      <c r="FUV34" s="47"/>
      <c r="FUW34" s="47"/>
      <c r="FUX34" s="47"/>
      <c r="FUY34" s="47"/>
      <c r="FUZ34" s="47"/>
      <c r="FVA34" s="47"/>
      <c r="FVB34" s="47"/>
      <c r="FVC34" s="47"/>
      <c r="FVD34" s="47"/>
      <c r="FVE34" s="47"/>
      <c r="FVF34" s="47"/>
      <c r="FVG34" s="47"/>
      <c r="FVH34" s="47"/>
      <c r="FVI34" s="47"/>
      <c r="FVJ34" s="47"/>
      <c r="FVK34" s="47"/>
      <c r="FVL34" s="47"/>
      <c r="FVM34" s="47"/>
      <c r="FVN34" s="47"/>
      <c r="FVO34" s="47"/>
      <c r="FVP34" s="47"/>
      <c r="FVQ34" s="47"/>
      <c r="FVR34" s="47"/>
      <c r="FVS34" s="47"/>
      <c r="FVT34" s="47"/>
      <c r="FVU34" s="47"/>
      <c r="FVV34" s="47"/>
      <c r="FVW34" s="47"/>
      <c r="FVX34" s="47"/>
      <c r="FVY34" s="47"/>
      <c r="FVZ34" s="47"/>
      <c r="FWA34" s="47"/>
      <c r="FWB34" s="47"/>
      <c r="FWC34" s="47"/>
      <c r="FWD34" s="47"/>
      <c r="FWE34" s="47"/>
      <c r="FWF34" s="47"/>
      <c r="FWG34" s="47"/>
      <c r="FWH34" s="47"/>
      <c r="FWI34" s="47"/>
      <c r="FWJ34" s="47"/>
      <c r="FWK34" s="47"/>
      <c r="FWL34" s="47"/>
      <c r="FWM34" s="47"/>
      <c r="FWN34" s="47"/>
      <c r="FWO34" s="47"/>
      <c r="FWP34" s="47"/>
      <c r="FWQ34" s="47"/>
      <c r="FWR34" s="47"/>
      <c r="FWS34" s="47"/>
      <c r="FWT34" s="47"/>
      <c r="FWU34" s="47"/>
      <c r="FWV34" s="47"/>
      <c r="FWW34" s="47"/>
      <c r="FWX34" s="47"/>
      <c r="FWY34" s="47"/>
      <c r="FWZ34" s="47"/>
      <c r="FXA34" s="47"/>
      <c r="FXB34" s="47"/>
      <c r="FXC34" s="47"/>
      <c r="FXD34" s="47"/>
      <c r="FXE34" s="47"/>
      <c r="FXF34" s="47"/>
      <c r="FXG34" s="47"/>
      <c r="FXH34" s="47"/>
      <c r="FXI34" s="47"/>
      <c r="FXJ34" s="47"/>
      <c r="FXK34" s="47"/>
      <c r="FXL34" s="47"/>
      <c r="FXM34" s="47"/>
      <c r="FXN34" s="47"/>
      <c r="FXO34" s="47"/>
      <c r="FXP34" s="47"/>
      <c r="FXQ34" s="47"/>
      <c r="FXR34" s="47"/>
      <c r="FXS34" s="47"/>
      <c r="FXT34" s="47"/>
      <c r="FXU34" s="47"/>
      <c r="FXV34" s="47"/>
      <c r="FXW34" s="47"/>
      <c r="FXX34" s="47"/>
      <c r="FXY34" s="47"/>
      <c r="FXZ34" s="47"/>
      <c r="FYA34" s="47"/>
      <c r="FYB34" s="47"/>
      <c r="FYC34" s="47"/>
      <c r="FYD34" s="47"/>
      <c r="FYE34" s="47"/>
      <c r="FYF34" s="47"/>
      <c r="FYG34" s="47"/>
      <c r="FYH34" s="47"/>
      <c r="FYI34" s="47"/>
      <c r="FYJ34" s="47"/>
      <c r="FYK34" s="47"/>
      <c r="FYL34" s="47"/>
      <c r="FYM34" s="47"/>
      <c r="FYN34" s="47"/>
      <c r="FYO34" s="47"/>
      <c r="FYP34" s="47"/>
      <c r="FYQ34" s="47"/>
      <c r="FYR34" s="47"/>
      <c r="FYS34" s="47"/>
      <c r="FYT34" s="47"/>
      <c r="FYU34" s="47"/>
      <c r="FYV34" s="47"/>
      <c r="FYW34" s="47"/>
      <c r="FYX34" s="47"/>
      <c r="FYY34" s="47"/>
      <c r="FYZ34" s="47"/>
      <c r="FZA34" s="47"/>
      <c r="FZB34" s="47"/>
      <c r="FZC34" s="47"/>
      <c r="FZD34" s="47"/>
      <c r="FZE34" s="47"/>
      <c r="FZF34" s="47"/>
      <c r="FZG34" s="47"/>
      <c r="FZH34" s="47"/>
      <c r="FZI34" s="47"/>
      <c r="FZJ34" s="47"/>
      <c r="FZK34" s="47"/>
      <c r="FZL34" s="47"/>
      <c r="FZM34" s="47"/>
      <c r="FZN34" s="47"/>
      <c r="FZO34" s="47"/>
      <c r="FZP34" s="47"/>
      <c r="FZQ34" s="47"/>
      <c r="FZR34" s="47"/>
      <c r="FZS34" s="47"/>
      <c r="FZT34" s="47"/>
      <c r="FZU34" s="47"/>
      <c r="FZV34" s="47"/>
      <c r="FZW34" s="47"/>
      <c r="FZX34" s="47"/>
      <c r="FZY34" s="47"/>
      <c r="FZZ34" s="47"/>
      <c r="GAA34" s="47"/>
      <c r="GAB34" s="47"/>
      <c r="GAC34" s="47"/>
      <c r="GAD34" s="47"/>
      <c r="GAE34" s="47"/>
      <c r="GAF34" s="47"/>
      <c r="GAG34" s="47"/>
      <c r="GAH34" s="47"/>
      <c r="GAI34" s="47"/>
      <c r="GAJ34" s="47"/>
      <c r="GAK34" s="47"/>
      <c r="GAL34" s="47"/>
      <c r="GAM34" s="47"/>
      <c r="GAN34" s="47"/>
      <c r="GAO34" s="47"/>
      <c r="GAP34" s="47"/>
      <c r="GAQ34" s="47"/>
      <c r="GAR34" s="47"/>
      <c r="GAS34" s="47"/>
      <c r="GAT34" s="47"/>
      <c r="GAU34" s="47"/>
      <c r="GAV34" s="47"/>
      <c r="GAW34" s="47"/>
      <c r="GAX34" s="47"/>
      <c r="GAY34" s="47"/>
      <c r="GAZ34" s="47"/>
      <c r="GBA34" s="47"/>
      <c r="GBB34" s="47"/>
      <c r="GBC34" s="47"/>
      <c r="GBD34" s="47"/>
      <c r="GBE34" s="47"/>
      <c r="GBF34" s="47"/>
      <c r="GBG34" s="47"/>
      <c r="GBH34" s="47"/>
      <c r="GBI34" s="47"/>
      <c r="GBJ34" s="47"/>
      <c r="GBK34" s="47"/>
      <c r="GBL34" s="47"/>
      <c r="GBM34" s="47"/>
      <c r="GBN34" s="47"/>
      <c r="GBO34" s="47"/>
      <c r="GBP34" s="47"/>
      <c r="GBQ34" s="47"/>
      <c r="GBR34" s="47"/>
      <c r="GBS34" s="47"/>
      <c r="GBT34" s="47"/>
      <c r="GBU34" s="47"/>
      <c r="GBV34" s="47"/>
      <c r="GBW34" s="47"/>
      <c r="GBX34" s="47"/>
      <c r="GBY34" s="47"/>
      <c r="GBZ34" s="47"/>
      <c r="GCA34" s="47"/>
      <c r="GCB34" s="47"/>
      <c r="GCC34" s="47"/>
      <c r="GCD34" s="47"/>
      <c r="GCE34" s="47"/>
      <c r="GCF34" s="47"/>
      <c r="GCG34" s="47"/>
      <c r="GCH34" s="47"/>
      <c r="GCI34" s="47"/>
      <c r="GCJ34" s="47"/>
      <c r="GCK34" s="47"/>
      <c r="GCL34" s="47"/>
      <c r="GCM34" s="47"/>
      <c r="GCN34" s="47"/>
      <c r="GCO34" s="47"/>
      <c r="GCP34" s="47"/>
      <c r="GCQ34" s="47"/>
      <c r="GCR34" s="47"/>
      <c r="GCS34" s="47"/>
      <c r="GCT34" s="47"/>
      <c r="GCU34" s="47"/>
      <c r="GCV34" s="47"/>
      <c r="GCW34" s="47"/>
      <c r="GCX34" s="47"/>
      <c r="GCY34" s="47"/>
      <c r="GCZ34" s="47"/>
      <c r="GDA34" s="47"/>
      <c r="GDB34" s="47"/>
      <c r="GDC34" s="47"/>
      <c r="GDD34" s="47"/>
      <c r="GDE34" s="47"/>
      <c r="GDF34" s="47"/>
      <c r="GDG34" s="47"/>
      <c r="GDH34" s="47"/>
      <c r="GDI34" s="47"/>
      <c r="GDJ34" s="47"/>
      <c r="GDK34" s="47"/>
      <c r="GDL34" s="47"/>
      <c r="GDM34" s="47"/>
      <c r="GDN34" s="47"/>
      <c r="GDO34" s="47"/>
      <c r="GDP34" s="47"/>
      <c r="GDQ34" s="47"/>
      <c r="GDR34" s="47"/>
      <c r="GDS34" s="47"/>
      <c r="GDT34" s="47"/>
      <c r="GDU34" s="47"/>
      <c r="GDV34" s="47"/>
      <c r="GDW34" s="47"/>
      <c r="GDX34" s="47"/>
      <c r="GDY34" s="47"/>
      <c r="GDZ34" s="47"/>
      <c r="GEA34" s="47"/>
      <c r="GEB34" s="47"/>
      <c r="GEC34" s="47"/>
      <c r="GED34" s="47"/>
      <c r="GEE34" s="47"/>
      <c r="GEF34" s="47"/>
      <c r="GEG34" s="47"/>
      <c r="GEH34" s="47"/>
      <c r="GEI34" s="47"/>
      <c r="GEJ34" s="47"/>
      <c r="GEK34" s="47"/>
      <c r="GEL34" s="47"/>
      <c r="GEM34" s="47"/>
      <c r="GEN34" s="47"/>
      <c r="GEO34" s="47"/>
      <c r="GEP34" s="47"/>
      <c r="GEQ34" s="47"/>
      <c r="GER34" s="47"/>
      <c r="GES34" s="47"/>
      <c r="GET34" s="47"/>
      <c r="GEU34" s="47"/>
      <c r="GEV34" s="47"/>
      <c r="GEW34" s="47"/>
      <c r="GEX34" s="47"/>
      <c r="GEY34" s="47"/>
      <c r="GEZ34" s="47"/>
      <c r="GFA34" s="47"/>
      <c r="GFB34" s="47"/>
      <c r="GFC34" s="47"/>
      <c r="GFD34" s="47"/>
      <c r="GFE34" s="47"/>
      <c r="GFF34" s="47"/>
      <c r="GFG34" s="47"/>
      <c r="GFH34" s="47"/>
      <c r="GFI34" s="47"/>
      <c r="GFJ34" s="47"/>
      <c r="GFK34" s="47"/>
      <c r="GFL34" s="47"/>
      <c r="GFM34" s="47"/>
      <c r="GFN34" s="47"/>
      <c r="GFO34" s="47"/>
      <c r="GFP34" s="47"/>
      <c r="GFQ34" s="47"/>
      <c r="GFR34" s="47"/>
      <c r="GFS34" s="47"/>
      <c r="GFT34" s="47"/>
      <c r="GFU34" s="47"/>
      <c r="GFV34" s="47"/>
      <c r="GFW34" s="47"/>
      <c r="GFX34" s="47"/>
      <c r="GFY34" s="47"/>
      <c r="GFZ34" s="47"/>
      <c r="GGA34" s="47"/>
      <c r="GGB34" s="47"/>
      <c r="GGC34" s="47"/>
      <c r="GGD34" s="47"/>
      <c r="GGE34" s="47"/>
      <c r="GGF34" s="47"/>
      <c r="GGG34" s="47"/>
      <c r="GGH34" s="47"/>
      <c r="GGI34" s="47"/>
      <c r="GGJ34" s="47"/>
      <c r="GGK34" s="47"/>
      <c r="GGL34" s="47"/>
      <c r="GGM34" s="47"/>
      <c r="GGN34" s="47"/>
      <c r="GGO34" s="47"/>
      <c r="GGP34" s="47"/>
      <c r="GGQ34" s="47"/>
      <c r="GGR34" s="47"/>
      <c r="GGS34" s="47"/>
      <c r="GGT34" s="47"/>
      <c r="GGU34" s="47"/>
      <c r="GGV34" s="47"/>
      <c r="GGW34" s="47"/>
      <c r="GGX34" s="47"/>
      <c r="GGY34" s="47"/>
      <c r="GGZ34" s="47"/>
      <c r="GHA34" s="47"/>
      <c r="GHB34" s="47"/>
      <c r="GHC34" s="47"/>
      <c r="GHD34" s="47"/>
      <c r="GHE34" s="47"/>
      <c r="GHF34" s="47"/>
      <c r="GHG34" s="47"/>
      <c r="GHH34" s="47"/>
      <c r="GHI34" s="47"/>
      <c r="GHJ34" s="47"/>
      <c r="GHK34" s="47"/>
      <c r="GHL34" s="47"/>
      <c r="GHM34" s="47"/>
      <c r="GHN34" s="47"/>
      <c r="GHO34" s="47"/>
      <c r="GHP34" s="47"/>
      <c r="GHQ34" s="47"/>
      <c r="GHR34" s="47"/>
      <c r="GHS34" s="47"/>
      <c r="GHT34" s="47"/>
      <c r="GHU34" s="47"/>
      <c r="GHV34" s="47"/>
      <c r="GHW34" s="47"/>
      <c r="GHX34" s="47"/>
      <c r="GHY34" s="47"/>
      <c r="GHZ34" s="47"/>
      <c r="GIA34" s="47"/>
      <c r="GIB34" s="47"/>
      <c r="GIC34" s="47"/>
      <c r="GID34" s="47"/>
      <c r="GIE34" s="47"/>
      <c r="GIF34" s="47"/>
      <c r="GIG34" s="47"/>
      <c r="GIH34" s="47"/>
      <c r="GII34" s="47"/>
      <c r="GIJ34" s="47"/>
      <c r="GIK34" s="47"/>
      <c r="GIL34" s="47"/>
      <c r="GIM34" s="47"/>
      <c r="GIN34" s="47"/>
      <c r="GIO34" s="47"/>
      <c r="GIP34" s="47"/>
      <c r="GIQ34" s="47"/>
      <c r="GIR34" s="47"/>
      <c r="GIS34" s="47"/>
      <c r="GIT34" s="47"/>
      <c r="GIU34" s="47"/>
      <c r="GIV34" s="47"/>
      <c r="GIW34" s="47"/>
      <c r="GIX34" s="47"/>
      <c r="GIY34" s="47"/>
      <c r="GIZ34" s="47"/>
      <c r="GJA34" s="47"/>
      <c r="GJB34" s="47"/>
      <c r="GJC34" s="47"/>
      <c r="GJD34" s="47"/>
      <c r="GJE34" s="47"/>
      <c r="GJF34" s="47"/>
      <c r="GJG34" s="47"/>
      <c r="GJH34" s="47"/>
      <c r="GJI34" s="47"/>
      <c r="GJJ34" s="47"/>
      <c r="GJK34" s="47"/>
      <c r="GJL34" s="47"/>
      <c r="GJM34" s="47"/>
      <c r="GJN34" s="47"/>
      <c r="GJO34" s="47"/>
      <c r="GJP34" s="47"/>
      <c r="GJQ34" s="47"/>
      <c r="GJR34" s="47"/>
      <c r="GJS34" s="47"/>
      <c r="GJT34" s="47"/>
      <c r="GJU34" s="47"/>
      <c r="GJV34" s="47"/>
      <c r="GJW34" s="47"/>
      <c r="GJX34" s="47"/>
      <c r="GJY34" s="47"/>
      <c r="GJZ34" s="47"/>
      <c r="GKA34" s="47"/>
      <c r="GKB34" s="47"/>
      <c r="GKC34" s="47"/>
      <c r="GKD34" s="47"/>
      <c r="GKE34" s="47"/>
      <c r="GKF34" s="47"/>
      <c r="GKG34" s="47"/>
      <c r="GKH34" s="47"/>
      <c r="GKI34" s="47"/>
      <c r="GKJ34" s="47"/>
      <c r="GKK34" s="47"/>
      <c r="GKL34" s="47"/>
      <c r="GKM34" s="47"/>
      <c r="GKN34" s="47"/>
      <c r="GKO34" s="47"/>
      <c r="GKP34" s="47"/>
      <c r="GKQ34" s="47"/>
      <c r="GKR34" s="47"/>
      <c r="GKS34" s="47"/>
      <c r="GKT34" s="47"/>
      <c r="GKU34" s="47"/>
      <c r="GKV34" s="47"/>
      <c r="GKW34" s="47"/>
      <c r="GKX34" s="47"/>
      <c r="GKY34" s="47"/>
      <c r="GKZ34" s="47"/>
      <c r="GLA34" s="47"/>
      <c r="GLB34" s="47"/>
      <c r="GLC34" s="47"/>
      <c r="GLD34" s="47"/>
      <c r="GLE34" s="47"/>
      <c r="GLF34" s="47"/>
      <c r="GLG34" s="47"/>
      <c r="GLH34" s="47"/>
      <c r="GLI34" s="47"/>
      <c r="GLJ34" s="47"/>
      <c r="GLK34" s="47"/>
      <c r="GLL34" s="47"/>
      <c r="GLM34" s="47"/>
      <c r="GLN34" s="47"/>
      <c r="GLO34" s="47"/>
      <c r="GLP34" s="47"/>
      <c r="GLQ34" s="47"/>
      <c r="GLR34" s="47"/>
      <c r="GLS34" s="47"/>
      <c r="GLT34" s="47"/>
      <c r="GLU34" s="47"/>
      <c r="GLV34" s="47"/>
      <c r="GLW34" s="47"/>
      <c r="GLX34" s="47"/>
      <c r="GLY34" s="47"/>
      <c r="GLZ34" s="47"/>
      <c r="GMA34" s="47"/>
      <c r="GMB34" s="47"/>
      <c r="GMC34" s="47"/>
      <c r="GMD34" s="47"/>
      <c r="GME34" s="47"/>
      <c r="GMF34" s="47"/>
      <c r="GMG34" s="47"/>
      <c r="GMH34" s="47"/>
      <c r="GMI34" s="47"/>
      <c r="GMJ34" s="47"/>
      <c r="GMK34" s="47"/>
      <c r="GML34" s="47"/>
      <c r="GMM34" s="47"/>
      <c r="GMN34" s="47"/>
      <c r="GMO34" s="47"/>
      <c r="GMP34" s="47"/>
      <c r="GMQ34" s="47"/>
      <c r="GMR34" s="47"/>
      <c r="GMS34" s="47"/>
      <c r="GMT34" s="47"/>
      <c r="GMU34" s="47"/>
      <c r="GMV34" s="47"/>
      <c r="GMW34" s="47"/>
      <c r="GMX34" s="47"/>
      <c r="GMY34" s="47"/>
      <c r="GMZ34" s="47"/>
      <c r="GNA34" s="47"/>
      <c r="GNB34" s="47"/>
      <c r="GNC34" s="47"/>
      <c r="GND34" s="47"/>
      <c r="GNE34" s="47"/>
      <c r="GNF34" s="47"/>
      <c r="GNG34" s="47"/>
      <c r="GNH34" s="47"/>
      <c r="GNI34" s="47"/>
      <c r="GNJ34" s="47"/>
      <c r="GNK34" s="47"/>
      <c r="GNL34" s="47"/>
      <c r="GNM34" s="47"/>
      <c r="GNN34" s="47"/>
      <c r="GNO34" s="47"/>
      <c r="GNP34" s="47"/>
      <c r="GNQ34" s="47"/>
      <c r="GNR34" s="47"/>
      <c r="GNS34" s="47"/>
      <c r="GNT34" s="47"/>
      <c r="GNU34" s="47"/>
      <c r="GNV34" s="47"/>
      <c r="GNW34" s="47"/>
      <c r="GNX34" s="47"/>
      <c r="GNY34" s="47"/>
      <c r="GNZ34" s="47"/>
      <c r="GOA34" s="47"/>
      <c r="GOB34" s="47"/>
      <c r="GOC34" s="47"/>
      <c r="GOD34" s="47"/>
      <c r="GOE34" s="47"/>
      <c r="GOF34" s="47"/>
      <c r="GOG34" s="47"/>
      <c r="GOH34" s="47"/>
      <c r="GOI34" s="47"/>
      <c r="GOJ34" s="47"/>
      <c r="GOK34" s="47"/>
      <c r="GOL34" s="47"/>
      <c r="GOM34" s="47"/>
      <c r="GON34" s="47"/>
      <c r="GOO34" s="47"/>
      <c r="GOP34" s="47"/>
      <c r="GOQ34" s="47"/>
      <c r="GOR34" s="47"/>
      <c r="GOS34" s="47"/>
      <c r="GOT34" s="47"/>
      <c r="GOU34" s="47"/>
      <c r="GOV34" s="47"/>
      <c r="GOW34" s="47"/>
      <c r="GOX34" s="47"/>
      <c r="GOY34" s="47"/>
      <c r="GOZ34" s="47"/>
      <c r="GPA34" s="47"/>
      <c r="GPB34" s="47"/>
      <c r="GPC34" s="47"/>
      <c r="GPD34" s="47"/>
      <c r="GPE34" s="47"/>
      <c r="GPF34" s="47"/>
      <c r="GPG34" s="47"/>
      <c r="GPH34" s="47"/>
      <c r="GPI34" s="47"/>
      <c r="GPJ34" s="47"/>
      <c r="GPK34" s="47"/>
      <c r="GPL34" s="47"/>
      <c r="GPM34" s="47"/>
      <c r="GPN34" s="47"/>
      <c r="GPO34" s="47"/>
      <c r="GPP34" s="47"/>
      <c r="GPQ34" s="47"/>
      <c r="GPR34" s="47"/>
      <c r="GPS34" s="47"/>
      <c r="GPT34" s="47"/>
      <c r="GPU34" s="47"/>
      <c r="GPV34" s="47"/>
      <c r="GPW34" s="47"/>
      <c r="GPX34" s="47"/>
      <c r="GPY34" s="47"/>
      <c r="GPZ34" s="47"/>
      <c r="GQA34" s="47"/>
      <c r="GQB34" s="47"/>
      <c r="GQC34" s="47"/>
      <c r="GQD34" s="47"/>
      <c r="GQE34" s="47"/>
      <c r="GQF34" s="47"/>
      <c r="GQG34" s="47"/>
      <c r="GQH34" s="47"/>
      <c r="GQI34" s="47"/>
      <c r="GQJ34" s="47"/>
      <c r="GQK34" s="47"/>
      <c r="GQL34" s="47"/>
      <c r="GQM34" s="47"/>
      <c r="GQN34" s="47"/>
      <c r="GQO34" s="47"/>
      <c r="GQP34" s="47"/>
      <c r="GQQ34" s="47"/>
      <c r="GQR34" s="47"/>
      <c r="GQS34" s="47"/>
      <c r="GQT34" s="47"/>
      <c r="GQU34" s="47"/>
      <c r="GQV34" s="47"/>
      <c r="GQW34" s="47"/>
      <c r="GQX34" s="47"/>
      <c r="GQY34" s="47"/>
      <c r="GQZ34" s="47"/>
      <c r="GRA34" s="47"/>
      <c r="GRB34" s="47"/>
      <c r="GRC34" s="47"/>
      <c r="GRD34" s="47"/>
      <c r="GRE34" s="47"/>
      <c r="GRF34" s="47"/>
      <c r="GRG34" s="47"/>
      <c r="GRH34" s="47"/>
      <c r="GRI34" s="47"/>
      <c r="GRJ34" s="47"/>
      <c r="GRK34" s="47"/>
      <c r="GRL34" s="47"/>
      <c r="GRM34" s="47"/>
      <c r="GRN34" s="47"/>
      <c r="GRO34" s="47"/>
      <c r="GRP34" s="47"/>
      <c r="GRQ34" s="47"/>
      <c r="GRR34" s="47"/>
      <c r="GRS34" s="47"/>
      <c r="GRT34" s="47"/>
      <c r="GRU34" s="47"/>
      <c r="GRV34" s="47"/>
      <c r="GRW34" s="47"/>
      <c r="GRX34" s="47"/>
      <c r="GRY34" s="47"/>
      <c r="GRZ34" s="47"/>
      <c r="GSA34" s="47"/>
      <c r="GSB34" s="47"/>
      <c r="GSC34" s="47"/>
      <c r="GSD34" s="47"/>
      <c r="GSE34" s="47"/>
      <c r="GSF34" s="47"/>
      <c r="GSG34" s="47"/>
      <c r="GSH34" s="47"/>
      <c r="GSI34" s="47"/>
      <c r="GSJ34" s="47"/>
      <c r="GSK34" s="47"/>
      <c r="GSL34" s="47"/>
      <c r="GSM34" s="47"/>
      <c r="GSN34" s="47"/>
      <c r="GSO34" s="47"/>
      <c r="GSP34" s="47"/>
      <c r="GSQ34" s="47"/>
      <c r="GSR34" s="47"/>
      <c r="GSS34" s="47"/>
      <c r="GST34" s="47"/>
      <c r="GSU34" s="47"/>
      <c r="GSV34" s="47"/>
      <c r="GSW34" s="47"/>
      <c r="GSX34" s="47"/>
      <c r="GSY34" s="47"/>
      <c r="GSZ34" s="47"/>
      <c r="GTA34" s="47"/>
      <c r="GTB34" s="47"/>
      <c r="GTC34" s="47"/>
      <c r="GTD34" s="47"/>
      <c r="GTE34" s="47"/>
      <c r="GTF34" s="47"/>
      <c r="GTG34" s="47"/>
      <c r="GTH34" s="47"/>
      <c r="GTI34" s="47"/>
      <c r="GTJ34" s="47"/>
      <c r="GTK34" s="47"/>
      <c r="GTL34" s="47"/>
      <c r="GTM34" s="47"/>
      <c r="GTN34" s="47"/>
      <c r="GTO34" s="47"/>
      <c r="GTP34" s="47"/>
      <c r="GTQ34" s="47"/>
      <c r="GTR34" s="47"/>
      <c r="GTS34" s="47"/>
      <c r="GTT34" s="47"/>
      <c r="GTU34" s="47"/>
      <c r="GTV34" s="47"/>
      <c r="GTW34" s="47"/>
      <c r="GTX34" s="47"/>
      <c r="GTY34" s="47"/>
      <c r="GTZ34" s="47"/>
      <c r="GUA34" s="47"/>
      <c r="GUB34" s="47"/>
      <c r="GUC34" s="47"/>
      <c r="GUD34" s="47"/>
      <c r="GUE34" s="47"/>
      <c r="GUF34" s="47"/>
      <c r="GUG34" s="47"/>
      <c r="GUH34" s="47"/>
      <c r="GUI34" s="47"/>
      <c r="GUJ34" s="47"/>
      <c r="GUK34" s="47"/>
      <c r="GUL34" s="47"/>
      <c r="GUM34" s="47"/>
      <c r="GUN34" s="47"/>
      <c r="GUO34" s="47"/>
      <c r="GUP34" s="47"/>
      <c r="GUQ34" s="47"/>
      <c r="GUR34" s="47"/>
      <c r="GUS34" s="47"/>
      <c r="GUT34" s="47"/>
      <c r="GUU34" s="47"/>
      <c r="GUV34" s="47"/>
      <c r="GUW34" s="47"/>
      <c r="GUX34" s="47"/>
      <c r="GUY34" s="47"/>
      <c r="GUZ34" s="47"/>
      <c r="GVA34" s="47"/>
      <c r="GVB34" s="47"/>
      <c r="GVC34" s="47"/>
      <c r="GVD34" s="47"/>
      <c r="GVE34" s="47"/>
      <c r="GVF34" s="47"/>
      <c r="GVG34" s="47"/>
      <c r="GVH34" s="47"/>
      <c r="GVI34" s="47"/>
      <c r="GVJ34" s="47"/>
      <c r="GVK34" s="47"/>
      <c r="GVL34" s="47"/>
      <c r="GVM34" s="47"/>
      <c r="GVN34" s="47"/>
      <c r="GVO34" s="47"/>
      <c r="GVP34" s="47"/>
      <c r="GVQ34" s="47"/>
      <c r="GVR34" s="47"/>
      <c r="GVS34" s="47"/>
      <c r="GVT34" s="47"/>
      <c r="GVU34" s="47"/>
      <c r="GVV34" s="47"/>
      <c r="GVW34" s="47"/>
      <c r="GVX34" s="47"/>
      <c r="GVY34" s="47"/>
      <c r="GVZ34" s="47"/>
      <c r="GWA34" s="47"/>
      <c r="GWB34" s="47"/>
      <c r="GWC34" s="47"/>
      <c r="GWD34" s="47"/>
      <c r="GWE34" s="47"/>
      <c r="GWF34" s="47"/>
      <c r="GWG34" s="47"/>
      <c r="GWH34" s="47"/>
      <c r="GWI34" s="47"/>
      <c r="GWJ34" s="47"/>
      <c r="GWK34" s="47"/>
      <c r="GWL34" s="47"/>
      <c r="GWM34" s="47"/>
      <c r="GWN34" s="47"/>
      <c r="GWO34" s="47"/>
      <c r="GWP34" s="47"/>
      <c r="GWQ34" s="47"/>
      <c r="GWR34" s="47"/>
      <c r="GWS34" s="47"/>
      <c r="GWT34" s="47"/>
      <c r="GWU34" s="47"/>
      <c r="GWV34" s="47"/>
      <c r="GWW34" s="47"/>
      <c r="GWX34" s="47"/>
      <c r="GWY34" s="47"/>
      <c r="GWZ34" s="47"/>
      <c r="GXA34" s="47"/>
      <c r="GXB34" s="47"/>
      <c r="GXC34" s="47"/>
      <c r="GXD34" s="47"/>
      <c r="GXE34" s="47"/>
      <c r="GXF34" s="47"/>
      <c r="GXG34" s="47"/>
      <c r="GXH34" s="47"/>
      <c r="GXI34" s="47"/>
      <c r="GXJ34" s="47"/>
      <c r="GXK34" s="47"/>
      <c r="GXL34" s="47"/>
      <c r="GXM34" s="47"/>
      <c r="GXN34" s="47"/>
      <c r="GXO34" s="47"/>
      <c r="GXP34" s="47"/>
      <c r="GXQ34" s="47"/>
      <c r="GXR34" s="47"/>
      <c r="GXS34" s="47"/>
      <c r="GXT34" s="47"/>
      <c r="GXU34" s="47"/>
      <c r="GXV34" s="47"/>
      <c r="GXW34" s="47"/>
      <c r="GXX34" s="47"/>
      <c r="GXY34" s="47"/>
      <c r="GXZ34" s="47"/>
      <c r="GYA34" s="47"/>
      <c r="GYB34" s="47"/>
      <c r="GYC34" s="47"/>
      <c r="GYD34" s="47"/>
      <c r="GYE34" s="47"/>
      <c r="GYF34" s="47"/>
      <c r="GYG34" s="47"/>
      <c r="GYH34" s="47"/>
      <c r="GYI34" s="47"/>
      <c r="GYJ34" s="47"/>
      <c r="GYK34" s="47"/>
      <c r="GYL34" s="47"/>
      <c r="GYM34" s="47"/>
      <c r="GYN34" s="47"/>
      <c r="GYO34" s="47"/>
      <c r="GYP34" s="47"/>
      <c r="GYQ34" s="47"/>
      <c r="GYR34" s="47"/>
      <c r="GYS34" s="47"/>
      <c r="GYT34" s="47"/>
      <c r="GYU34" s="47"/>
      <c r="GYV34" s="47"/>
      <c r="GYW34" s="47"/>
      <c r="GYX34" s="47"/>
      <c r="GYY34" s="47"/>
      <c r="GYZ34" s="47"/>
      <c r="GZA34" s="47"/>
      <c r="GZB34" s="47"/>
      <c r="GZC34" s="47"/>
      <c r="GZD34" s="47"/>
      <c r="GZE34" s="47"/>
      <c r="GZF34" s="47"/>
      <c r="GZG34" s="47"/>
      <c r="GZH34" s="47"/>
      <c r="GZI34" s="47"/>
      <c r="GZJ34" s="47"/>
      <c r="GZK34" s="47"/>
      <c r="GZL34" s="47"/>
      <c r="GZM34" s="47"/>
      <c r="GZN34" s="47"/>
      <c r="GZO34" s="47"/>
      <c r="GZP34" s="47"/>
      <c r="GZQ34" s="47"/>
      <c r="GZR34" s="47"/>
      <c r="GZS34" s="47"/>
      <c r="GZT34" s="47"/>
      <c r="GZU34" s="47"/>
      <c r="GZV34" s="47"/>
      <c r="GZW34" s="47"/>
      <c r="GZX34" s="47"/>
      <c r="GZY34" s="47"/>
      <c r="GZZ34" s="47"/>
      <c r="HAA34" s="47"/>
      <c r="HAB34" s="47"/>
      <c r="HAC34" s="47"/>
      <c r="HAD34" s="47"/>
      <c r="HAE34" s="47"/>
      <c r="HAF34" s="47"/>
      <c r="HAG34" s="47"/>
      <c r="HAH34" s="47"/>
      <c r="HAI34" s="47"/>
      <c r="HAJ34" s="47"/>
      <c r="HAK34" s="47"/>
      <c r="HAL34" s="47"/>
      <c r="HAM34" s="47"/>
      <c r="HAN34" s="47"/>
      <c r="HAO34" s="47"/>
      <c r="HAP34" s="47"/>
      <c r="HAQ34" s="47"/>
      <c r="HAR34" s="47"/>
      <c r="HAS34" s="47"/>
      <c r="HAT34" s="47"/>
      <c r="HAU34" s="47"/>
      <c r="HAV34" s="47"/>
      <c r="HAW34" s="47"/>
      <c r="HAX34" s="47"/>
      <c r="HAY34" s="47"/>
      <c r="HAZ34" s="47"/>
      <c r="HBA34" s="47"/>
      <c r="HBB34" s="47"/>
      <c r="HBC34" s="47"/>
      <c r="HBD34" s="47"/>
      <c r="HBE34" s="47"/>
      <c r="HBF34" s="47"/>
      <c r="HBG34" s="47"/>
      <c r="HBH34" s="47"/>
      <c r="HBI34" s="47"/>
      <c r="HBJ34" s="47"/>
      <c r="HBK34" s="47"/>
      <c r="HBL34" s="47"/>
      <c r="HBM34" s="47"/>
      <c r="HBN34" s="47"/>
      <c r="HBO34" s="47"/>
      <c r="HBP34" s="47"/>
      <c r="HBQ34" s="47"/>
      <c r="HBR34" s="47"/>
      <c r="HBS34" s="47"/>
      <c r="HBT34" s="47"/>
      <c r="HBU34" s="47"/>
      <c r="HBV34" s="47"/>
      <c r="HBW34" s="47"/>
      <c r="HBX34" s="47"/>
      <c r="HBY34" s="47"/>
      <c r="HBZ34" s="47"/>
      <c r="HCA34" s="47"/>
      <c r="HCB34" s="47"/>
      <c r="HCC34" s="47"/>
      <c r="HCD34" s="47"/>
      <c r="HCE34" s="47"/>
      <c r="HCF34" s="47"/>
      <c r="HCG34" s="47"/>
      <c r="HCH34" s="47"/>
      <c r="HCI34" s="47"/>
      <c r="HCJ34" s="47"/>
      <c r="HCK34" s="47"/>
      <c r="HCL34" s="47"/>
      <c r="HCM34" s="47"/>
      <c r="HCN34" s="47"/>
      <c r="HCO34" s="47"/>
      <c r="HCP34" s="47"/>
      <c r="HCQ34" s="47"/>
      <c r="HCR34" s="47"/>
      <c r="HCS34" s="47"/>
      <c r="HCT34" s="47"/>
      <c r="HCU34" s="47"/>
      <c r="HCV34" s="47"/>
      <c r="HCW34" s="47"/>
      <c r="HCX34" s="47"/>
      <c r="HCY34" s="47"/>
      <c r="HCZ34" s="47"/>
      <c r="HDA34" s="47"/>
      <c r="HDB34" s="47"/>
      <c r="HDC34" s="47"/>
      <c r="HDD34" s="47"/>
      <c r="HDE34" s="47"/>
      <c r="HDF34" s="47"/>
      <c r="HDG34" s="47"/>
      <c r="HDH34" s="47"/>
      <c r="HDI34" s="47"/>
      <c r="HDJ34" s="47"/>
      <c r="HDK34" s="47"/>
      <c r="HDL34" s="47"/>
      <c r="HDM34" s="47"/>
      <c r="HDN34" s="47"/>
      <c r="HDO34" s="47"/>
      <c r="HDP34" s="47"/>
      <c r="HDQ34" s="47"/>
      <c r="HDR34" s="47"/>
      <c r="HDS34" s="47"/>
      <c r="HDT34" s="47"/>
      <c r="HDU34" s="47"/>
      <c r="HDV34" s="47"/>
      <c r="HDW34" s="47"/>
      <c r="HDX34" s="47"/>
      <c r="HDY34" s="47"/>
      <c r="HDZ34" s="47"/>
      <c r="HEA34" s="47"/>
      <c r="HEB34" s="47"/>
      <c r="HEC34" s="47"/>
      <c r="HED34" s="47"/>
      <c r="HEE34" s="47"/>
      <c r="HEF34" s="47"/>
      <c r="HEG34" s="47"/>
      <c r="HEH34" s="47"/>
      <c r="HEI34" s="47"/>
      <c r="HEJ34" s="47"/>
      <c r="HEK34" s="47"/>
      <c r="HEL34" s="47"/>
      <c r="HEM34" s="47"/>
      <c r="HEN34" s="47"/>
      <c r="HEO34" s="47"/>
      <c r="HEP34" s="47"/>
      <c r="HEQ34" s="47"/>
      <c r="HER34" s="47"/>
      <c r="HES34" s="47"/>
      <c r="HET34" s="47"/>
      <c r="HEU34" s="47"/>
      <c r="HEV34" s="47"/>
      <c r="HEW34" s="47"/>
      <c r="HEX34" s="47"/>
      <c r="HEY34" s="47"/>
      <c r="HEZ34" s="47"/>
      <c r="HFA34" s="47"/>
      <c r="HFB34" s="47"/>
      <c r="HFC34" s="47"/>
      <c r="HFD34" s="47"/>
      <c r="HFE34" s="47"/>
      <c r="HFF34" s="47"/>
      <c r="HFG34" s="47"/>
      <c r="HFH34" s="47"/>
      <c r="HFI34" s="47"/>
      <c r="HFJ34" s="47"/>
      <c r="HFK34" s="47"/>
      <c r="HFL34" s="47"/>
      <c r="HFM34" s="47"/>
      <c r="HFN34" s="47"/>
      <c r="HFO34" s="47"/>
      <c r="HFP34" s="47"/>
      <c r="HFQ34" s="47"/>
      <c r="HFR34" s="47"/>
      <c r="HFS34" s="47"/>
      <c r="HFT34" s="47"/>
      <c r="HFU34" s="47"/>
      <c r="HFV34" s="47"/>
      <c r="HFW34" s="47"/>
      <c r="HFX34" s="47"/>
      <c r="HFY34" s="47"/>
      <c r="HFZ34" s="47"/>
      <c r="HGA34" s="47"/>
      <c r="HGB34" s="47"/>
      <c r="HGC34" s="47"/>
      <c r="HGD34" s="47"/>
      <c r="HGE34" s="47"/>
      <c r="HGF34" s="47"/>
      <c r="HGG34" s="47"/>
      <c r="HGH34" s="47"/>
      <c r="HGI34" s="47"/>
      <c r="HGJ34" s="47"/>
      <c r="HGK34" s="47"/>
      <c r="HGL34" s="47"/>
      <c r="HGM34" s="47"/>
      <c r="HGN34" s="47"/>
      <c r="HGO34" s="47"/>
      <c r="HGP34" s="47"/>
      <c r="HGQ34" s="47"/>
      <c r="HGR34" s="47"/>
      <c r="HGS34" s="47"/>
      <c r="HGT34" s="47"/>
      <c r="HGU34" s="47"/>
      <c r="HGV34" s="47"/>
      <c r="HGW34" s="47"/>
      <c r="HGX34" s="47"/>
      <c r="HGY34" s="47"/>
      <c r="HGZ34" s="47"/>
      <c r="HHA34" s="47"/>
      <c r="HHB34" s="47"/>
      <c r="HHC34" s="47"/>
      <c r="HHD34" s="47"/>
      <c r="HHE34" s="47"/>
      <c r="HHF34" s="47"/>
      <c r="HHG34" s="47"/>
      <c r="HHH34" s="47"/>
      <c r="HHI34" s="47"/>
      <c r="HHJ34" s="47"/>
      <c r="HHK34" s="47"/>
      <c r="HHL34" s="47"/>
      <c r="HHM34" s="47"/>
      <c r="HHN34" s="47"/>
      <c r="HHO34" s="47"/>
      <c r="HHP34" s="47"/>
      <c r="HHQ34" s="47"/>
      <c r="HHR34" s="47"/>
      <c r="HHS34" s="47"/>
      <c r="HHT34" s="47"/>
      <c r="HHU34" s="47"/>
      <c r="HHV34" s="47"/>
      <c r="HHW34" s="47"/>
      <c r="HHX34" s="47"/>
      <c r="HHY34" s="47"/>
      <c r="HHZ34" s="47"/>
      <c r="HIA34" s="47"/>
      <c r="HIB34" s="47"/>
      <c r="HIC34" s="47"/>
      <c r="HID34" s="47"/>
      <c r="HIE34" s="47"/>
      <c r="HIF34" s="47"/>
      <c r="HIG34" s="47"/>
      <c r="HIH34" s="47"/>
      <c r="HII34" s="47"/>
      <c r="HIJ34" s="47"/>
      <c r="HIK34" s="47"/>
      <c r="HIL34" s="47"/>
      <c r="HIM34" s="47"/>
      <c r="HIN34" s="47"/>
      <c r="HIO34" s="47"/>
      <c r="HIP34" s="47"/>
      <c r="HIQ34" s="47"/>
      <c r="HIR34" s="47"/>
      <c r="HIS34" s="47"/>
      <c r="HIT34" s="47"/>
      <c r="HIU34" s="47"/>
      <c r="HIV34" s="47"/>
      <c r="HIW34" s="47"/>
      <c r="HIX34" s="47"/>
      <c r="HIY34" s="47"/>
      <c r="HIZ34" s="47"/>
      <c r="HJA34" s="47"/>
      <c r="HJB34" s="47"/>
      <c r="HJC34" s="47"/>
      <c r="HJD34" s="47"/>
      <c r="HJE34" s="47"/>
      <c r="HJF34" s="47"/>
      <c r="HJG34" s="47"/>
      <c r="HJH34" s="47"/>
      <c r="HJI34" s="47"/>
      <c r="HJJ34" s="47"/>
      <c r="HJK34" s="47"/>
      <c r="HJL34" s="47"/>
      <c r="HJM34" s="47"/>
      <c r="HJN34" s="47"/>
      <c r="HJO34" s="47"/>
      <c r="HJP34" s="47"/>
      <c r="HJQ34" s="47"/>
      <c r="HJR34" s="47"/>
      <c r="HJS34" s="47"/>
      <c r="HJT34" s="47"/>
      <c r="HJU34" s="47"/>
      <c r="HJV34" s="47"/>
      <c r="HJW34" s="47"/>
      <c r="HJX34" s="47"/>
      <c r="HJY34" s="47"/>
      <c r="HJZ34" s="47"/>
      <c r="HKA34" s="47"/>
      <c r="HKB34" s="47"/>
      <c r="HKC34" s="47"/>
      <c r="HKD34" s="47"/>
      <c r="HKE34" s="47"/>
      <c r="HKF34" s="47"/>
      <c r="HKG34" s="47"/>
      <c r="HKH34" s="47"/>
      <c r="HKI34" s="47"/>
      <c r="HKJ34" s="47"/>
      <c r="HKK34" s="47"/>
      <c r="HKL34" s="47"/>
      <c r="HKM34" s="47"/>
      <c r="HKN34" s="47"/>
      <c r="HKO34" s="47"/>
      <c r="HKP34" s="47"/>
      <c r="HKQ34" s="47"/>
      <c r="HKR34" s="47"/>
      <c r="HKS34" s="47"/>
      <c r="HKT34" s="47"/>
      <c r="HKU34" s="47"/>
      <c r="HKV34" s="47"/>
      <c r="HKW34" s="47"/>
      <c r="HKX34" s="47"/>
      <c r="HKY34" s="47"/>
      <c r="HKZ34" s="47"/>
      <c r="HLA34" s="47"/>
      <c r="HLB34" s="47"/>
      <c r="HLC34" s="47"/>
      <c r="HLD34" s="47"/>
      <c r="HLE34" s="47"/>
      <c r="HLF34" s="47"/>
      <c r="HLG34" s="47"/>
      <c r="HLH34" s="47"/>
      <c r="HLI34" s="47"/>
      <c r="HLJ34" s="47"/>
      <c r="HLK34" s="47"/>
      <c r="HLL34" s="47"/>
      <c r="HLM34" s="47"/>
      <c r="HLN34" s="47"/>
      <c r="HLO34" s="47"/>
      <c r="HLP34" s="47"/>
      <c r="HLQ34" s="47"/>
      <c r="HLR34" s="47"/>
      <c r="HLS34" s="47"/>
      <c r="HLT34" s="47"/>
      <c r="HLU34" s="47"/>
      <c r="HLV34" s="47"/>
      <c r="HLW34" s="47"/>
      <c r="HLX34" s="47"/>
      <c r="HLY34" s="47"/>
      <c r="HLZ34" s="47"/>
      <c r="HMA34" s="47"/>
      <c r="HMB34" s="47"/>
      <c r="HMC34" s="47"/>
      <c r="HMD34" s="47"/>
      <c r="HME34" s="47"/>
      <c r="HMF34" s="47"/>
      <c r="HMG34" s="47"/>
      <c r="HMH34" s="47"/>
      <c r="HMI34" s="47"/>
      <c r="HMJ34" s="47"/>
      <c r="HMK34" s="47"/>
      <c r="HML34" s="47"/>
      <c r="HMM34" s="47"/>
      <c r="HMN34" s="47"/>
      <c r="HMO34" s="47"/>
      <c r="HMP34" s="47"/>
      <c r="HMQ34" s="47"/>
      <c r="HMR34" s="47"/>
      <c r="HMS34" s="47"/>
      <c r="HMT34" s="47"/>
      <c r="HMU34" s="47"/>
      <c r="HMV34" s="47"/>
      <c r="HMW34" s="47"/>
      <c r="HMX34" s="47"/>
      <c r="HMY34" s="47"/>
      <c r="HMZ34" s="47"/>
      <c r="HNA34" s="47"/>
      <c r="HNB34" s="47"/>
      <c r="HNC34" s="47"/>
      <c r="HND34" s="47"/>
      <c r="HNE34" s="47"/>
      <c r="HNF34" s="47"/>
      <c r="HNG34" s="47"/>
      <c r="HNH34" s="47"/>
      <c r="HNI34" s="47"/>
      <c r="HNJ34" s="47"/>
      <c r="HNK34" s="47"/>
      <c r="HNL34" s="47"/>
      <c r="HNM34" s="47"/>
      <c r="HNN34" s="47"/>
      <c r="HNO34" s="47"/>
      <c r="HNP34" s="47"/>
      <c r="HNQ34" s="47"/>
      <c r="HNR34" s="47"/>
      <c r="HNS34" s="47"/>
      <c r="HNT34" s="47"/>
      <c r="HNU34" s="47"/>
      <c r="HNV34" s="47"/>
      <c r="HNW34" s="47"/>
      <c r="HNX34" s="47"/>
      <c r="HNY34" s="47"/>
      <c r="HNZ34" s="47"/>
      <c r="HOA34" s="47"/>
      <c r="HOB34" s="47"/>
      <c r="HOC34" s="47"/>
      <c r="HOD34" s="47"/>
      <c r="HOE34" s="47"/>
      <c r="HOF34" s="47"/>
      <c r="HOG34" s="47"/>
      <c r="HOH34" s="47"/>
      <c r="HOI34" s="47"/>
      <c r="HOJ34" s="47"/>
      <c r="HOK34" s="47"/>
      <c r="HOL34" s="47"/>
      <c r="HOM34" s="47"/>
      <c r="HON34" s="47"/>
      <c r="HOO34" s="47"/>
      <c r="HOP34" s="47"/>
      <c r="HOQ34" s="47"/>
      <c r="HOR34" s="47"/>
      <c r="HOS34" s="47"/>
      <c r="HOT34" s="47"/>
      <c r="HOU34" s="47"/>
      <c r="HOV34" s="47"/>
      <c r="HOW34" s="47"/>
      <c r="HOX34" s="47"/>
      <c r="HOY34" s="47"/>
      <c r="HOZ34" s="47"/>
      <c r="HPA34" s="47"/>
      <c r="HPB34" s="47"/>
      <c r="HPC34" s="47"/>
      <c r="HPD34" s="47"/>
      <c r="HPE34" s="47"/>
      <c r="HPF34" s="47"/>
      <c r="HPG34" s="47"/>
      <c r="HPH34" s="47"/>
      <c r="HPI34" s="47"/>
      <c r="HPJ34" s="47"/>
      <c r="HPK34" s="47"/>
      <c r="HPL34" s="47"/>
      <c r="HPM34" s="47"/>
      <c r="HPN34" s="47"/>
      <c r="HPO34" s="47"/>
      <c r="HPP34" s="47"/>
      <c r="HPQ34" s="47"/>
      <c r="HPR34" s="47"/>
      <c r="HPS34" s="47"/>
      <c r="HPT34" s="47"/>
      <c r="HPU34" s="47"/>
      <c r="HPV34" s="47"/>
      <c r="HPW34" s="47"/>
      <c r="HPX34" s="47"/>
      <c r="HPY34" s="47"/>
      <c r="HPZ34" s="47"/>
      <c r="HQA34" s="47"/>
      <c r="HQB34" s="47"/>
      <c r="HQC34" s="47"/>
      <c r="HQD34" s="47"/>
      <c r="HQE34" s="47"/>
      <c r="HQF34" s="47"/>
      <c r="HQG34" s="47"/>
      <c r="HQH34" s="47"/>
      <c r="HQI34" s="47"/>
      <c r="HQJ34" s="47"/>
      <c r="HQK34" s="47"/>
      <c r="HQL34" s="47"/>
      <c r="HQM34" s="47"/>
      <c r="HQN34" s="47"/>
      <c r="HQO34" s="47"/>
      <c r="HQP34" s="47"/>
      <c r="HQQ34" s="47"/>
      <c r="HQR34" s="47"/>
      <c r="HQS34" s="47"/>
      <c r="HQT34" s="47"/>
      <c r="HQU34" s="47"/>
      <c r="HQV34" s="47"/>
      <c r="HQW34" s="47"/>
      <c r="HQX34" s="47"/>
      <c r="HQY34" s="47"/>
      <c r="HQZ34" s="47"/>
      <c r="HRA34" s="47"/>
      <c r="HRB34" s="47"/>
      <c r="HRC34" s="47"/>
      <c r="HRD34" s="47"/>
      <c r="HRE34" s="47"/>
      <c r="HRF34" s="47"/>
      <c r="HRG34" s="47"/>
      <c r="HRH34" s="47"/>
      <c r="HRI34" s="47"/>
      <c r="HRJ34" s="47"/>
      <c r="HRK34" s="47"/>
      <c r="HRL34" s="47"/>
      <c r="HRM34" s="47"/>
      <c r="HRN34" s="47"/>
      <c r="HRO34" s="47"/>
      <c r="HRP34" s="47"/>
      <c r="HRQ34" s="47"/>
      <c r="HRR34" s="47"/>
      <c r="HRS34" s="47"/>
      <c r="HRT34" s="47"/>
      <c r="HRU34" s="47"/>
      <c r="HRV34" s="47"/>
      <c r="HRW34" s="47"/>
      <c r="HRX34" s="47"/>
      <c r="HRY34" s="47"/>
      <c r="HRZ34" s="47"/>
      <c r="HSA34" s="47"/>
      <c r="HSB34" s="47"/>
      <c r="HSC34" s="47"/>
      <c r="HSD34" s="47"/>
      <c r="HSE34" s="47"/>
      <c r="HSF34" s="47"/>
      <c r="HSG34" s="47"/>
      <c r="HSH34" s="47"/>
      <c r="HSI34" s="47"/>
      <c r="HSJ34" s="47"/>
      <c r="HSK34" s="47"/>
      <c r="HSL34" s="47"/>
      <c r="HSM34" s="47"/>
      <c r="HSN34" s="47"/>
      <c r="HSO34" s="47"/>
      <c r="HSP34" s="47"/>
      <c r="HSQ34" s="47"/>
      <c r="HSR34" s="47"/>
      <c r="HSS34" s="47"/>
      <c r="HST34" s="47"/>
      <c r="HSU34" s="47"/>
      <c r="HSV34" s="47"/>
      <c r="HSW34" s="47"/>
      <c r="HSX34" s="47"/>
      <c r="HSY34" s="47"/>
      <c r="HSZ34" s="47"/>
      <c r="HTA34" s="47"/>
      <c r="HTB34" s="47"/>
      <c r="HTC34" s="47"/>
      <c r="HTD34" s="47"/>
      <c r="HTE34" s="47"/>
      <c r="HTF34" s="47"/>
      <c r="HTG34" s="47"/>
      <c r="HTH34" s="47"/>
      <c r="HTI34" s="47"/>
      <c r="HTJ34" s="47"/>
      <c r="HTK34" s="47"/>
      <c r="HTL34" s="47"/>
      <c r="HTM34" s="47"/>
      <c r="HTN34" s="47"/>
      <c r="HTO34" s="47"/>
      <c r="HTP34" s="47"/>
      <c r="HTQ34" s="47"/>
      <c r="HTR34" s="47"/>
      <c r="HTS34" s="47"/>
      <c r="HTT34" s="47"/>
      <c r="HTU34" s="47"/>
      <c r="HTV34" s="47"/>
      <c r="HTW34" s="47"/>
      <c r="HTX34" s="47"/>
      <c r="HTY34" s="47"/>
      <c r="HTZ34" s="47"/>
      <c r="HUA34" s="47"/>
      <c r="HUB34" s="47"/>
      <c r="HUC34" s="47"/>
      <c r="HUD34" s="47"/>
      <c r="HUE34" s="47"/>
      <c r="HUF34" s="47"/>
      <c r="HUG34" s="47"/>
      <c r="HUH34" s="47"/>
      <c r="HUI34" s="47"/>
      <c r="HUJ34" s="47"/>
      <c r="HUK34" s="47"/>
      <c r="HUL34" s="47"/>
      <c r="HUM34" s="47"/>
      <c r="HUN34" s="47"/>
      <c r="HUO34" s="47"/>
      <c r="HUP34" s="47"/>
      <c r="HUQ34" s="47"/>
      <c r="HUR34" s="47"/>
      <c r="HUS34" s="47"/>
      <c r="HUT34" s="47"/>
      <c r="HUU34" s="47"/>
      <c r="HUV34" s="47"/>
      <c r="HUW34" s="47"/>
      <c r="HUX34" s="47"/>
      <c r="HUY34" s="47"/>
      <c r="HUZ34" s="47"/>
      <c r="HVA34" s="47"/>
      <c r="HVB34" s="47"/>
      <c r="HVC34" s="47"/>
      <c r="HVD34" s="47"/>
      <c r="HVE34" s="47"/>
      <c r="HVF34" s="47"/>
      <c r="HVG34" s="47"/>
      <c r="HVH34" s="47"/>
      <c r="HVI34" s="47"/>
      <c r="HVJ34" s="47"/>
      <c r="HVK34" s="47"/>
      <c r="HVL34" s="47"/>
      <c r="HVM34" s="47"/>
      <c r="HVN34" s="47"/>
      <c r="HVO34" s="47"/>
      <c r="HVP34" s="47"/>
      <c r="HVQ34" s="47"/>
      <c r="HVR34" s="47"/>
      <c r="HVS34" s="47"/>
      <c r="HVT34" s="47"/>
      <c r="HVU34" s="47"/>
      <c r="HVV34" s="47"/>
      <c r="HVW34" s="47"/>
      <c r="HVX34" s="47"/>
      <c r="HVY34" s="47"/>
      <c r="HVZ34" s="47"/>
      <c r="HWA34" s="47"/>
      <c r="HWB34" s="47"/>
      <c r="HWC34" s="47"/>
      <c r="HWD34" s="47"/>
      <c r="HWE34" s="47"/>
      <c r="HWF34" s="47"/>
      <c r="HWG34" s="47"/>
      <c r="HWH34" s="47"/>
      <c r="HWI34" s="47"/>
      <c r="HWJ34" s="47"/>
      <c r="HWK34" s="47"/>
      <c r="HWL34" s="47"/>
      <c r="HWM34" s="47"/>
      <c r="HWN34" s="47"/>
      <c r="HWO34" s="47"/>
      <c r="HWP34" s="47"/>
      <c r="HWQ34" s="47"/>
      <c r="HWR34" s="47"/>
      <c r="HWS34" s="47"/>
      <c r="HWT34" s="47"/>
      <c r="HWU34" s="47"/>
      <c r="HWV34" s="47"/>
      <c r="HWW34" s="47"/>
      <c r="HWX34" s="47"/>
      <c r="HWY34" s="47"/>
      <c r="HWZ34" s="47"/>
      <c r="HXA34" s="47"/>
      <c r="HXB34" s="47"/>
      <c r="HXC34" s="47"/>
      <c r="HXD34" s="47"/>
      <c r="HXE34" s="47"/>
      <c r="HXF34" s="47"/>
      <c r="HXG34" s="47"/>
      <c r="HXH34" s="47"/>
      <c r="HXI34" s="47"/>
      <c r="HXJ34" s="47"/>
      <c r="HXK34" s="47"/>
      <c r="HXL34" s="47"/>
      <c r="HXM34" s="47"/>
      <c r="HXN34" s="47"/>
      <c r="HXO34" s="47"/>
      <c r="HXP34" s="47"/>
      <c r="HXQ34" s="47"/>
      <c r="HXR34" s="47"/>
      <c r="HXS34" s="47"/>
      <c r="HXT34" s="47"/>
      <c r="HXU34" s="47"/>
      <c r="HXV34" s="47"/>
      <c r="HXW34" s="47"/>
      <c r="HXX34" s="47"/>
      <c r="HXY34" s="47"/>
      <c r="HXZ34" s="47"/>
      <c r="HYA34" s="47"/>
      <c r="HYB34" s="47"/>
      <c r="HYC34" s="47"/>
      <c r="HYD34" s="47"/>
      <c r="HYE34" s="47"/>
      <c r="HYF34" s="47"/>
      <c r="HYG34" s="47"/>
      <c r="HYH34" s="47"/>
      <c r="HYI34" s="47"/>
      <c r="HYJ34" s="47"/>
      <c r="HYK34" s="47"/>
      <c r="HYL34" s="47"/>
      <c r="HYM34" s="47"/>
      <c r="HYN34" s="47"/>
      <c r="HYO34" s="47"/>
      <c r="HYP34" s="47"/>
      <c r="HYQ34" s="47"/>
      <c r="HYR34" s="47"/>
      <c r="HYS34" s="47"/>
      <c r="HYT34" s="47"/>
      <c r="HYU34" s="47"/>
      <c r="HYV34" s="47"/>
      <c r="HYW34" s="47"/>
      <c r="HYX34" s="47"/>
      <c r="HYY34" s="47"/>
      <c r="HYZ34" s="47"/>
      <c r="HZA34" s="47"/>
      <c r="HZB34" s="47"/>
      <c r="HZC34" s="47"/>
      <c r="HZD34" s="47"/>
      <c r="HZE34" s="47"/>
      <c r="HZF34" s="47"/>
      <c r="HZG34" s="47"/>
      <c r="HZH34" s="47"/>
      <c r="HZI34" s="47"/>
      <c r="HZJ34" s="47"/>
      <c r="HZK34" s="47"/>
      <c r="HZL34" s="47"/>
      <c r="HZM34" s="47"/>
      <c r="HZN34" s="47"/>
      <c r="HZO34" s="47"/>
      <c r="HZP34" s="47"/>
      <c r="HZQ34" s="47"/>
      <c r="HZR34" s="47"/>
      <c r="HZS34" s="47"/>
      <c r="HZT34" s="47"/>
      <c r="HZU34" s="47"/>
      <c r="HZV34" s="47"/>
      <c r="HZW34" s="47"/>
      <c r="HZX34" s="47"/>
      <c r="HZY34" s="47"/>
      <c r="HZZ34" s="47"/>
      <c r="IAA34" s="47"/>
      <c r="IAB34" s="47"/>
      <c r="IAC34" s="47"/>
      <c r="IAD34" s="47"/>
      <c r="IAE34" s="47"/>
      <c r="IAF34" s="47"/>
      <c r="IAG34" s="47"/>
      <c r="IAH34" s="47"/>
      <c r="IAI34" s="47"/>
      <c r="IAJ34" s="47"/>
      <c r="IAK34" s="47"/>
      <c r="IAL34" s="47"/>
      <c r="IAM34" s="47"/>
      <c r="IAN34" s="47"/>
      <c r="IAO34" s="47"/>
      <c r="IAP34" s="47"/>
      <c r="IAQ34" s="47"/>
      <c r="IAR34" s="47"/>
      <c r="IAS34" s="47"/>
      <c r="IAT34" s="47"/>
      <c r="IAU34" s="47"/>
      <c r="IAV34" s="47"/>
      <c r="IAW34" s="47"/>
      <c r="IAX34" s="47"/>
      <c r="IAY34" s="47"/>
      <c r="IAZ34" s="47"/>
      <c r="IBA34" s="47"/>
      <c r="IBB34" s="47"/>
      <c r="IBC34" s="47"/>
      <c r="IBD34" s="47"/>
      <c r="IBE34" s="47"/>
      <c r="IBF34" s="47"/>
      <c r="IBG34" s="47"/>
      <c r="IBH34" s="47"/>
      <c r="IBI34" s="47"/>
      <c r="IBJ34" s="47"/>
      <c r="IBK34" s="47"/>
      <c r="IBL34" s="47"/>
      <c r="IBM34" s="47"/>
      <c r="IBN34" s="47"/>
      <c r="IBO34" s="47"/>
      <c r="IBP34" s="47"/>
      <c r="IBQ34" s="47"/>
      <c r="IBR34" s="47"/>
      <c r="IBS34" s="47"/>
      <c r="IBT34" s="47"/>
      <c r="IBU34" s="47"/>
      <c r="IBV34" s="47"/>
      <c r="IBW34" s="47"/>
      <c r="IBX34" s="47"/>
      <c r="IBY34" s="47"/>
      <c r="IBZ34" s="47"/>
      <c r="ICA34" s="47"/>
      <c r="ICB34" s="47"/>
      <c r="ICC34" s="47"/>
      <c r="ICD34" s="47"/>
      <c r="ICE34" s="47"/>
      <c r="ICF34" s="47"/>
      <c r="ICG34" s="47"/>
      <c r="ICH34" s="47"/>
      <c r="ICI34" s="47"/>
      <c r="ICJ34" s="47"/>
      <c r="ICK34" s="47"/>
      <c r="ICL34" s="47"/>
      <c r="ICM34" s="47"/>
      <c r="ICN34" s="47"/>
      <c r="ICO34" s="47"/>
      <c r="ICP34" s="47"/>
      <c r="ICQ34" s="47"/>
      <c r="ICR34" s="47"/>
      <c r="ICS34" s="47"/>
      <c r="ICT34" s="47"/>
      <c r="ICU34" s="47"/>
      <c r="ICV34" s="47"/>
      <c r="ICW34" s="47"/>
      <c r="ICX34" s="47"/>
      <c r="ICY34" s="47"/>
      <c r="ICZ34" s="47"/>
      <c r="IDA34" s="47"/>
      <c r="IDB34" s="47"/>
      <c r="IDC34" s="47"/>
      <c r="IDD34" s="47"/>
      <c r="IDE34" s="47"/>
      <c r="IDF34" s="47"/>
      <c r="IDG34" s="47"/>
      <c r="IDH34" s="47"/>
      <c r="IDI34" s="47"/>
      <c r="IDJ34" s="47"/>
      <c r="IDK34" s="47"/>
      <c r="IDL34" s="47"/>
      <c r="IDM34" s="47"/>
      <c r="IDN34" s="47"/>
      <c r="IDO34" s="47"/>
      <c r="IDP34" s="47"/>
      <c r="IDQ34" s="47"/>
      <c r="IDR34" s="47"/>
      <c r="IDS34" s="47"/>
      <c r="IDT34" s="47"/>
      <c r="IDU34" s="47"/>
      <c r="IDV34" s="47"/>
      <c r="IDW34" s="47"/>
      <c r="IDX34" s="47"/>
      <c r="IDY34" s="47"/>
      <c r="IDZ34" s="47"/>
      <c r="IEA34" s="47"/>
      <c r="IEB34" s="47"/>
      <c r="IEC34" s="47"/>
      <c r="IED34" s="47"/>
      <c r="IEE34" s="47"/>
      <c r="IEF34" s="47"/>
      <c r="IEG34" s="47"/>
      <c r="IEH34" s="47"/>
      <c r="IEI34" s="47"/>
      <c r="IEJ34" s="47"/>
      <c r="IEK34" s="47"/>
      <c r="IEL34" s="47"/>
      <c r="IEM34" s="47"/>
      <c r="IEN34" s="47"/>
      <c r="IEO34" s="47"/>
      <c r="IEP34" s="47"/>
      <c r="IEQ34" s="47"/>
      <c r="IER34" s="47"/>
      <c r="IES34" s="47"/>
      <c r="IET34" s="47"/>
      <c r="IEU34" s="47"/>
      <c r="IEV34" s="47"/>
      <c r="IEW34" s="47"/>
      <c r="IEX34" s="47"/>
      <c r="IEY34" s="47"/>
      <c r="IEZ34" s="47"/>
      <c r="IFA34" s="47"/>
      <c r="IFB34" s="47"/>
      <c r="IFC34" s="47"/>
      <c r="IFD34" s="47"/>
      <c r="IFE34" s="47"/>
      <c r="IFF34" s="47"/>
      <c r="IFG34" s="47"/>
      <c r="IFH34" s="47"/>
      <c r="IFI34" s="47"/>
      <c r="IFJ34" s="47"/>
      <c r="IFK34" s="47"/>
      <c r="IFL34" s="47"/>
      <c r="IFM34" s="47"/>
      <c r="IFN34" s="47"/>
      <c r="IFO34" s="47"/>
      <c r="IFP34" s="47"/>
      <c r="IFQ34" s="47"/>
      <c r="IFR34" s="47"/>
      <c r="IFS34" s="47"/>
      <c r="IFT34" s="47"/>
      <c r="IFU34" s="47"/>
      <c r="IFV34" s="47"/>
      <c r="IFW34" s="47"/>
      <c r="IFX34" s="47"/>
      <c r="IFY34" s="47"/>
      <c r="IFZ34" s="47"/>
      <c r="IGA34" s="47"/>
      <c r="IGB34" s="47"/>
      <c r="IGC34" s="47"/>
      <c r="IGD34" s="47"/>
      <c r="IGE34" s="47"/>
      <c r="IGF34" s="47"/>
      <c r="IGG34" s="47"/>
      <c r="IGH34" s="47"/>
      <c r="IGI34" s="47"/>
      <c r="IGJ34" s="47"/>
      <c r="IGK34" s="47"/>
      <c r="IGL34" s="47"/>
      <c r="IGM34" s="47"/>
      <c r="IGN34" s="47"/>
      <c r="IGO34" s="47"/>
      <c r="IGP34" s="47"/>
      <c r="IGQ34" s="47"/>
      <c r="IGR34" s="47"/>
      <c r="IGS34" s="47"/>
      <c r="IGT34" s="47"/>
      <c r="IGU34" s="47"/>
      <c r="IGV34" s="47"/>
      <c r="IGW34" s="47"/>
      <c r="IGX34" s="47"/>
      <c r="IGY34" s="47"/>
      <c r="IGZ34" s="47"/>
      <c r="IHA34" s="47"/>
      <c r="IHB34" s="47"/>
      <c r="IHC34" s="47"/>
      <c r="IHD34" s="47"/>
      <c r="IHE34" s="47"/>
      <c r="IHF34" s="47"/>
      <c r="IHG34" s="47"/>
      <c r="IHH34" s="47"/>
      <c r="IHI34" s="47"/>
      <c r="IHJ34" s="47"/>
      <c r="IHK34" s="47"/>
      <c r="IHL34" s="47"/>
      <c r="IHM34" s="47"/>
      <c r="IHN34" s="47"/>
      <c r="IHO34" s="47"/>
      <c r="IHP34" s="47"/>
      <c r="IHQ34" s="47"/>
      <c r="IHR34" s="47"/>
      <c r="IHS34" s="47"/>
      <c r="IHT34" s="47"/>
      <c r="IHU34" s="47"/>
      <c r="IHV34" s="47"/>
      <c r="IHW34" s="47"/>
      <c r="IHX34" s="47"/>
      <c r="IHY34" s="47"/>
      <c r="IHZ34" s="47"/>
      <c r="IIA34" s="47"/>
      <c r="IIB34" s="47"/>
      <c r="IIC34" s="47"/>
      <c r="IID34" s="47"/>
      <c r="IIE34" s="47"/>
      <c r="IIF34" s="47"/>
      <c r="IIG34" s="47"/>
      <c r="IIH34" s="47"/>
      <c r="III34" s="47"/>
      <c r="IIJ34" s="47"/>
      <c r="IIK34" s="47"/>
      <c r="IIL34" s="47"/>
      <c r="IIM34" s="47"/>
      <c r="IIN34" s="47"/>
      <c r="IIO34" s="47"/>
      <c r="IIP34" s="47"/>
      <c r="IIQ34" s="47"/>
      <c r="IIR34" s="47"/>
      <c r="IIS34" s="47"/>
      <c r="IIT34" s="47"/>
      <c r="IIU34" s="47"/>
      <c r="IIV34" s="47"/>
      <c r="IIW34" s="47"/>
      <c r="IIX34" s="47"/>
      <c r="IIY34" s="47"/>
      <c r="IIZ34" s="47"/>
      <c r="IJA34" s="47"/>
      <c r="IJB34" s="47"/>
      <c r="IJC34" s="47"/>
      <c r="IJD34" s="47"/>
      <c r="IJE34" s="47"/>
      <c r="IJF34" s="47"/>
      <c r="IJG34" s="47"/>
      <c r="IJH34" s="47"/>
      <c r="IJI34" s="47"/>
      <c r="IJJ34" s="47"/>
      <c r="IJK34" s="47"/>
      <c r="IJL34" s="47"/>
      <c r="IJM34" s="47"/>
      <c r="IJN34" s="47"/>
      <c r="IJO34" s="47"/>
      <c r="IJP34" s="47"/>
      <c r="IJQ34" s="47"/>
      <c r="IJR34" s="47"/>
      <c r="IJS34" s="47"/>
      <c r="IJT34" s="47"/>
      <c r="IJU34" s="47"/>
      <c r="IJV34" s="47"/>
      <c r="IJW34" s="47"/>
      <c r="IJX34" s="47"/>
      <c r="IJY34" s="47"/>
      <c r="IJZ34" s="47"/>
      <c r="IKA34" s="47"/>
      <c r="IKB34" s="47"/>
      <c r="IKC34" s="47"/>
      <c r="IKD34" s="47"/>
      <c r="IKE34" s="47"/>
      <c r="IKF34" s="47"/>
      <c r="IKG34" s="47"/>
      <c r="IKH34" s="47"/>
      <c r="IKI34" s="47"/>
      <c r="IKJ34" s="47"/>
      <c r="IKK34" s="47"/>
      <c r="IKL34" s="47"/>
      <c r="IKM34" s="47"/>
      <c r="IKN34" s="47"/>
      <c r="IKO34" s="47"/>
      <c r="IKP34" s="47"/>
      <c r="IKQ34" s="47"/>
      <c r="IKR34" s="47"/>
      <c r="IKS34" s="47"/>
      <c r="IKT34" s="47"/>
      <c r="IKU34" s="47"/>
      <c r="IKV34" s="47"/>
      <c r="IKW34" s="47"/>
      <c r="IKX34" s="47"/>
      <c r="IKY34" s="47"/>
      <c r="IKZ34" s="47"/>
      <c r="ILA34" s="47"/>
      <c r="ILB34" s="47"/>
      <c r="ILC34" s="47"/>
      <c r="ILD34" s="47"/>
      <c r="ILE34" s="47"/>
      <c r="ILF34" s="47"/>
      <c r="ILG34" s="47"/>
      <c r="ILH34" s="47"/>
      <c r="ILI34" s="47"/>
      <c r="ILJ34" s="47"/>
      <c r="ILK34" s="47"/>
      <c r="ILL34" s="47"/>
      <c r="ILM34" s="47"/>
      <c r="ILN34" s="47"/>
      <c r="ILO34" s="47"/>
      <c r="ILP34" s="47"/>
      <c r="ILQ34" s="47"/>
      <c r="ILR34" s="47"/>
      <c r="ILS34" s="47"/>
      <c r="ILT34" s="47"/>
      <c r="ILU34" s="47"/>
      <c r="ILV34" s="47"/>
      <c r="ILW34" s="47"/>
      <c r="ILX34" s="47"/>
      <c r="ILY34" s="47"/>
      <c r="ILZ34" s="47"/>
      <c r="IMA34" s="47"/>
      <c r="IMB34" s="47"/>
      <c r="IMC34" s="47"/>
      <c r="IMD34" s="47"/>
      <c r="IME34" s="47"/>
      <c r="IMF34" s="47"/>
      <c r="IMG34" s="47"/>
      <c r="IMH34" s="47"/>
      <c r="IMI34" s="47"/>
      <c r="IMJ34" s="47"/>
      <c r="IMK34" s="47"/>
      <c r="IML34" s="47"/>
      <c r="IMM34" s="47"/>
      <c r="IMN34" s="47"/>
      <c r="IMO34" s="47"/>
      <c r="IMP34" s="47"/>
      <c r="IMQ34" s="47"/>
      <c r="IMR34" s="47"/>
      <c r="IMS34" s="47"/>
      <c r="IMT34" s="47"/>
      <c r="IMU34" s="47"/>
      <c r="IMV34" s="47"/>
      <c r="IMW34" s="47"/>
      <c r="IMX34" s="47"/>
      <c r="IMY34" s="47"/>
      <c r="IMZ34" s="47"/>
      <c r="INA34" s="47"/>
      <c r="INB34" s="47"/>
      <c r="INC34" s="47"/>
      <c r="IND34" s="47"/>
      <c r="INE34" s="47"/>
      <c r="INF34" s="47"/>
      <c r="ING34" s="47"/>
      <c r="INH34" s="47"/>
      <c r="INI34" s="47"/>
      <c r="INJ34" s="47"/>
      <c r="INK34" s="47"/>
      <c r="INL34" s="47"/>
      <c r="INM34" s="47"/>
      <c r="INN34" s="47"/>
      <c r="INO34" s="47"/>
      <c r="INP34" s="47"/>
      <c r="INQ34" s="47"/>
      <c r="INR34" s="47"/>
      <c r="INS34" s="47"/>
      <c r="INT34" s="47"/>
      <c r="INU34" s="47"/>
      <c r="INV34" s="47"/>
      <c r="INW34" s="47"/>
      <c r="INX34" s="47"/>
      <c r="INY34" s="47"/>
      <c r="INZ34" s="47"/>
      <c r="IOA34" s="47"/>
      <c r="IOB34" s="47"/>
      <c r="IOC34" s="47"/>
      <c r="IOD34" s="47"/>
      <c r="IOE34" s="47"/>
      <c r="IOF34" s="47"/>
      <c r="IOG34" s="47"/>
      <c r="IOH34" s="47"/>
      <c r="IOI34" s="47"/>
      <c r="IOJ34" s="47"/>
      <c r="IOK34" s="47"/>
      <c r="IOL34" s="47"/>
      <c r="IOM34" s="47"/>
      <c r="ION34" s="47"/>
      <c r="IOO34" s="47"/>
      <c r="IOP34" s="47"/>
      <c r="IOQ34" s="47"/>
      <c r="IOR34" s="47"/>
      <c r="IOS34" s="47"/>
      <c r="IOT34" s="47"/>
      <c r="IOU34" s="47"/>
      <c r="IOV34" s="47"/>
      <c r="IOW34" s="47"/>
      <c r="IOX34" s="47"/>
      <c r="IOY34" s="47"/>
      <c r="IOZ34" s="47"/>
      <c r="IPA34" s="47"/>
      <c r="IPB34" s="47"/>
      <c r="IPC34" s="47"/>
      <c r="IPD34" s="47"/>
      <c r="IPE34" s="47"/>
      <c r="IPF34" s="47"/>
      <c r="IPG34" s="47"/>
      <c r="IPH34" s="47"/>
      <c r="IPI34" s="47"/>
      <c r="IPJ34" s="47"/>
      <c r="IPK34" s="47"/>
      <c r="IPL34" s="47"/>
      <c r="IPM34" s="47"/>
      <c r="IPN34" s="47"/>
      <c r="IPO34" s="47"/>
      <c r="IPP34" s="47"/>
      <c r="IPQ34" s="47"/>
      <c r="IPR34" s="47"/>
      <c r="IPS34" s="47"/>
      <c r="IPT34" s="47"/>
      <c r="IPU34" s="47"/>
      <c r="IPV34" s="47"/>
      <c r="IPW34" s="47"/>
      <c r="IPX34" s="47"/>
      <c r="IPY34" s="47"/>
      <c r="IPZ34" s="47"/>
      <c r="IQA34" s="47"/>
      <c r="IQB34" s="47"/>
      <c r="IQC34" s="47"/>
      <c r="IQD34" s="47"/>
      <c r="IQE34" s="47"/>
      <c r="IQF34" s="47"/>
      <c r="IQG34" s="47"/>
      <c r="IQH34" s="47"/>
      <c r="IQI34" s="47"/>
      <c r="IQJ34" s="47"/>
      <c r="IQK34" s="47"/>
      <c r="IQL34" s="47"/>
      <c r="IQM34" s="47"/>
      <c r="IQN34" s="47"/>
      <c r="IQO34" s="47"/>
      <c r="IQP34" s="47"/>
      <c r="IQQ34" s="47"/>
      <c r="IQR34" s="47"/>
      <c r="IQS34" s="47"/>
      <c r="IQT34" s="47"/>
      <c r="IQU34" s="47"/>
      <c r="IQV34" s="47"/>
      <c r="IQW34" s="47"/>
      <c r="IQX34" s="47"/>
      <c r="IQY34" s="47"/>
      <c r="IQZ34" s="47"/>
      <c r="IRA34" s="47"/>
      <c r="IRB34" s="47"/>
      <c r="IRC34" s="47"/>
      <c r="IRD34" s="47"/>
      <c r="IRE34" s="47"/>
      <c r="IRF34" s="47"/>
      <c r="IRG34" s="47"/>
      <c r="IRH34" s="47"/>
      <c r="IRI34" s="47"/>
      <c r="IRJ34" s="47"/>
      <c r="IRK34" s="47"/>
      <c r="IRL34" s="47"/>
      <c r="IRM34" s="47"/>
      <c r="IRN34" s="47"/>
      <c r="IRO34" s="47"/>
      <c r="IRP34" s="47"/>
      <c r="IRQ34" s="47"/>
      <c r="IRR34" s="47"/>
      <c r="IRS34" s="47"/>
      <c r="IRT34" s="47"/>
      <c r="IRU34" s="47"/>
      <c r="IRV34" s="47"/>
      <c r="IRW34" s="47"/>
      <c r="IRX34" s="47"/>
      <c r="IRY34" s="47"/>
      <c r="IRZ34" s="47"/>
      <c r="ISA34" s="47"/>
      <c r="ISB34" s="47"/>
      <c r="ISC34" s="47"/>
      <c r="ISD34" s="47"/>
      <c r="ISE34" s="47"/>
      <c r="ISF34" s="47"/>
      <c r="ISG34" s="47"/>
      <c r="ISH34" s="47"/>
      <c r="ISI34" s="47"/>
      <c r="ISJ34" s="47"/>
      <c r="ISK34" s="47"/>
      <c r="ISL34" s="47"/>
      <c r="ISM34" s="47"/>
      <c r="ISN34" s="47"/>
      <c r="ISO34" s="47"/>
      <c r="ISP34" s="47"/>
      <c r="ISQ34" s="47"/>
      <c r="ISR34" s="47"/>
      <c r="ISS34" s="47"/>
      <c r="IST34" s="47"/>
      <c r="ISU34" s="47"/>
      <c r="ISV34" s="47"/>
      <c r="ISW34" s="47"/>
      <c r="ISX34" s="47"/>
      <c r="ISY34" s="47"/>
      <c r="ISZ34" s="47"/>
      <c r="ITA34" s="47"/>
      <c r="ITB34" s="47"/>
      <c r="ITC34" s="47"/>
      <c r="ITD34" s="47"/>
      <c r="ITE34" s="47"/>
      <c r="ITF34" s="47"/>
      <c r="ITG34" s="47"/>
      <c r="ITH34" s="47"/>
      <c r="ITI34" s="47"/>
      <c r="ITJ34" s="47"/>
      <c r="ITK34" s="47"/>
      <c r="ITL34" s="47"/>
      <c r="ITM34" s="47"/>
      <c r="ITN34" s="47"/>
      <c r="ITO34" s="47"/>
      <c r="ITP34" s="47"/>
      <c r="ITQ34" s="47"/>
      <c r="ITR34" s="47"/>
      <c r="ITS34" s="47"/>
      <c r="ITT34" s="47"/>
      <c r="ITU34" s="47"/>
      <c r="ITV34" s="47"/>
      <c r="ITW34" s="47"/>
      <c r="ITX34" s="47"/>
      <c r="ITY34" s="47"/>
      <c r="ITZ34" s="47"/>
      <c r="IUA34" s="47"/>
      <c r="IUB34" s="47"/>
      <c r="IUC34" s="47"/>
      <c r="IUD34" s="47"/>
      <c r="IUE34" s="47"/>
      <c r="IUF34" s="47"/>
      <c r="IUG34" s="47"/>
      <c r="IUH34" s="47"/>
      <c r="IUI34" s="47"/>
      <c r="IUJ34" s="47"/>
      <c r="IUK34" s="47"/>
      <c r="IUL34" s="47"/>
      <c r="IUM34" s="47"/>
      <c r="IUN34" s="47"/>
      <c r="IUO34" s="47"/>
      <c r="IUP34" s="47"/>
      <c r="IUQ34" s="47"/>
      <c r="IUR34" s="47"/>
      <c r="IUS34" s="47"/>
      <c r="IUT34" s="47"/>
      <c r="IUU34" s="47"/>
      <c r="IUV34" s="47"/>
      <c r="IUW34" s="47"/>
      <c r="IUX34" s="47"/>
      <c r="IUY34" s="47"/>
      <c r="IUZ34" s="47"/>
      <c r="IVA34" s="47"/>
      <c r="IVB34" s="47"/>
      <c r="IVC34" s="47"/>
      <c r="IVD34" s="47"/>
      <c r="IVE34" s="47"/>
      <c r="IVF34" s="47"/>
      <c r="IVG34" s="47"/>
      <c r="IVH34" s="47"/>
      <c r="IVI34" s="47"/>
      <c r="IVJ34" s="47"/>
      <c r="IVK34" s="47"/>
      <c r="IVL34" s="47"/>
      <c r="IVM34" s="47"/>
      <c r="IVN34" s="47"/>
      <c r="IVO34" s="47"/>
      <c r="IVP34" s="47"/>
      <c r="IVQ34" s="47"/>
      <c r="IVR34" s="47"/>
      <c r="IVS34" s="47"/>
      <c r="IVT34" s="47"/>
      <c r="IVU34" s="47"/>
      <c r="IVV34" s="47"/>
      <c r="IVW34" s="47"/>
      <c r="IVX34" s="47"/>
      <c r="IVY34" s="47"/>
      <c r="IVZ34" s="47"/>
      <c r="IWA34" s="47"/>
      <c r="IWB34" s="47"/>
      <c r="IWC34" s="47"/>
      <c r="IWD34" s="47"/>
      <c r="IWE34" s="47"/>
      <c r="IWF34" s="47"/>
      <c r="IWG34" s="47"/>
      <c r="IWH34" s="47"/>
      <c r="IWI34" s="47"/>
      <c r="IWJ34" s="47"/>
      <c r="IWK34" s="47"/>
      <c r="IWL34" s="47"/>
      <c r="IWM34" s="47"/>
      <c r="IWN34" s="47"/>
      <c r="IWO34" s="47"/>
      <c r="IWP34" s="47"/>
      <c r="IWQ34" s="47"/>
      <c r="IWR34" s="47"/>
      <c r="IWS34" s="47"/>
      <c r="IWT34" s="47"/>
      <c r="IWU34" s="47"/>
      <c r="IWV34" s="47"/>
      <c r="IWW34" s="47"/>
      <c r="IWX34" s="47"/>
      <c r="IWY34" s="47"/>
      <c r="IWZ34" s="47"/>
      <c r="IXA34" s="47"/>
      <c r="IXB34" s="47"/>
      <c r="IXC34" s="47"/>
      <c r="IXD34" s="47"/>
      <c r="IXE34" s="47"/>
      <c r="IXF34" s="47"/>
      <c r="IXG34" s="47"/>
      <c r="IXH34" s="47"/>
      <c r="IXI34" s="47"/>
      <c r="IXJ34" s="47"/>
      <c r="IXK34" s="47"/>
      <c r="IXL34" s="47"/>
      <c r="IXM34" s="47"/>
      <c r="IXN34" s="47"/>
      <c r="IXO34" s="47"/>
      <c r="IXP34" s="47"/>
      <c r="IXQ34" s="47"/>
      <c r="IXR34" s="47"/>
      <c r="IXS34" s="47"/>
      <c r="IXT34" s="47"/>
      <c r="IXU34" s="47"/>
      <c r="IXV34" s="47"/>
      <c r="IXW34" s="47"/>
      <c r="IXX34" s="47"/>
      <c r="IXY34" s="47"/>
      <c r="IXZ34" s="47"/>
      <c r="IYA34" s="47"/>
      <c r="IYB34" s="47"/>
      <c r="IYC34" s="47"/>
      <c r="IYD34" s="47"/>
      <c r="IYE34" s="47"/>
      <c r="IYF34" s="47"/>
      <c r="IYG34" s="47"/>
      <c r="IYH34" s="47"/>
      <c r="IYI34" s="47"/>
      <c r="IYJ34" s="47"/>
      <c r="IYK34" s="47"/>
      <c r="IYL34" s="47"/>
      <c r="IYM34" s="47"/>
      <c r="IYN34" s="47"/>
      <c r="IYO34" s="47"/>
      <c r="IYP34" s="47"/>
      <c r="IYQ34" s="47"/>
      <c r="IYR34" s="47"/>
      <c r="IYS34" s="47"/>
      <c r="IYT34" s="47"/>
      <c r="IYU34" s="47"/>
      <c r="IYV34" s="47"/>
      <c r="IYW34" s="47"/>
      <c r="IYX34" s="47"/>
      <c r="IYY34" s="47"/>
      <c r="IYZ34" s="47"/>
      <c r="IZA34" s="47"/>
      <c r="IZB34" s="47"/>
      <c r="IZC34" s="47"/>
      <c r="IZD34" s="47"/>
      <c r="IZE34" s="47"/>
      <c r="IZF34" s="47"/>
      <c r="IZG34" s="47"/>
      <c r="IZH34" s="47"/>
      <c r="IZI34" s="47"/>
      <c r="IZJ34" s="47"/>
      <c r="IZK34" s="47"/>
      <c r="IZL34" s="47"/>
      <c r="IZM34" s="47"/>
      <c r="IZN34" s="47"/>
      <c r="IZO34" s="47"/>
      <c r="IZP34" s="47"/>
      <c r="IZQ34" s="47"/>
      <c r="IZR34" s="47"/>
      <c r="IZS34" s="47"/>
      <c r="IZT34" s="47"/>
      <c r="IZU34" s="47"/>
      <c r="IZV34" s="47"/>
      <c r="IZW34" s="47"/>
      <c r="IZX34" s="47"/>
      <c r="IZY34" s="47"/>
      <c r="IZZ34" s="47"/>
      <c r="JAA34" s="47"/>
      <c r="JAB34" s="47"/>
      <c r="JAC34" s="47"/>
      <c r="JAD34" s="47"/>
      <c r="JAE34" s="47"/>
      <c r="JAF34" s="47"/>
      <c r="JAG34" s="47"/>
      <c r="JAH34" s="47"/>
      <c r="JAI34" s="47"/>
      <c r="JAJ34" s="47"/>
      <c r="JAK34" s="47"/>
      <c r="JAL34" s="47"/>
      <c r="JAM34" s="47"/>
      <c r="JAN34" s="47"/>
      <c r="JAO34" s="47"/>
      <c r="JAP34" s="47"/>
      <c r="JAQ34" s="47"/>
      <c r="JAR34" s="47"/>
      <c r="JAS34" s="47"/>
      <c r="JAT34" s="47"/>
      <c r="JAU34" s="47"/>
      <c r="JAV34" s="47"/>
      <c r="JAW34" s="47"/>
      <c r="JAX34" s="47"/>
      <c r="JAY34" s="47"/>
      <c r="JAZ34" s="47"/>
      <c r="JBA34" s="47"/>
      <c r="JBB34" s="47"/>
      <c r="JBC34" s="47"/>
      <c r="JBD34" s="47"/>
      <c r="JBE34" s="47"/>
      <c r="JBF34" s="47"/>
      <c r="JBG34" s="47"/>
      <c r="JBH34" s="47"/>
      <c r="JBI34" s="47"/>
      <c r="JBJ34" s="47"/>
      <c r="JBK34" s="47"/>
      <c r="JBL34" s="47"/>
      <c r="JBM34" s="47"/>
      <c r="JBN34" s="47"/>
      <c r="JBO34" s="47"/>
      <c r="JBP34" s="47"/>
      <c r="JBQ34" s="47"/>
      <c r="JBR34" s="47"/>
      <c r="JBS34" s="47"/>
      <c r="JBT34" s="47"/>
      <c r="JBU34" s="47"/>
      <c r="JBV34" s="47"/>
      <c r="JBW34" s="47"/>
      <c r="JBX34" s="47"/>
      <c r="JBY34" s="47"/>
      <c r="JBZ34" s="47"/>
      <c r="JCA34" s="47"/>
      <c r="JCB34" s="47"/>
      <c r="JCC34" s="47"/>
      <c r="JCD34" s="47"/>
      <c r="JCE34" s="47"/>
      <c r="JCF34" s="47"/>
      <c r="JCG34" s="47"/>
      <c r="JCH34" s="47"/>
      <c r="JCI34" s="47"/>
      <c r="JCJ34" s="47"/>
      <c r="JCK34" s="47"/>
      <c r="JCL34" s="47"/>
      <c r="JCM34" s="47"/>
      <c r="JCN34" s="47"/>
      <c r="JCO34" s="47"/>
      <c r="JCP34" s="47"/>
      <c r="JCQ34" s="47"/>
      <c r="JCR34" s="47"/>
      <c r="JCS34" s="47"/>
      <c r="JCT34" s="47"/>
      <c r="JCU34" s="47"/>
      <c r="JCV34" s="47"/>
      <c r="JCW34" s="47"/>
      <c r="JCX34" s="47"/>
      <c r="JCY34" s="47"/>
      <c r="JCZ34" s="47"/>
      <c r="JDA34" s="47"/>
      <c r="JDB34" s="47"/>
      <c r="JDC34" s="47"/>
      <c r="JDD34" s="47"/>
      <c r="JDE34" s="47"/>
      <c r="JDF34" s="47"/>
      <c r="JDG34" s="47"/>
      <c r="JDH34" s="47"/>
      <c r="JDI34" s="47"/>
      <c r="JDJ34" s="47"/>
      <c r="JDK34" s="47"/>
      <c r="JDL34" s="47"/>
      <c r="JDM34" s="47"/>
      <c r="JDN34" s="47"/>
      <c r="JDO34" s="47"/>
      <c r="JDP34" s="47"/>
      <c r="JDQ34" s="47"/>
      <c r="JDR34" s="47"/>
      <c r="JDS34" s="47"/>
      <c r="JDT34" s="47"/>
      <c r="JDU34" s="47"/>
      <c r="JDV34" s="47"/>
      <c r="JDW34" s="47"/>
      <c r="JDX34" s="47"/>
      <c r="JDY34" s="47"/>
      <c r="JDZ34" s="47"/>
      <c r="JEA34" s="47"/>
      <c r="JEB34" s="47"/>
      <c r="JEC34" s="47"/>
      <c r="JED34" s="47"/>
      <c r="JEE34" s="47"/>
      <c r="JEF34" s="47"/>
      <c r="JEG34" s="47"/>
      <c r="JEH34" s="47"/>
      <c r="JEI34" s="47"/>
      <c r="JEJ34" s="47"/>
      <c r="JEK34" s="47"/>
      <c r="JEL34" s="47"/>
      <c r="JEM34" s="47"/>
      <c r="JEN34" s="47"/>
      <c r="JEO34" s="47"/>
      <c r="JEP34" s="47"/>
      <c r="JEQ34" s="47"/>
      <c r="JER34" s="47"/>
      <c r="JES34" s="47"/>
      <c r="JET34" s="47"/>
      <c r="JEU34" s="47"/>
      <c r="JEV34" s="47"/>
      <c r="JEW34" s="47"/>
      <c r="JEX34" s="47"/>
      <c r="JEY34" s="47"/>
      <c r="JEZ34" s="47"/>
      <c r="JFA34" s="47"/>
      <c r="JFB34" s="47"/>
      <c r="JFC34" s="47"/>
      <c r="JFD34" s="47"/>
      <c r="JFE34" s="47"/>
      <c r="JFF34" s="47"/>
      <c r="JFG34" s="47"/>
      <c r="JFH34" s="47"/>
      <c r="JFI34" s="47"/>
      <c r="JFJ34" s="47"/>
      <c r="JFK34" s="47"/>
      <c r="JFL34" s="47"/>
      <c r="JFM34" s="47"/>
      <c r="JFN34" s="47"/>
      <c r="JFO34" s="47"/>
      <c r="JFP34" s="47"/>
      <c r="JFQ34" s="47"/>
      <c r="JFR34" s="47"/>
      <c r="JFS34" s="47"/>
      <c r="JFT34" s="47"/>
      <c r="JFU34" s="47"/>
      <c r="JFV34" s="47"/>
      <c r="JFW34" s="47"/>
      <c r="JFX34" s="47"/>
      <c r="JFY34" s="47"/>
      <c r="JFZ34" s="47"/>
      <c r="JGA34" s="47"/>
      <c r="JGB34" s="47"/>
      <c r="JGC34" s="47"/>
      <c r="JGD34" s="47"/>
      <c r="JGE34" s="47"/>
      <c r="JGF34" s="47"/>
      <c r="JGG34" s="47"/>
      <c r="JGH34" s="47"/>
      <c r="JGI34" s="47"/>
      <c r="JGJ34" s="47"/>
      <c r="JGK34" s="47"/>
      <c r="JGL34" s="47"/>
      <c r="JGM34" s="47"/>
      <c r="JGN34" s="47"/>
      <c r="JGO34" s="47"/>
      <c r="JGP34" s="47"/>
      <c r="JGQ34" s="47"/>
      <c r="JGR34" s="47"/>
      <c r="JGS34" s="47"/>
      <c r="JGT34" s="47"/>
      <c r="JGU34" s="47"/>
      <c r="JGV34" s="47"/>
      <c r="JGW34" s="47"/>
      <c r="JGX34" s="47"/>
      <c r="JGY34" s="47"/>
      <c r="JGZ34" s="47"/>
      <c r="JHA34" s="47"/>
      <c r="JHB34" s="47"/>
      <c r="JHC34" s="47"/>
      <c r="JHD34" s="47"/>
      <c r="JHE34" s="47"/>
      <c r="JHF34" s="47"/>
      <c r="JHG34" s="47"/>
      <c r="JHH34" s="47"/>
      <c r="JHI34" s="47"/>
      <c r="JHJ34" s="47"/>
      <c r="JHK34" s="47"/>
      <c r="JHL34" s="47"/>
      <c r="JHM34" s="47"/>
      <c r="JHN34" s="47"/>
      <c r="JHO34" s="47"/>
      <c r="JHP34" s="47"/>
      <c r="JHQ34" s="47"/>
      <c r="JHR34" s="47"/>
      <c r="JHS34" s="47"/>
      <c r="JHT34" s="47"/>
      <c r="JHU34" s="47"/>
      <c r="JHV34" s="47"/>
      <c r="JHW34" s="47"/>
      <c r="JHX34" s="47"/>
      <c r="JHY34" s="47"/>
      <c r="JHZ34" s="47"/>
      <c r="JIA34" s="47"/>
      <c r="JIB34" s="47"/>
      <c r="JIC34" s="47"/>
      <c r="JID34" s="47"/>
      <c r="JIE34" s="47"/>
      <c r="JIF34" s="47"/>
      <c r="JIG34" s="47"/>
      <c r="JIH34" s="47"/>
      <c r="JII34" s="47"/>
      <c r="JIJ34" s="47"/>
      <c r="JIK34" s="47"/>
      <c r="JIL34" s="47"/>
      <c r="JIM34" s="47"/>
      <c r="JIN34" s="47"/>
      <c r="JIO34" s="47"/>
      <c r="JIP34" s="47"/>
      <c r="JIQ34" s="47"/>
      <c r="JIR34" s="47"/>
      <c r="JIS34" s="47"/>
      <c r="JIT34" s="47"/>
      <c r="JIU34" s="47"/>
      <c r="JIV34" s="47"/>
      <c r="JIW34" s="47"/>
      <c r="JIX34" s="47"/>
      <c r="JIY34" s="47"/>
      <c r="JIZ34" s="47"/>
      <c r="JJA34" s="47"/>
      <c r="JJB34" s="47"/>
      <c r="JJC34" s="47"/>
      <c r="JJD34" s="47"/>
      <c r="JJE34" s="47"/>
      <c r="JJF34" s="47"/>
      <c r="JJG34" s="47"/>
      <c r="JJH34" s="47"/>
      <c r="JJI34" s="47"/>
      <c r="JJJ34" s="47"/>
      <c r="JJK34" s="47"/>
      <c r="JJL34" s="47"/>
      <c r="JJM34" s="47"/>
      <c r="JJN34" s="47"/>
      <c r="JJO34" s="47"/>
      <c r="JJP34" s="47"/>
      <c r="JJQ34" s="47"/>
      <c r="JJR34" s="47"/>
      <c r="JJS34" s="47"/>
      <c r="JJT34" s="47"/>
      <c r="JJU34" s="47"/>
      <c r="JJV34" s="47"/>
      <c r="JJW34" s="47"/>
      <c r="JJX34" s="47"/>
      <c r="JJY34" s="47"/>
      <c r="JJZ34" s="47"/>
      <c r="JKA34" s="47"/>
      <c r="JKB34" s="47"/>
      <c r="JKC34" s="47"/>
      <c r="JKD34" s="47"/>
      <c r="JKE34" s="47"/>
      <c r="JKF34" s="47"/>
      <c r="JKG34" s="47"/>
      <c r="JKH34" s="47"/>
      <c r="JKI34" s="47"/>
      <c r="JKJ34" s="47"/>
      <c r="JKK34" s="47"/>
      <c r="JKL34" s="47"/>
      <c r="JKM34" s="47"/>
      <c r="JKN34" s="47"/>
      <c r="JKO34" s="47"/>
      <c r="JKP34" s="47"/>
      <c r="JKQ34" s="47"/>
      <c r="JKR34" s="47"/>
      <c r="JKS34" s="47"/>
      <c r="JKT34" s="47"/>
      <c r="JKU34" s="47"/>
      <c r="JKV34" s="47"/>
      <c r="JKW34" s="47"/>
      <c r="JKX34" s="47"/>
      <c r="JKY34" s="47"/>
      <c r="JKZ34" s="47"/>
      <c r="JLA34" s="47"/>
      <c r="JLB34" s="47"/>
      <c r="JLC34" s="47"/>
      <c r="JLD34" s="47"/>
      <c r="JLE34" s="47"/>
      <c r="JLF34" s="47"/>
      <c r="JLG34" s="47"/>
      <c r="JLH34" s="47"/>
      <c r="JLI34" s="47"/>
      <c r="JLJ34" s="47"/>
      <c r="JLK34" s="47"/>
      <c r="JLL34" s="47"/>
      <c r="JLM34" s="47"/>
      <c r="JLN34" s="47"/>
      <c r="JLO34" s="47"/>
      <c r="JLP34" s="47"/>
      <c r="JLQ34" s="47"/>
      <c r="JLR34" s="47"/>
      <c r="JLS34" s="47"/>
      <c r="JLT34" s="47"/>
      <c r="JLU34" s="47"/>
      <c r="JLV34" s="47"/>
      <c r="JLW34" s="47"/>
      <c r="JLX34" s="47"/>
      <c r="JLY34" s="47"/>
      <c r="JLZ34" s="47"/>
      <c r="JMA34" s="47"/>
      <c r="JMB34" s="47"/>
      <c r="JMC34" s="47"/>
      <c r="JMD34" s="47"/>
      <c r="JME34" s="47"/>
      <c r="JMF34" s="47"/>
      <c r="JMG34" s="47"/>
      <c r="JMH34" s="47"/>
      <c r="JMI34" s="47"/>
      <c r="JMJ34" s="47"/>
      <c r="JMK34" s="47"/>
      <c r="JML34" s="47"/>
      <c r="JMM34" s="47"/>
      <c r="JMN34" s="47"/>
      <c r="JMO34" s="47"/>
      <c r="JMP34" s="47"/>
      <c r="JMQ34" s="47"/>
      <c r="JMR34" s="47"/>
      <c r="JMS34" s="47"/>
      <c r="JMT34" s="47"/>
      <c r="JMU34" s="47"/>
      <c r="JMV34" s="47"/>
      <c r="JMW34" s="47"/>
      <c r="JMX34" s="47"/>
      <c r="JMY34" s="47"/>
      <c r="JMZ34" s="47"/>
      <c r="JNA34" s="47"/>
      <c r="JNB34" s="47"/>
      <c r="JNC34" s="47"/>
      <c r="JND34" s="47"/>
      <c r="JNE34" s="47"/>
      <c r="JNF34" s="47"/>
      <c r="JNG34" s="47"/>
      <c r="JNH34" s="47"/>
      <c r="JNI34" s="47"/>
      <c r="JNJ34" s="47"/>
      <c r="JNK34" s="47"/>
      <c r="JNL34" s="47"/>
      <c r="JNM34" s="47"/>
      <c r="JNN34" s="47"/>
      <c r="JNO34" s="47"/>
      <c r="JNP34" s="47"/>
      <c r="JNQ34" s="47"/>
      <c r="JNR34" s="47"/>
      <c r="JNS34" s="47"/>
      <c r="JNT34" s="47"/>
      <c r="JNU34" s="47"/>
      <c r="JNV34" s="47"/>
      <c r="JNW34" s="47"/>
      <c r="JNX34" s="47"/>
      <c r="JNY34" s="47"/>
      <c r="JNZ34" s="47"/>
      <c r="JOA34" s="47"/>
      <c r="JOB34" s="47"/>
      <c r="JOC34" s="47"/>
      <c r="JOD34" s="47"/>
      <c r="JOE34" s="47"/>
      <c r="JOF34" s="47"/>
      <c r="JOG34" s="47"/>
      <c r="JOH34" s="47"/>
      <c r="JOI34" s="47"/>
      <c r="JOJ34" s="47"/>
      <c r="JOK34" s="47"/>
      <c r="JOL34" s="47"/>
      <c r="JOM34" s="47"/>
      <c r="JON34" s="47"/>
      <c r="JOO34" s="47"/>
      <c r="JOP34" s="47"/>
      <c r="JOQ34" s="47"/>
      <c r="JOR34" s="47"/>
      <c r="JOS34" s="47"/>
      <c r="JOT34" s="47"/>
      <c r="JOU34" s="47"/>
      <c r="JOV34" s="47"/>
      <c r="JOW34" s="47"/>
      <c r="JOX34" s="47"/>
      <c r="JOY34" s="47"/>
      <c r="JOZ34" s="47"/>
      <c r="JPA34" s="47"/>
      <c r="JPB34" s="47"/>
      <c r="JPC34" s="47"/>
      <c r="JPD34" s="47"/>
      <c r="JPE34" s="47"/>
      <c r="JPF34" s="47"/>
      <c r="JPG34" s="47"/>
      <c r="JPH34" s="47"/>
      <c r="JPI34" s="47"/>
      <c r="JPJ34" s="47"/>
      <c r="JPK34" s="47"/>
      <c r="JPL34" s="47"/>
      <c r="JPM34" s="47"/>
      <c r="JPN34" s="47"/>
      <c r="JPO34" s="47"/>
      <c r="JPP34" s="47"/>
      <c r="JPQ34" s="47"/>
      <c r="JPR34" s="47"/>
      <c r="JPS34" s="47"/>
      <c r="JPT34" s="47"/>
      <c r="JPU34" s="47"/>
      <c r="JPV34" s="47"/>
      <c r="JPW34" s="47"/>
      <c r="JPX34" s="47"/>
      <c r="JPY34" s="47"/>
      <c r="JPZ34" s="47"/>
      <c r="JQA34" s="47"/>
      <c r="JQB34" s="47"/>
      <c r="JQC34" s="47"/>
      <c r="JQD34" s="47"/>
      <c r="JQE34" s="47"/>
      <c r="JQF34" s="47"/>
      <c r="JQG34" s="47"/>
      <c r="JQH34" s="47"/>
      <c r="JQI34" s="47"/>
      <c r="JQJ34" s="47"/>
      <c r="JQK34" s="47"/>
      <c r="JQL34" s="47"/>
      <c r="JQM34" s="47"/>
      <c r="JQN34" s="47"/>
      <c r="JQO34" s="47"/>
      <c r="JQP34" s="47"/>
      <c r="JQQ34" s="47"/>
      <c r="JQR34" s="47"/>
      <c r="JQS34" s="47"/>
      <c r="JQT34" s="47"/>
      <c r="JQU34" s="47"/>
      <c r="JQV34" s="47"/>
      <c r="JQW34" s="47"/>
      <c r="JQX34" s="47"/>
      <c r="JQY34" s="47"/>
      <c r="JQZ34" s="47"/>
      <c r="JRA34" s="47"/>
      <c r="JRB34" s="47"/>
      <c r="JRC34" s="47"/>
      <c r="JRD34" s="47"/>
      <c r="JRE34" s="47"/>
      <c r="JRF34" s="47"/>
      <c r="JRG34" s="47"/>
      <c r="JRH34" s="47"/>
      <c r="JRI34" s="47"/>
      <c r="JRJ34" s="47"/>
      <c r="JRK34" s="47"/>
      <c r="JRL34" s="47"/>
      <c r="JRM34" s="47"/>
      <c r="JRN34" s="47"/>
      <c r="JRO34" s="47"/>
      <c r="JRP34" s="47"/>
      <c r="JRQ34" s="47"/>
      <c r="JRR34" s="47"/>
      <c r="JRS34" s="47"/>
      <c r="JRT34" s="47"/>
      <c r="JRU34" s="47"/>
      <c r="JRV34" s="47"/>
      <c r="JRW34" s="47"/>
      <c r="JRX34" s="47"/>
      <c r="JRY34" s="47"/>
      <c r="JRZ34" s="47"/>
      <c r="JSA34" s="47"/>
      <c r="JSB34" s="47"/>
      <c r="JSC34" s="47"/>
      <c r="JSD34" s="47"/>
      <c r="JSE34" s="47"/>
      <c r="JSF34" s="47"/>
      <c r="JSG34" s="47"/>
      <c r="JSH34" s="47"/>
      <c r="JSI34" s="47"/>
      <c r="JSJ34" s="47"/>
      <c r="JSK34" s="47"/>
      <c r="JSL34" s="47"/>
      <c r="JSM34" s="47"/>
      <c r="JSN34" s="47"/>
      <c r="JSO34" s="47"/>
      <c r="JSP34" s="47"/>
      <c r="JSQ34" s="47"/>
      <c r="JSR34" s="47"/>
      <c r="JSS34" s="47"/>
      <c r="JST34" s="47"/>
      <c r="JSU34" s="47"/>
      <c r="JSV34" s="47"/>
      <c r="JSW34" s="47"/>
      <c r="JSX34" s="47"/>
      <c r="JSY34" s="47"/>
      <c r="JSZ34" s="47"/>
      <c r="JTA34" s="47"/>
      <c r="JTB34" s="47"/>
      <c r="JTC34" s="47"/>
      <c r="JTD34" s="47"/>
      <c r="JTE34" s="47"/>
      <c r="JTF34" s="47"/>
      <c r="JTG34" s="47"/>
      <c r="JTH34" s="47"/>
      <c r="JTI34" s="47"/>
      <c r="JTJ34" s="47"/>
      <c r="JTK34" s="47"/>
      <c r="JTL34" s="47"/>
      <c r="JTM34" s="47"/>
      <c r="JTN34" s="47"/>
      <c r="JTO34" s="47"/>
      <c r="JTP34" s="47"/>
      <c r="JTQ34" s="47"/>
      <c r="JTR34" s="47"/>
      <c r="JTS34" s="47"/>
      <c r="JTT34" s="47"/>
      <c r="JTU34" s="47"/>
      <c r="JTV34" s="47"/>
      <c r="JTW34" s="47"/>
      <c r="JTX34" s="47"/>
      <c r="JTY34" s="47"/>
      <c r="JTZ34" s="47"/>
      <c r="JUA34" s="47"/>
      <c r="JUB34" s="47"/>
      <c r="JUC34" s="47"/>
      <c r="JUD34" s="47"/>
      <c r="JUE34" s="47"/>
      <c r="JUF34" s="47"/>
      <c r="JUG34" s="47"/>
      <c r="JUH34" s="47"/>
      <c r="JUI34" s="47"/>
      <c r="JUJ34" s="47"/>
      <c r="JUK34" s="47"/>
      <c r="JUL34" s="47"/>
      <c r="JUM34" s="47"/>
      <c r="JUN34" s="47"/>
      <c r="JUO34" s="47"/>
      <c r="JUP34" s="47"/>
      <c r="JUQ34" s="47"/>
      <c r="JUR34" s="47"/>
      <c r="JUS34" s="47"/>
      <c r="JUT34" s="47"/>
      <c r="JUU34" s="47"/>
      <c r="JUV34" s="47"/>
      <c r="JUW34" s="47"/>
      <c r="JUX34" s="47"/>
      <c r="JUY34" s="47"/>
      <c r="JUZ34" s="47"/>
      <c r="JVA34" s="47"/>
      <c r="JVB34" s="47"/>
      <c r="JVC34" s="47"/>
      <c r="JVD34" s="47"/>
      <c r="JVE34" s="47"/>
      <c r="JVF34" s="47"/>
      <c r="JVG34" s="47"/>
      <c r="JVH34" s="47"/>
      <c r="JVI34" s="47"/>
      <c r="JVJ34" s="47"/>
      <c r="JVK34" s="47"/>
      <c r="JVL34" s="47"/>
      <c r="JVM34" s="47"/>
      <c r="JVN34" s="47"/>
      <c r="JVO34" s="47"/>
      <c r="JVP34" s="47"/>
      <c r="JVQ34" s="47"/>
      <c r="JVR34" s="47"/>
      <c r="JVS34" s="47"/>
      <c r="JVT34" s="47"/>
      <c r="JVU34" s="47"/>
      <c r="JVV34" s="47"/>
      <c r="JVW34" s="47"/>
      <c r="JVX34" s="47"/>
      <c r="JVY34" s="47"/>
      <c r="JVZ34" s="47"/>
      <c r="JWA34" s="47"/>
      <c r="JWB34" s="47"/>
      <c r="JWC34" s="47"/>
      <c r="JWD34" s="47"/>
      <c r="JWE34" s="47"/>
      <c r="JWF34" s="47"/>
      <c r="JWG34" s="47"/>
      <c r="JWH34" s="47"/>
      <c r="JWI34" s="47"/>
      <c r="JWJ34" s="47"/>
      <c r="JWK34" s="47"/>
      <c r="JWL34" s="47"/>
      <c r="JWM34" s="47"/>
      <c r="JWN34" s="47"/>
      <c r="JWO34" s="47"/>
      <c r="JWP34" s="47"/>
      <c r="JWQ34" s="47"/>
      <c r="JWR34" s="47"/>
      <c r="JWS34" s="47"/>
      <c r="JWT34" s="47"/>
      <c r="JWU34" s="47"/>
      <c r="JWV34" s="47"/>
      <c r="JWW34" s="47"/>
      <c r="JWX34" s="47"/>
      <c r="JWY34" s="47"/>
      <c r="JWZ34" s="47"/>
      <c r="JXA34" s="47"/>
      <c r="JXB34" s="47"/>
      <c r="JXC34" s="47"/>
      <c r="JXD34" s="47"/>
      <c r="JXE34" s="47"/>
      <c r="JXF34" s="47"/>
      <c r="JXG34" s="47"/>
      <c r="JXH34" s="47"/>
      <c r="JXI34" s="47"/>
      <c r="JXJ34" s="47"/>
      <c r="JXK34" s="47"/>
      <c r="JXL34" s="47"/>
      <c r="JXM34" s="47"/>
      <c r="JXN34" s="47"/>
      <c r="JXO34" s="47"/>
      <c r="JXP34" s="47"/>
      <c r="JXQ34" s="47"/>
      <c r="JXR34" s="47"/>
      <c r="JXS34" s="47"/>
      <c r="JXT34" s="47"/>
      <c r="JXU34" s="47"/>
      <c r="JXV34" s="47"/>
      <c r="JXW34" s="47"/>
      <c r="JXX34" s="47"/>
      <c r="JXY34" s="47"/>
      <c r="JXZ34" s="47"/>
      <c r="JYA34" s="47"/>
      <c r="JYB34" s="47"/>
      <c r="JYC34" s="47"/>
      <c r="JYD34" s="47"/>
      <c r="JYE34" s="47"/>
      <c r="JYF34" s="47"/>
      <c r="JYG34" s="47"/>
      <c r="JYH34" s="47"/>
      <c r="JYI34" s="47"/>
      <c r="JYJ34" s="47"/>
      <c r="JYK34" s="47"/>
      <c r="JYL34" s="47"/>
      <c r="JYM34" s="47"/>
      <c r="JYN34" s="47"/>
      <c r="JYO34" s="47"/>
      <c r="JYP34" s="47"/>
      <c r="JYQ34" s="47"/>
      <c r="JYR34" s="47"/>
      <c r="JYS34" s="47"/>
      <c r="JYT34" s="47"/>
      <c r="JYU34" s="47"/>
      <c r="JYV34" s="47"/>
      <c r="JYW34" s="47"/>
      <c r="JYX34" s="47"/>
      <c r="JYY34" s="47"/>
      <c r="JYZ34" s="47"/>
      <c r="JZA34" s="47"/>
      <c r="JZB34" s="47"/>
      <c r="JZC34" s="47"/>
      <c r="JZD34" s="47"/>
      <c r="JZE34" s="47"/>
      <c r="JZF34" s="47"/>
      <c r="JZG34" s="47"/>
      <c r="JZH34" s="47"/>
      <c r="JZI34" s="47"/>
      <c r="JZJ34" s="47"/>
      <c r="JZK34" s="47"/>
      <c r="JZL34" s="47"/>
      <c r="JZM34" s="47"/>
      <c r="JZN34" s="47"/>
      <c r="JZO34" s="47"/>
      <c r="JZP34" s="47"/>
      <c r="JZQ34" s="47"/>
      <c r="JZR34" s="47"/>
      <c r="JZS34" s="47"/>
      <c r="JZT34" s="47"/>
      <c r="JZU34" s="47"/>
      <c r="JZV34" s="47"/>
      <c r="JZW34" s="47"/>
      <c r="JZX34" s="47"/>
      <c r="JZY34" s="47"/>
      <c r="JZZ34" s="47"/>
      <c r="KAA34" s="47"/>
      <c r="KAB34" s="47"/>
      <c r="KAC34" s="47"/>
      <c r="KAD34" s="47"/>
      <c r="KAE34" s="47"/>
      <c r="KAF34" s="47"/>
      <c r="KAG34" s="47"/>
      <c r="KAH34" s="47"/>
      <c r="KAI34" s="47"/>
      <c r="KAJ34" s="47"/>
      <c r="KAK34" s="47"/>
      <c r="KAL34" s="47"/>
      <c r="KAM34" s="47"/>
      <c r="KAN34" s="47"/>
      <c r="KAO34" s="47"/>
      <c r="KAP34" s="47"/>
      <c r="KAQ34" s="47"/>
      <c r="KAR34" s="47"/>
      <c r="KAS34" s="47"/>
      <c r="KAT34" s="47"/>
      <c r="KAU34" s="47"/>
      <c r="KAV34" s="47"/>
      <c r="KAW34" s="47"/>
      <c r="KAX34" s="47"/>
      <c r="KAY34" s="47"/>
      <c r="KAZ34" s="47"/>
      <c r="KBA34" s="47"/>
      <c r="KBB34" s="47"/>
      <c r="KBC34" s="47"/>
      <c r="KBD34" s="47"/>
      <c r="KBE34" s="47"/>
      <c r="KBF34" s="47"/>
      <c r="KBG34" s="47"/>
      <c r="KBH34" s="47"/>
      <c r="KBI34" s="47"/>
      <c r="KBJ34" s="47"/>
      <c r="KBK34" s="47"/>
      <c r="KBL34" s="47"/>
      <c r="KBM34" s="47"/>
      <c r="KBN34" s="47"/>
      <c r="KBO34" s="47"/>
      <c r="KBP34" s="47"/>
      <c r="KBQ34" s="47"/>
      <c r="KBR34" s="47"/>
      <c r="KBS34" s="47"/>
      <c r="KBT34" s="47"/>
      <c r="KBU34" s="47"/>
      <c r="KBV34" s="47"/>
      <c r="KBW34" s="47"/>
      <c r="KBX34" s="47"/>
      <c r="KBY34" s="47"/>
      <c r="KBZ34" s="47"/>
      <c r="KCA34" s="47"/>
      <c r="KCB34" s="47"/>
      <c r="KCC34" s="47"/>
      <c r="KCD34" s="47"/>
      <c r="KCE34" s="47"/>
      <c r="KCF34" s="47"/>
      <c r="KCG34" s="47"/>
      <c r="KCH34" s="47"/>
      <c r="KCI34" s="47"/>
      <c r="KCJ34" s="47"/>
      <c r="KCK34" s="47"/>
      <c r="KCL34" s="47"/>
      <c r="KCM34" s="47"/>
      <c r="KCN34" s="47"/>
      <c r="KCO34" s="47"/>
      <c r="KCP34" s="47"/>
      <c r="KCQ34" s="47"/>
      <c r="KCR34" s="47"/>
      <c r="KCS34" s="47"/>
      <c r="KCT34" s="47"/>
      <c r="KCU34" s="47"/>
      <c r="KCV34" s="47"/>
      <c r="KCW34" s="47"/>
      <c r="KCX34" s="47"/>
      <c r="KCY34" s="47"/>
      <c r="KCZ34" s="47"/>
      <c r="KDA34" s="47"/>
      <c r="KDB34" s="47"/>
      <c r="KDC34" s="47"/>
      <c r="KDD34" s="47"/>
      <c r="KDE34" s="47"/>
      <c r="KDF34" s="47"/>
      <c r="KDG34" s="47"/>
      <c r="KDH34" s="47"/>
      <c r="KDI34" s="47"/>
      <c r="KDJ34" s="47"/>
      <c r="KDK34" s="47"/>
      <c r="KDL34" s="47"/>
      <c r="KDM34" s="47"/>
      <c r="KDN34" s="47"/>
      <c r="KDO34" s="47"/>
      <c r="KDP34" s="47"/>
      <c r="KDQ34" s="47"/>
      <c r="KDR34" s="47"/>
      <c r="KDS34" s="47"/>
      <c r="KDT34" s="47"/>
      <c r="KDU34" s="47"/>
      <c r="KDV34" s="47"/>
      <c r="KDW34" s="47"/>
      <c r="KDX34" s="47"/>
      <c r="KDY34" s="47"/>
      <c r="KDZ34" s="47"/>
      <c r="KEA34" s="47"/>
      <c r="KEB34" s="47"/>
      <c r="KEC34" s="47"/>
      <c r="KED34" s="47"/>
      <c r="KEE34" s="47"/>
      <c r="KEF34" s="47"/>
      <c r="KEG34" s="47"/>
      <c r="KEH34" s="47"/>
      <c r="KEI34" s="47"/>
      <c r="KEJ34" s="47"/>
      <c r="KEK34" s="47"/>
      <c r="KEL34" s="47"/>
      <c r="KEM34" s="47"/>
      <c r="KEN34" s="47"/>
      <c r="KEO34" s="47"/>
      <c r="KEP34" s="47"/>
      <c r="KEQ34" s="47"/>
      <c r="KER34" s="47"/>
      <c r="KES34" s="47"/>
      <c r="KET34" s="47"/>
      <c r="KEU34" s="47"/>
      <c r="KEV34" s="47"/>
      <c r="KEW34" s="47"/>
      <c r="KEX34" s="47"/>
      <c r="KEY34" s="47"/>
      <c r="KEZ34" s="47"/>
      <c r="KFA34" s="47"/>
      <c r="KFB34" s="47"/>
      <c r="KFC34" s="47"/>
      <c r="KFD34" s="47"/>
      <c r="KFE34" s="47"/>
      <c r="KFF34" s="47"/>
      <c r="KFG34" s="47"/>
      <c r="KFH34" s="47"/>
      <c r="KFI34" s="47"/>
      <c r="KFJ34" s="47"/>
      <c r="KFK34" s="47"/>
      <c r="KFL34" s="47"/>
      <c r="KFM34" s="47"/>
      <c r="KFN34" s="47"/>
      <c r="KFO34" s="47"/>
      <c r="KFP34" s="47"/>
      <c r="KFQ34" s="47"/>
      <c r="KFR34" s="47"/>
      <c r="KFS34" s="47"/>
      <c r="KFT34" s="47"/>
      <c r="KFU34" s="47"/>
      <c r="KFV34" s="47"/>
      <c r="KFW34" s="47"/>
      <c r="KFX34" s="47"/>
      <c r="KFY34" s="47"/>
      <c r="KFZ34" s="47"/>
      <c r="KGA34" s="47"/>
      <c r="KGB34" s="47"/>
      <c r="KGC34" s="47"/>
      <c r="KGD34" s="47"/>
      <c r="KGE34" s="47"/>
      <c r="KGF34" s="47"/>
      <c r="KGG34" s="47"/>
      <c r="KGH34" s="47"/>
      <c r="KGI34" s="47"/>
      <c r="KGJ34" s="47"/>
      <c r="KGK34" s="47"/>
      <c r="KGL34" s="47"/>
      <c r="KGM34" s="47"/>
      <c r="KGN34" s="47"/>
      <c r="KGO34" s="47"/>
      <c r="KGP34" s="47"/>
      <c r="KGQ34" s="47"/>
      <c r="KGR34" s="47"/>
      <c r="KGS34" s="47"/>
      <c r="KGT34" s="47"/>
      <c r="KGU34" s="47"/>
      <c r="KGV34" s="47"/>
      <c r="KGW34" s="47"/>
      <c r="KGX34" s="47"/>
      <c r="KGY34" s="47"/>
      <c r="KGZ34" s="47"/>
      <c r="KHA34" s="47"/>
      <c r="KHB34" s="47"/>
      <c r="KHC34" s="47"/>
      <c r="KHD34" s="47"/>
      <c r="KHE34" s="47"/>
      <c r="KHF34" s="47"/>
      <c r="KHG34" s="47"/>
      <c r="KHH34" s="47"/>
      <c r="KHI34" s="47"/>
      <c r="KHJ34" s="47"/>
      <c r="KHK34" s="47"/>
      <c r="KHL34" s="47"/>
      <c r="KHM34" s="47"/>
      <c r="KHN34" s="47"/>
      <c r="KHO34" s="47"/>
      <c r="KHP34" s="47"/>
      <c r="KHQ34" s="47"/>
      <c r="KHR34" s="47"/>
      <c r="KHS34" s="47"/>
      <c r="KHT34" s="47"/>
      <c r="KHU34" s="47"/>
      <c r="KHV34" s="47"/>
      <c r="KHW34" s="47"/>
      <c r="KHX34" s="47"/>
      <c r="KHY34" s="47"/>
      <c r="KHZ34" s="47"/>
      <c r="KIA34" s="47"/>
      <c r="KIB34" s="47"/>
      <c r="KIC34" s="47"/>
      <c r="KID34" s="47"/>
      <c r="KIE34" s="47"/>
      <c r="KIF34" s="47"/>
      <c r="KIG34" s="47"/>
      <c r="KIH34" s="47"/>
      <c r="KII34" s="47"/>
      <c r="KIJ34" s="47"/>
      <c r="KIK34" s="47"/>
      <c r="KIL34" s="47"/>
      <c r="KIM34" s="47"/>
      <c r="KIN34" s="47"/>
      <c r="KIO34" s="47"/>
      <c r="KIP34" s="47"/>
      <c r="KIQ34" s="47"/>
      <c r="KIR34" s="47"/>
      <c r="KIS34" s="47"/>
      <c r="KIT34" s="47"/>
      <c r="KIU34" s="47"/>
      <c r="KIV34" s="47"/>
      <c r="KIW34" s="47"/>
      <c r="KIX34" s="47"/>
      <c r="KIY34" s="47"/>
      <c r="KIZ34" s="47"/>
      <c r="KJA34" s="47"/>
      <c r="KJB34" s="47"/>
      <c r="KJC34" s="47"/>
      <c r="KJD34" s="47"/>
      <c r="KJE34" s="47"/>
      <c r="KJF34" s="47"/>
      <c r="KJG34" s="47"/>
      <c r="KJH34" s="47"/>
      <c r="KJI34" s="47"/>
      <c r="KJJ34" s="47"/>
      <c r="KJK34" s="47"/>
      <c r="KJL34" s="47"/>
      <c r="KJM34" s="47"/>
      <c r="KJN34" s="47"/>
      <c r="KJO34" s="47"/>
      <c r="KJP34" s="47"/>
      <c r="KJQ34" s="47"/>
      <c r="KJR34" s="47"/>
      <c r="KJS34" s="47"/>
      <c r="KJT34" s="47"/>
      <c r="KJU34" s="47"/>
      <c r="KJV34" s="47"/>
      <c r="KJW34" s="47"/>
      <c r="KJX34" s="47"/>
      <c r="KJY34" s="47"/>
      <c r="KJZ34" s="47"/>
      <c r="KKA34" s="47"/>
      <c r="KKB34" s="47"/>
      <c r="KKC34" s="47"/>
      <c r="KKD34" s="47"/>
      <c r="KKE34" s="47"/>
      <c r="KKF34" s="47"/>
      <c r="KKG34" s="47"/>
      <c r="KKH34" s="47"/>
      <c r="KKI34" s="47"/>
      <c r="KKJ34" s="47"/>
      <c r="KKK34" s="47"/>
      <c r="KKL34" s="47"/>
      <c r="KKM34" s="47"/>
      <c r="KKN34" s="47"/>
      <c r="KKO34" s="47"/>
      <c r="KKP34" s="47"/>
      <c r="KKQ34" s="47"/>
      <c r="KKR34" s="47"/>
      <c r="KKS34" s="47"/>
      <c r="KKT34" s="47"/>
      <c r="KKU34" s="47"/>
      <c r="KKV34" s="47"/>
      <c r="KKW34" s="47"/>
      <c r="KKX34" s="47"/>
      <c r="KKY34" s="47"/>
      <c r="KKZ34" s="47"/>
      <c r="KLA34" s="47"/>
      <c r="KLB34" s="47"/>
      <c r="KLC34" s="47"/>
      <c r="KLD34" s="47"/>
      <c r="KLE34" s="47"/>
      <c r="KLF34" s="47"/>
      <c r="KLG34" s="47"/>
      <c r="KLH34" s="47"/>
      <c r="KLI34" s="47"/>
      <c r="KLJ34" s="47"/>
      <c r="KLK34" s="47"/>
      <c r="KLL34" s="47"/>
      <c r="KLM34" s="47"/>
      <c r="KLN34" s="47"/>
      <c r="KLO34" s="47"/>
      <c r="KLP34" s="47"/>
      <c r="KLQ34" s="47"/>
      <c r="KLR34" s="47"/>
      <c r="KLS34" s="47"/>
      <c r="KLT34" s="47"/>
      <c r="KLU34" s="47"/>
      <c r="KLV34" s="47"/>
      <c r="KLW34" s="47"/>
      <c r="KLX34" s="47"/>
      <c r="KLY34" s="47"/>
      <c r="KLZ34" s="47"/>
      <c r="KMA34" s="47"/>
      <c r="KMB34" s="47"/>
      <c r="KMC34" s="47"/>
      <c r="KMD34" s="47"/>
      <c r="KME34" s="47"/>
      <c r="KMF34" s="47"/>
      <c r="KMG34" s="47"/>
      <c r="KMH34" s="47"/>
      <c r="KMI34" s="47"/>
      <c r="KMJ34" s="47"/>
      <c r="KMK34" s="47"/>
      <c r="KML34" s="47"/>
      <c r="KMM34" s="47"/>
      <c r="KMN34" s="47"/>
      <c r="KMO34" s="47"/>
      <c r="KMP34" s="47"/>
      <c r="KMQ34" s="47"/>
      <c r="KMR34" s="47"/>
      <c r="KMS34" s="47"/>
      <c r="KMT34" s="47"/>
      <c r="KMU34" s="47"/>
      <c r="KMV34" s="47"/>
      <c r="KMW34" s="47"/>
      <c r="KMX34" s="47"/>
      <c r="KMY34" s="47"/>
      <c r="KMZ34" s="47"/>
      <c r="KNA34" s="47"/>
      <c r="KNB34" s="47"/>
      <c r="KNC34" s="47"/>
      <c r="KND34" s="47"/>
      <c r="KNE34" s="47"/>
      <c r="KNF34" s="47"/>
      <c r="KNG34" s="47"/>
      <c r="KNH34" s="47"/>
      <c r="KNI34" s="47"/>
      <c r="KNJ34" s="47"/>
      <c r="KNK34" s="47"/>
      <c r="KNL34" s="47"/>
      <c r="KNM34" s="47"/>
      <c r="KNN34" s="47"/>
      <c r="KNO34" s="47"/>
      <c r="KNP34" s="47"/>
      <c r="KNQ34" s="47"/>
      <c r="KNR34" s="47"/>
      <c r="KNS34" s="47"/>
      <c r="KNT34" s="47"/>
      <c r="KNU34" s="47"/>
      <c r="KNV34" s="47"/>
      <c r="KNW34" s="47"/>
      <c r="KNX34" s="47"/>
      <c r="KNY34" s="47"/>
      <c r="KNZ34" s="47"/>
      <c r="KOA34" s="47"/>
      <c r="KOB34" s="47"/>
      <c r="KOC34" s="47"/>
      <c r="KOD34" s="47"/>
      <c r="KOE34" s="47"/>
      <c r="KOF34" s="47"/>
      <c r="KOG34" s="47"/>
      <c r="KOH34" s="47"/>
      <c r="KOI34" s="47"/>
      <c r="KOJ34" s="47"/>
      <c r="KOK34" s="47"/>
      <c r="KOL34" s="47"/>
      <c r="KOM34" s="47"/>
      <c r="KON34" s="47"/>
      <c r="KOO34" s="47"/>
      <c r="KOP34" s="47"/>
      <c r="KOQ34" s="47"/>
      <c r="KOR34" s="47"/>
      <c r="KOS34" s="47"/>
      <c r="KOT34" s="47"/>
      <c r="KOU34" s="47"/>
      <c r="KOV34" s="47"/>
      <c r="KOW34" s="47"/>
      <c r="KOX34" s="47"/>
      <c r="KOY34" s="47"/>
      <c r="KOZ34" s="47"/>
      <c r="KPA34" s="47"/>
      <c r="KPB34" s="47"/>
      <c r="KPC34" s="47"/>
      <c r="KPD34" s="47"/>
      <c r="KPE34" s="47"/>
      <c r="KPF34" s="47"/>
      <c r="KPG34" s="47"/>
      <c r="KPH34" s="47"/>
      <c r="KPI34" s="47"/>
      <c r="KPJ34" s="47"/>
      <c r="KPK34" s="47"/>
      <c r="KPL34" s="47"/>
      <c r="KPM34" s="47"/>
      <c r="KPN34" s="47"/>
      <c r="KPO34" s="47"/>
      <c r="KPP34" s="47"/>
      <c r="KPQ34" s="47"/>
      <c r="KPR34" s="47"/>
      <c r="KPS34" s="47"/>
      <c r="KPT34" s="47"/>
      <c r="KPU34" s="47"/>
      <c r="KPV34" s="47"/>
      <c r="KPW34" s="47"/>
      <c r="KPX34" s="47"/>
      <c r="KPY34" s="47"/>
      <c r="KPZ34" s="47"/>
      <c r="KQA34" s="47"/>
      <c r="KQB34" s="47"/>
      <c r="KQC34" s="47"/>
      <c r="KQD34" s="47"/>
      <c r="KQE34" s="47"/>
      <c r="KQF34" s="47"/>
      <c r="KQG34" s="47"/>
      <c r="KQH34" s="47"/>
      <c r="KQI34" s="47"/>
      <c r="KQJ34" s="47"/>
      <c r="KQK34" s="47"/>
      <c r="KQL34" s="47"/>
      <c r="KQM34" s="47"/>
      <c r="KQN34" s="47"/>
      <c r="KQO34" s="47"/>
      <c r="KQP34" s="47"/>
      <c r="KQQ34" s="47"/>
      <c r="KQR34" s="47"/>
      <c r="KQS34" s="47"/>
      <c r="KQT34" s="47"/>
      <c r="KQU34" s="47"/>
      <c r="KQV34" s="47"/>
      <c r="KQW34" s="47"/>
      <c r="KQX34" s="47"/>
      <c r="KQY34" s="47"/>
      <c r="KQZ34" s="47"/>
      <c r="KRA34" s="47"/>
      <c r="KRB34" s="47"/>
      <c r="KRC34" s="47"/>
      <c r="KRD34" s="47"/>
      <c r="KRE34" s="47"/>
      <c r="KRF34" s="47"/>
      <c r="KRG34" s="47"/>
      <c r="KRH34" s="47"/>
      <c r="KRI34" s="47"/>
      <c r="KRJ34" s="47"/>
      <c r="KRK34" s="47"/>
      <c r="KRL34" s="47"/>
      <c r="KRM34" s="47"/>
      <c r="KRN34" s="47"/>
      <c r="KRO34" s="47"/>
      <c r="KRP34" s="47"/>
      <c r="KRQ34" s="47"/>
      <c r="KRR34" s="47"/>
      <c r="KRS34" s="47"/>
      <c r="KRT34" s="47"/>
      <c r="KRU34" s="47"/>
      <c r="KRV34" s="47"/>
      <c r="KRW34" s="47"/>
      <c r="KRX34" s="47"/>
      <c r="KRY34" s="47"/>
      <c r="KRZ34" s="47"/>
      <c r="KSA34" s="47"/>
      <c r="KSB34" s="47"/>
      <c r="KSC34" s="47"/>
      <c r="KSD34" s="47"/>
      <c r="KSE34" s="47"/>
      <c r="KSF34" s="47"/>
      <c r="KSG34" s="47"/>
      <c r="KSH34" s="47"/>
      <c r="KSI34" s="47"/>
      <c r="KSJ34" s="47"/>
      <c r="KSK34" s="47"/>
      <c r="KSL34" s="47"/>
      <c r="KSM34" s="47"/>
      <c r="KSN34" s="47"/>
      <c r="KSO34" s="47"/>
      <c r="KSP34" s="47"/>
      <c r="KSQ34" s="47"/>
      <c r="KSR34" s="47"/>
      <c r="KSS34" s="47"/>
      <c r="KST34" s="47"/>
      <c r="KSU34" s="47"/>
      <c r="KSV34" s="47"/>
      <c r="KSW34" s="47"/>
      <c r="KSX34" s="47"/>
      <c r="KSY34" s="47"/>
      <c r="KSZ34" s="47"/>
      <c r="KTA34" s="47"/>
      <c r="KTB34" s="47"/>
      <c r="KTC34" s="47"/>
      <c r="KTD34" s="47"/>
      <c r="KTE34" s="47"/>
      <c r="KTF34" s="47"/>
      <c r="KTG34" s="47"/>
      <c r="KTH34" s="47"/>
      <c r="KTI34" s="47"/>
      <c r="KTJ34" s="47"/>
      <c r="KTK34" s="47"/>
      <c r="KTL34" s="47"/>
      <c r="KTM34" s="47"/>
      <c r="KTN34" s="47"/>
      <c r="KTO34" s="47"/>
      <c r="KTP34" s="47"/>
      <c r="KTQ34" s="47"/>
      <c r="KTR34" s="47"/>
      <c r="KTS34" s="47"/>
      <c r="KTT34" s="47"/>
      <c r="KTU34" s="47"/>
      <c r="KTV34" s="47"/>
      <c r="KTW34" s="47"/>
      <c r="KTX34" s="47"/>
      <c r="KTY34" s="47"/>
      <c r="KTZ34" s="47"/>
      <c r="KUA34" s="47"/>
      <c r="KUB34" s="47"/>
      <c r="KUC34" s="47"/>
      <c r="KUD34" s="47"/>
      <c r="KUE34" s="47"/>
      <c r="KUF34" s="47"/>
      <c r="KUG34" s="47"/>
      <c r="KUH34" s="47"/>
      <c r="KUI34" s="47"/>
      <c r="KUJ34" s="47"/>
      <c r="KUK34" s="47"/>
      <c r="KUL34" s="47"/>
      <c r="KUM34" s="47"/>
      <c r="KUN34" s="47"/>
      <c r="KUO34" s="47"/>
      <c r="KUP34" s="47"/>
      <c r="KUQ34" s="47"/>
      <c r="KUR34" s="47"/>
      <c r="KUS34" s="47"/>
      <c r="KUT34" s="47"/>
      <c r="KUU34" s="47"/>
      <c r="KUV34" s="47"/>
      <c r="KUW34" s="47"/>
      <c r="KUX34" s="47"/>
      <c r="KUY34" s="47"/>
      <c r="KUZ34" s="47"/>
      <c r="KVA34" s="47"/>
      <c r="KVB34" s="47"/>
      <c r="KVC34" s="47"/>
      <c r="KVD34" s="47"/>
      <c r="KVE34" s="47"/>
      <c r="KVF34" s="47"/>
      <c r="KVG34" s="47"/>
      <c r="KVH34" s="47"/>
      <c r="KVI34" s="47"/>
      <c r="KVJ34" s="47"/>
      <c r="KVK34" s="47"/>
      <c r="KVL34" s="47"/>
      <c r="KVM34" s="47"/>
      <c r="KVN34" s="47"/>
      <c r="KVO34" s="47"/>
      <c r="KVP34" s="47"/>
      <c r="KVQ34" s="47"/>
      <c r="KVR34" s="47"/>
      <c r="KVS34" s="47"/>
      <c r="KVT34" s="47"/>
      <c r="KVU34" s="47"/>
      <c r="KVV34" s="47"/>
      <c r="KVW34" s="47"/>
      <c r="KVX34" s="47"/>
      <c r="KVY34" s="47"/>
      <c r="KVZ34" s="47"/>
      <c r="KWA34" s="47"/>
      <c r="KWB34" s="47"/>
      <c r="KWC34" s="47"/>
      <c r="KWD34" s="47"/>
      <c r="KWE34" s="47"/>
      <c r="KWF34" s="47"/>
      <c r="KWG34" s="47"/>
      <c r="KWH34" s="47"/>
      <c r="KWI34" s="47"/>
      <c r="KWJ34" s="47"/>
      <c r="KWK34" s="47"/>
      <c r="KWL34" s="47"/>
      <c r="KWM34" s="47"/>
      <c r="KWN34" s="47"/>
      <c r="KWO34" s="47"/>
      <c r="KWP34" s="47"/>
      <c r="KWQ34" s="47"/>
      <c r="KWR34" s="47"/>
      <c r="KWS34" s="47"/>
      <c r="KWT34" s="47"/>
      <c r="KWU34" s="47"/>
      <c r="KWV34" s="47"/>
      <c r="KWW34" s="47"/>
      <c r="KWX34" s="47"/>
      <c r="KWY34" s="47"/>
      <c r="KWZ34" s="47"/>
      <c r="KXA34" s="47"/>
      <c r="KXB34" s="47"/>
      <c r="KXC34" s="47"/>
      <c r="KXD34" s="47"/>
      <c r="KXE34" s="47"/>
      <c r="KXF34" s="47"/>
      <c r="KXG34" s="47"/>
      <c r="KXH34" s="47"/>
      <c r="KXI34" s="47"/>
      <c r="KXJ34" s="47"/>
      <c r="KXK34" s="47"/>
      <c r="KXL34" s="47"/>
      <c r="KXM34" s="47"/>
      <c r="KXN34" s="47"/>
      <c r="KXO34" s="47"/>
      <c r="KXP34" s="47"/>
      <c r="KXQ34" s="47"/>
      <c r="KXR34" s="47"/>
      <c r="KXS34" s="47"/>
      <c r="KXT34" s="47"/>
      <c r="KXU34" s="47"/>
      <c r="KXV34" s="47"/>
      <c r="KXW34" s="47"/>
      <c r="KXX34" s="47"/>
      <c r="KXY34" s="47"/>
      <c r="KXZ34" s="47"/>
      <c r="KYA34" s="47"/>
      <c r="KYB34" s="47"/>
      <c r="KYC34" s="47"/>
      <c r="KYD34" s="47"/>
      <c r="KYE34" s="47"/>
      <c r="KYF34" s="47"/>
      <c r="KYG34" s="47"/>
      <c r="KYH34" s="47"/>
      <c r="KYI34" s="47"/>
      <c r="KYJ34" s="47"/>
      <c r="KYK34" s="47"/>
      <c r="KYL34" s="47"/>
      <c r="KYM34" s="47"/>
      <c r="KYN34" s="47"/>
      <c r="KYO34" s="47"/>
      <c r="KYP34" s="47"/>
      <c r="KYQ34" s="47"/>
      <c r="KYR34" s="47"/>
      <c r="KYS34" s="47"/>
      <c r="KYT34" s="47"/>
      <c r="KYU34" s="47"/>
      <c r="KYV34" s="47"/>
      <c r="KYW34" s="47"/>
      <c r="KYX34" s="47"/>
      <c r="KYY34" s="47"/>
      <c r="KYZ34" s="47"/>
      <c r="KZA34" s="47"/>
      <c r="KZB34" s="47"/>
      <c r="KZC34" s="47"/>
      <c r="KZD34" s="47"/>
      <c r="KZE34" s="47"/>
      <c r="KZF34" s="47"/>
      <c r="KZG34" s="47"/>
      <c r="KZH34" s="47"/>
      <c r="KZI34" s="47"/>
      <c r="KZJ34" s="47"/>
      <c r="KZK34" s="47"/>
      <c r="KZL34" s="47"/>
      <c r="KZM34" s="47"/>
      <c r="KZN34" s="47"/>
      <c r="KZO34" s="47"/>
      <c r="KZP34" s="47"/>
      <c r="KZQ34" s="47"/>
      <c r="KZR34" s="47"/>
      <c r="KZS34" s="47"/>
      <c r="KZT34" s="47"/>
      <c r="KZU34" s="47"/>
      <c r="KZV34" s="47"/>
      <c r="KZW34" s="47"/>
      <c r="KZX34" s="47"/>
      <c r="KZY34" s="47"/>
      <c r="KZZ34" s="47"/>
      <c r="LAA34" s="47"/>
      <c r="LAB34" s="47"/>
      <c r="LAC34" s="47"/>
      <c r="LAD34" s="47"/>
      <c r="LAE34" s="47"/>
      <c r="LAF34" s="47"/>
      <c r="LAG34" s="47"/>
      <c r="LAH34" s="47"/>
      <c r="LAI34" s="47"/>
      <c r="LAJ34" s="47"/>
      <c r="LAK34" s="47"/>
      <c r="LAL34" s="47"/>
      <c r="LAM34" s="47"/>
      <c r="LAN34" s="47"/>
      <c r="LAO34" s="47"/>
      <c r="LAP34" s="47"/>
      <c r="LAQ34" s="47"/>
      <c r="LAR34" s="47"/>
      <c r="LAS34" s="47"/>
      <c r="LAT34" s="47"/>
      <c r="LAU34" s="47"/>
      <c r="LAV34" s="47"/>
      <c r="LAW34" s="47"/>
      <c r="LAX34" s="47"/>
      <c r="LAY34" s="47"/>
      <c r="LAZ34" s="47"/>
      <c r="LBA34" s="47"/>
      <c r="LBB34" s="47"/>
      <c r="LBC34" s="47"/>
      <c r="LBD34" s="47"/>
      <c r="LBE34" s="47"/>
      <c r="LBF34" s="47"/>
      <c r="LBG34" s="47"/>
      <c r="LBH34" s="47"/>
      <c r="LBI34" s="47"/>
      <c r="LBJ34" s="47"/>
      <c r="LBK34" s="47"/>
      <c r="LBL34" s="47"/>
      <c r="LBM34" s="47"/>
      <c r="LBN34" s="47"/>
      <c r="LBO34" s="47"/>
      <c r="LBP34" s="47"/>
      <c r="LBQ34" s="47"/>
      <c r="LBR34" s="47"/>
      <c r="LBS34" s="47"/>
      <c r="LBT34" s="47"/>
      <c r="LBU34" s="47"/>
      <c r="LBV34" s="47"/>
      <c r="LBW34" s="47"/>
      <c r="LBX34" s="47"/>
      <c r="LBY34" s="47"/>
      <c r="LBZ34" s="47"/>
      <c r="LCA34" s="47"/>
      <c r="LCB34" s="47"/>
      <c r="LCC34" s="47"/>
      <c r="LCD34" s="47"/>
      <c r="LCE34" s="47"/>
      <c r="LCF34" s="47"/>
      <c r="LCG34" s="47"/>
      <c r="LCH34" s="47"/>
      <c r="LCI34" s="47"/>
      <c r="LCJ34" s="47"/>
      <c r="LCK34" s="47"/>
      <c r="LCL34" s="47"/>
      <c r="LCM34" s="47"/>
      <c r="LCN34" s="47"/>
      <c r="LCO34" s="47"/>
      <c r="LCP34" s="47"/>
      <c r="LCQ34" s="47"/>
      <c r="LCR34" s="47"/>
      <c r="LCS34" s="47"/>
      <c r="LCT34" s="47"/>
      <c r="LCU34" s="47"/>
      <c r="LCV34" s="47"/>
      <c r="LCW34" s="47"/>
      <c r="LCX34" s="47"/>
      <c r="LCY34" s="47"/>
      <c r="LCZ34" s="47"/>
      <c r="LDA34" s="47"/>
      <c r="LDB34" s="47"/>
      <c r="LDC34" s="47"/>
      <c r="LDD34" s="47"/>
      <c r="LDE34" s="47"/>
      <c r="LDF34" s="47"/>
      <c r="LDG34" s="47"/>
      <c r="LDH34" s="47"/>
      <c r="LDI34" s="47"/>
      <c r="LDJ34" s="47"/>
      <c r="LDK34" s="47"/>
      <c r="LDL34" s="47"/>
      <c r="LDM34" s="47"/>
      <c r="LDN34" s="47"/>
      <c r="LDO34" s="47"/>
      <c r="LDP34" s="47"/>
      <c r="LDQ34" s="47"/>
      <c r="LDR34" s="47"/>
      <c r="LDS34" s="47"/>
      <c r="LDT34" s="47"/>
      <c r="LDU34" s="47"/>
      <c r="LDV34" s="47"/>
      <c r="LDW34" s="47"/>
      <c r="LDX34" s="47"/>
      <c r="LDY34" s="47"/>
      <c r="LDZ34" s="47"/>
      <c r="LEA34" s="47"/>
      <c r="LEB34" s="47"/>
      <c r="LEC34" s="47"/>
      <c r="LED34" s="47"/>
      <c r="LEE34" s="47"/>
      <c r="LEF34" s="47"/>
      <c r="LEG34" s="47"/>
      <c r="LEH34" s="47"/>
      <c r="LEI34" s="47"/>
      <c r="LEJ34" s="47"/>
      <c r="LEK34" s="47"/>
      <c r="LEL34" s="47"/>
      <c r="LEM34" s="47"/>
      <c r="LEN34" s="47"/>
      <c r="LEO34" s="47"/>
      <c r="LEP34" s="47"/>
      <c r="LEQ34" s="47"/>
      <c r="LER34" s="47"/>
      <c r="LES34" s="47"/>
      <c r="LET34" s="47"/>
      <c r="LEU34" s="47"/>
      <c r="LEV34" s="47"/>
      <c r="LEW34" s="47"/>
      <c r="LEX34" s="47"/>
      <c r="LEY34" s="47"/>
      <c r="LEZ34" s="47"/>
      <c r="LFA34" s="47"/>
      <c r="LFB34" s="47"/>
      <c r="LFC34" s="47"/>
      <c r="LFD34" s="47"/>
      <c r="LFE34" s="47"/>
      <c r="LFF34" s="47"/>
      <c r="LFG34" s="47"/>
      <c r="LFH34" s="47"/>
      <c r="LFI34" s="47"/>
      <c r="LFJ34" s="47"/>
      <c r="LFK34" s="47"/>
      <c r="LFL34" s="47"/>
      <c r="LFM34" s="47"/>
      <c r="LFN34" s="47"/>
      <c r="LFO34" s="47"/>
      <c r="LFP34" s="47"/>
      <c r="LFQ34" s="47"/>
      <c r="LFR34" s="47"/>
      <c r="LFS34" s="47"/>
      <c r="LFT34" s="47"/>
      <c r="LFU34" s="47"/>
      <c r="LFV34" s="47"/>
      <c r="LFW34" s="47"/>
      <c r="LFX34" s="47"/>
      <c r="LFY34" s="47"/>
      <c r="LFZ34" s="47"/>
      <c r="LGA34" s="47"/>
      <c r="LGB34" s="47"/>
      <c r="LGC34" s="47"/>
      <c r="LGD34" s="47"/>
      <c r="LGE34" s="47"/>
      <c r="LGF34" s="47"/>
      <c r="LGG34" s="47"/>
      <c r="LGH34" s="47"/>
      <c r="LGI34" s="47"/>
      <c r="LGJ34" s="47"/>
      <c r="LGK34" s="47"/>
      <c r="LGL34" s="47"/>
      <c r="LGM34" s="47"/>
      <c r="LGN34" s="47"/>
      <c r="LGO34" s="47"/>
      <c r="LGP34" s="47"/>
      <c r="LGQ34" s="47"/>
      <c r="LGR34" s="47"/>
      <c r="LGS34" s="47"/>
      <c r="LGT34" s="47"/>
      <c r="LGU34" s="47"/>
      <c r="LGV34" s="47"/>
      <c r="LGW34" s="47"/>
      <c r="LGX34" s="47"/>
      <c r="LGY34" s="47"/>
      <c r="LGZ34" s="47"/>
      <c r="LHA34" s="47"/>
      <c r="LHB34" s="47"/>
      <c r="LHC34" s="47"/>
      <c r="LHD34" s="47"/>
      <c r="LHE34" s="47"/>
      <c r="LHF34" s="47"/>
      <c r="LHG34" s="47"/>
      <c r="LHH34" s="47"/>
      <c r="LHI34" s="47"/>
      <c r="LHJ34" s="47"/>
      <c r="LHK34" s="47"/>
      <c r="LHL34" s="47"/>
      <c r="LHM34" s="47"/>
      <c r="LHN34" s="47"/>
      <c r="LHO34" s="47"/>
      <c r="LHP34" s="47"/>
      <c r="LHQ34" s="47"/>
      <c r="LHR34" s="47"/>
      <c r="LHS34" s="47"/>
      <c r="LHT34" s="47"/>
      <c r="LHU34" s="47"/>
      <c r="LHV34" s="47"/>
      <c r="LHW34" s="47"/>
      <c r="LHX34" s="47"/>
      <c r="LHY34" s="47"/>
      <c r="LHZ34" s="47"/>
      <c r="LIA34" s="47"/>
      <c r="LIB34" s="47"/>
      <c r="LIC34" s="47"/>
      <c r="LID34" s="47"/>
      <c r="LIE34" s="47"/>
      <c r="LIF34" s="47"/>
      <c r="LIG34" s="47"/>
      <c r="LIH34" s="47"/>
      <c r="LII34" s="47"/>
      <c r="LIJ34" s="47"/>
      <c r="LIK34" s="47"/>
      <c r="LIL34" s="47"/>
      <c r="LIM34" s="47"/>
      <c r="LIN34" s="47"/>
      <c r="LIO34" s="47"/>
      <c r="LIP34" s="47"/>
      <c r="LIQ34" s="47"/>
      <c r="LIR34" s="47"/>
      <c r="LIS34" s="47"/>
      <c r="LIT34" s="47"/>
      <c r="LIU34" s="47"/>
      <c r="LIV34" s="47"/>
      <c r="LIW34" s="47"/>
      <c r="LIX34" s="47"/>
      <c r="LIY34" s="47"/>
      <c r="LIZ34" s="47"/>
      <c r="LJA34" s="47"/>
      <c r="LJB34" s="47"/>
      <c r="LJC34" s="47"/>
      <c r="LJD34" s="47"/>
      <c r="LJE34" s="47"/>
      <c r="LJF34" s="47"/>
      <c r="LJG34" s="47"/>
      <c r="LJH34" s="47"/>
      <c r="LJI34" s="47"/>
      <c r="LJJ34" s="47"/>
      <c r="LJK34" s="47"/>
      <c r="LJL34" s="47"/>
      <c r="LJM34" s="47"/>
      <c r="LJN34" s="47"/>
      <c r="LJO34" s="47"/>
      <c r="LJP34" s="47"/>
      <c r="LJQ34" s="47"/>
      <c r="LJR34" s="47"/>
      <c r="LJS34" s="47"/>
      <c r="LJT34" s="47"/>
      <c r="LJU34" s="47"/>
      <c r="LJV34" s="47"/>
      <c r="LJW34" s="47"/>
      <c r="LJX34" s="47"/>
      <c r="LJY34" s="47"/>
      <c r="LJZ34" s="47"/>
      <c r="LKA34" s="47"/>
      <c r="LKB34" s="47"/>
      <c r="LKC34" s="47"/>
      <c r="LKD34" s="47"/>
      <c r="LKE34" s="47"/>
      <c r="LKF34" s="47"/>
      <c r="LKG34" s="47"/>
      <c r="LKH34" s="47"/>
      <c r="LKI34" s="47"/>
      <c r="LKJ34" s="47"/>
      <c r="LKK34" s="47"/>
      <c r="LKL34" s="47"/>
      <c r="LKM34" s="47"/>
      <c r="LKN34" s="47"/>
      <c r="LKO34" s="47"/>
      <c r="LKP34" s="47"/>
      <c r="LKQ34" s="47"/>
      <c r="LKR34" s="47"/>
      <c r="LKS34" s="47"/>
      <c r="LKT34" s="47"/>
      <c r="LKU34" s="47"/>
      <c r="LKV34" s="47"/>
      <c r="LKW34" s="47"/>
      <c r="LKX34" s="47"/>
      <c r="LKY34" s="47"/>
      <c r="LKZ34" s="47"/>
      <c r="LLA34" s="47"/>
      <c r="LLB34" s="47"/>
      <c r="LLC34" s="47"/>
      <c r="LLD34" s="47"/>
      <c r="LLE34" s="47"/>
      <c r="LLF34" s="47"/>
      <c r="LLG34" s="47"/>
      <c r="LLH34" s="47"/>
      <c r="LLI34" s="47"/>
      <c r="LLJ34" s="47"/>
      <c r="LLK34" s="47"/>
      <c r="LLL34" s="47"/>
      <c r="LLM34" s="47"/>
      <c r="LLN34" s="47"/>
      <c r="LLO34" s="47"/>
      <c r="LLP34" s="47"/>
      <c r="LLQ34" s="47"/>
      <c r="LLR34" s="47"/>
      <c r="LLS34" s="47"/>
      <c r="LLT34" s="47"/>
      <c r="LLU34" s="47"/>
      <c r="LLV34" s="47"/>
      <c r="LLW34" s="47"/>
      <c r="LLX34" s="47"/>
      <c r="LLY34" s="47"/>
      <c r="LLZ34" s="47"/>
      <c r="LMA34" s="47"/>
      <c r="LMB34" s="47"/>
      <c r="LMC34" s="47"/>
      <c r="LMD34" s="47"/>
      <c r="LME34" s="47"/>
      <c r="LMF34" s="47"/>
      <c r="LMG34" s="47"/>
      <c r="LMH34" s="47"/>
      <c r="LMI34" s="47"/>
      <c r="LMJ34" s="47"/>
      <c r="LMK34" s="47"/>
      <c r="LML34" s="47"/>
      <c r="LMM34" s="47"/>
      <c r="LMN34" s="47"/>
      <c r="LMO34" s="47"/>
      <c r="LMP34" s="47"/>
      <c r="LMQ34" s="47"/>
      <c r="LMR34" s="47"/>
      <c r="LMS34" s="47"/>
      <c r="LMT34" s="47"/>
      <c r="LMU34" s="47"/>
      <c r="LMV34" s="47"/>
      <c r="LMW34" s="47"/>
      <c r="LMX34" s="47"/>
      <c r="LMY34" s="47"/>
      <c r="LMZ34" s="47"/>
      <c r="LNA34" s="47"/>
      <c r="LNB34" s="47"/>
      <c r="LNC34" s="47"/>
      <c r="LND34" s="47"/>
      <c r="LNE34" s="47"/>
      <c r="LNF34" s="47"/>
      <c r="LNG34" s="47"/>
      <c r="LNH34" s="47"/>
      <c r="LNI34" s="47"/>
      <c r="LNJ34" s="47"/>
      <c r="LNK34" s="47"/>
      <c r="LNL34" s="47"/>
      <c r="LNM34" s="47"/>
      <c r="LNN34" s="47"/>
      <c r="LNO34" s="47"/>
      <c r="LNP34" s="47"/>
      <c r="LNQ34" s="47"/>
      <c r="LNR34" s="47"/>
      <c r="LNS34" s="47"/>
      <c r="LNT34" s="47"/>
      <c r="LNU34" s="47"/>
      <c r="LNV34" s="47"/>
      <c r="LNW34" s="47"/>
      <c r="LNX34" s="47"/>
      <c r="LNY34" s="47"/>
      <c r="LNZ34" s="47"/>
      <c r="LOA34" s="47"/>
      <c r="LOB34" s="47"/>
      <c r="LOC34" s="47"/>
      <c r="LOD34" s="47"/>
      <c r="LOE34" s="47"/>
      <c r="LOF34" s="47"/>
      <c r="LOG34" s="47"/>
      <c r="LOH34" s="47"/>
      <c r="LOI34" s="47"/>
      <c r="LOJ34" s="47"/>
      <c r="LOK34" s="47"/>
      <c r="LOL34" s="47"/>
      <c r="LOM34" s="47"/>
      <c r="LON34" s="47"/>
      <c r="LOO34" s="47"/>
      <c r="LOP34" s="47"/>
      <c r="LOQ34" s="47"/>
      <c r="LOR34" s="47"/>
      <c r="LOS34" s="47"/>
      <c r="LOT34" s="47"/>
      <c r="LOU34" s="47"/>
      <c r="LOV34" s="47"/>
      <c r="LOW34" s="47"/>
      <c r="LOX34" s="47"/>
      <c r="LOY34" s="47"/>
      <c r="LOZ34" s="47"/>
      <c r="LPA34" s="47"/>
      <c r="LPB34" s="47"/>
      <c r="LPC34" s="47"/>
      <c r="LPD34" s="47"/>
      <c r="LPE34" s="47"/>
      <c r="LPF34" s="47"/>
      <c r="LPG34" s="47"/>
      <c r="LPH34" s="47"/>
      <c r="LPI34" s="47"/>
      <c r="LPJ34" s="47"/>
      <c r="LPK34" s="47"/>
      <c r="LPL34" s="47"/>
      <c r="LPM34" s="47"/>
      <c r="LPN34" s="47"/>
      <c r="LPO34" s="47"/>
      <c r="LPP34" s="47"/>
      <c r="LPQ34" s="47"/>
      <c r="LPR34" s="47"/>
      <c r="LPS34" s="47"/>
      <c r="LPT34" s="47"/>
      <c r="LPU34" s="47"/>
      <c r="LPV34" s="47"/>
      <c r="LPW34" s="47"/>
      <c r="LPX34" s="47"/>
      <c r="LPY34" s="47"/>
      <c r="LPZ34" s="47"/>
      <c r="LQA34" s="47"/>
      <c r="LQB34" s="47"/>
      <c r="LQC34" s="47"/>
      <c r="LQD34" s="47"/>
      <c r="LQE34" s="47"/>
      <c r="LQF34" s="47"/>
      <c r="LQG34" s="47"/>
      <c r="LQH34" s="47"/>
      <c r="LQI34" s="47"/>
      <c r="LQJ34" s="47"/>
      <c r="LQK34" s="47"/>
      <c r="LQL34" s="47"/>
      <c r="LQM34" s="47"/>
      <c r="LQN34" s="47"/>
      <c r="LQO34" s="47"/>
      <c r="LQP34" s="47"/>
      <c r="LQQ34" s="47"/>
      <c r="LQR34" s="47"/>
      <c r="LQS34" s="47"/>
      <c r="LQT34" s="47"/>
      <c r="LQU34" s="47"/>
      <c r="LQV34" s="47"/>
      <c r="LQW34" s="47"/>
      <c r="LQX34" s="47"/>
      <c r="LQY34" s="47"/>
      <c r="LQZ34" s="47"/>
      <c r="LRA34" s="47"/>
      <c r="LRB34" s="47"/>
      <c r="LRC34" s="47"/>
      <c r="LRD34" s="47"/>
      <c r="LRE34" s="47"/>
      <c r="LRF34" s="47"/>
      <c r="LRG34" s="47"/>
      <c r="LRH34" s="47"/>
      <c r="LRI34" s="47"/>
      <c r="LRJ34" s="47"/>
      <c r="LRK34" s="47"/>
      <c r="LRL34" s="47"/>
      <c r="LRM34" s="47"/>
      <c r="LRN34" s="47"/>
      <c r="LRO34" s="47"/>
      <c r="LRP34" s="47"/>
      <c r="LRQ34" s="47"/>
      <c r="LRR34" s="47"/>
      <c r="LRS34" s="47"/>
      <c r="LRT34" s="47"/>
      <c r="LRU34" s="47"/>
      <c r="LRV34" s="47"/>
      <c r="LRW34" s="47"/>
      <c r="LRX34" s="47"/>
      <c r="LRY34" s="47"/>
      <c r="LRZ34" s="47"/>
      <c r="LSA34" s="47"/>
      <c r="LSB34" s="47"/>
      <c r="LSC34" s="47"/>
      <c r="LSD34" s="47"/>
      <c r="LSE34" s="47"/>
      <c r="LSF34" s="47"/>
      <c r="LSG34" s="47"/>
      <c r="LSH34" s="47"/>
      <c r="LSI34" s="47"/>
      <c r="LSJ34" s="47"/>
      <c r="LSK34" s="47"/>
      <c r="LSL34" s="47"/>
      <c r="LSM34" s="47"/>
      <c r="LSN34" s="47"/>
      <c r="LSO34" s="47"/>
      <c r="LSP34" s="47"/>
      <c r="LSQ34" s="47"/>
      <c r="LSR34" s="47"/>
      <c r="LSS34" s="47"/>
      <c r="LST34" s="47"/>
      <c r="LSU34" s="47"/>
      <c r="LSV34" s="47"/>
      <c r="LSW34" s="47"/>
      <c r="LSX34" s="47"/>
      <c r="LSY34" s="47"/>
      <c r="LSZ34" s="47"/>
      <c r="LTA34" s="47"/>
      <c r="LTB34" s="47"/>
      <c r="LTC34" s="47"/>
      <c r="LTD34" s="47"/>
      <c r="LTE34" s="47"/>
      <c r="LTF34" s="47"/>
      <c r="LTG34" s="47"/>
      <c r="LTH34" s="47"/>
      <c r="LTI34" s="47"/>
      <c r="LTJ34" s="47"/>
      <c r="LTK34" s="47"/>
      <c r="LTL34" s="47"/>
      <c r="LTM34" s="47"/>
      <c r="LTN34" s="47"/>
      <c r="LTO34" s="47"/>
      <c r="LTP34" s="47"/>
      <c r="LTQ34" s="47"/>
      <c r="LTR34" s="47"/>
      <c r="LTS34" s="47"/>
      <c r="LTT34" s="47"/>
      <c r="LTU34" s="47"/>
      <c r="LTV34" s="47"/>
      <c r="LTW34" s="47"/>
      <c r="LTX34" s="47"/>
      <c r="LTY34" s="47"/>
      <c r="LTZ34" s="47"/>
      <c r="LUA34" s="47"/>
      <c r="LUB34" s="47"/>
      <c r="LUC34" s="47"/>
      <c r="LUD34" s="47"/>
      <c r="LUE34" s="47"/>
      <c r="LUF34" s="47"/>
      <c r="LUG34" s="47"/>
      <c r="LUH34" s="47"/>
      <c r="LUI34" s="47"/>
      <c r="LUJ34" s="47"/>
      <c r="LUK34" s="47"/>
      <c r="LUL34" s="47"/>
      <c r="LUM34" s="47"/>
      <c r="LUN34" s="47"/>
      <c r="LUO34" s="47"/>
      <c r="LUP34" s="47"/>
      <c r="LUQ34" s="47"/>
      <c r="LUR34" s="47"/>
      <c r="LUS34" s="47"/>
      <c r="LUT34" s="47"/>
      <c r="LUU34" s="47"/>
      <c r="LUV34" s="47"/>
      <c r="LUW34" s="47"/>
      <c r="LUX34" s="47"/>
      <c r="LUY34" s="47"/>
      <c r="LUZ34" s="47"/>
      <c r="LVA34" s="47"/>
      <c r="LVB34" s="47"/>
      <c r="LVC34" s="47"/>
      <c r="LVD34" s="47"/>
      <c r="LVE34" s="47"/>
      <c r="LVF34" s="47"/>
      <c r="LVG34" s="47"/>
      <c r="LVH34" s="47"/>
      <c r="LVI34" s="47"/>
      <c r="LVJ34" s="47"/>
      <c r="LVK34" s="47"/>
      <c r="LVL34" s="47"/>
      <c r="LVM34" s="47"/>
      <c r="LVN34" s="47"/>
      <c r="LVO34" s="47"/>
      <c r="LVP34" s="47"/>
      <c r="LVQ34" s="47"/>
      <c r="LVR34" s="47"/>
      <c r="LVS34" s="47"/>
      <c r="LVT34" s="47"/>
      <c r="LVU34" s="47"/>
      <c r="LVV34" s="47"/>
      <c r="LVW34" s="47"/>
      <c r="LVX34" s="47"/>
      <c r="LVY34" s="47"/>
      <c r="LVZ34" s="47"/>
      <c r="LWA34" s="47"/>
      <c r="LWB34" s="47"/>
      <c r="LWC34" s="47"/>
      <c r="LWD34" s="47"/>
      <c r="LWE34" s="47"/>
      <c r="LWF34" s="47"/>
      <c r="LWG34" s="47"/>
      <c r="LWH34" s="47"/>
      <c r="LWI34" s="47"/>
      <c r="LWJ34" s="47"/>
      <c r="LWK34" s="47"/>
      <c r="LWL34" s="47"/>
      <c r="LWM34" s="47"/>
      <c r="LWN34" s="47"/>
      <c r="LWO34" s="47"/>
      <c r="LWP34" s="47"/>
      <c r="LWQ34" s="47"/>
      <c r="LWR34" s="47"/>
      <c r="LWS34" s="47"/>
      <c r="LWT34" s="47"/>
      <c r="LWU34" s="47"/>
      <c r="LWV34" s="47"/>
      <c r="LWW34" s="47"/>
      <c r="LWX34" s="47"/>
      <c r="LWY34" s="47"/>
      <c r="LWZ34" s="47"/>
      <c r="LXA34" s="47"/>
      <c r="LXB34" s="47"/>
      <c r="LXC34" s="47"/>
      <c r="LXD34" s="47"/>
      <c r="LXE34" s="47"/>
      <c r="LXF34" s="47"/>
      <c r="LXG34" s="47"/>
      <c r="LXH34" s="47"/>
      <c r="LXI34" s="47"/>
      <c r="LXJ34" s="47"/>
      <c r="LXK34" s="47"/>
      <c r="LXL34" s="47"/>
      <c r="LXM34" s="47"/>
      <c r="LXN34" s="47"/>
      <c r="LXO34" s="47"/>
      <c r="LXP34" s="47"/>
      <c r="LXQ34" s="47"/>
      <c r="LXR34" s="47"/>
      <c r="LXS34" s="47"/>
      <c r="LXT34" s="47"/>
      <c r="LXU34" s="47"/>
      <c r="LXV34" s="47"/>
      <c r="LXW34" s="47"/>
      <c r="LXX34" s="47"/>
      <c r="LXY34" s="47"/>
      <c r="LXZ34" s="47"/>
      <c r="LYA34" s="47"/>
      <c r="LYB34" s="47"/>
      <c r="LYC34" s="47"/>
      <c r="LYD34" s="47"/>
      <c r="LYE34" s="47"/>
      <c r="LYF34" s="47"/>
      <c r="LYG34" s="47"/>
      <c r="LYH34" s="47"/>
      <c r="LYI34" s="47"/>
      <c r="LYJ34" s="47"/>
      <c r="LYK34" s="47"/>
      <c r="LYL34" s="47"/>
      <c r="LYM34" s="47"/>
      <c r="LYN34" s="47"/>
      <c r="LYO34" s="47"/>
      <c r="LYP34" s="47"/>
      <c r="LYQ34" s="47"/>
      <c r="LYR34" s="47"/>
      <c r="LYS34" s="47"/>
      <c r="LYT34" s="47"/>
      <c r="LYU34" s="47"/>
      <c r="LYV34" s="47"/>
      <c r="LYW34" s="47"/>
      <c r="LYX34" s="47"/>
      <c r="LYY34" s="47"/>
      <c r="LYZ34" s="47"/>
      <c r="LZA34" s="47"/>
      <c r="LZB34" s="47"/>
      <c r="LZC34" s="47"/>
      <c r="LZD34" s="47"/>
      <c r="LZE34" s="47"/>
      <c r="LZF34" s="47"/>
      <c r="LZG34" s="47"/>
      <c r="LZH34" s="47"/>
      <c r="LZI34" s="47"/>
      <c r="LZJ34" s="47"/>
      <c r="LZK34" s="47"/>
      <c r="LZL34" s="47"/>
      <c r="LZM34" s="47"/>
      <c r="LZN34" s="47"/>
      <c r="LZO34" s="47"/>
      <c r="LZP34" s="47"/>
      <c r="LZQ34" s="47"/>
      <c r="LZR34" s="47"/>
      <c r="LZS34" s="47"/>
      <c r="LZT34" s="47"/>
      <c r="LZU34" s="47"/>
      <c r="LZV34" s="47"/>
      <c r="LZW34" s="47"/>
      <c r="LZX34" s="47"/>
      <c r="LZY34" s="47"/>
      <c r="LZZ34" s="47"/>
      <c r="MAA34" s="47"/>
      <c r="MAB34" s="47"/>
      <c r="MAC34" s="47"/>
      <c r="MAD34" s="47"/>
      <c r="MAE34" s="47"/>
      <c r="MAF34" s="47"/>
      <c r="MAG34" s="47"/>
      <c r="MAH34" s="47"/>
      <c r="MAI34" s="47"/>
      <c r="MAJ34" s="47"/>
      <c r="MAK34" s="47"/>
      <c r="MAL34" s="47"/>
      <c r="MAM34" s="47"/>
      <c r="MAN34" s="47"/>
      <c r="MAO34" s="47"/>
      <c r="MAP34" s="47"/>
      <c r="MAQ34" s="47"/>
      <c r="MAR34" s="47"/>
      <c r="MAS34" s="47"/>
      <c r="MAT34" s="47"/>
      <c r="MAU34" s="47"/>
      <c r="MAV34" s="47"/>
      <c r="MAW34" s="47"/>
      <c r="MAX34" s="47"/>
      <c r="MAY34" s="47"/>
      <c r="MAZ34" s="47"/>
      <c r="MBA34" s="47"/>
      <c r="MBB34" s="47"/>
      <c r="MBC34" s="47"/>
      <c r="MBD34" s="47"/>
      <c r="MBE34" s="47"/>
      <c r="MBF34" s="47"/>
      <c r="MBG34" s="47"/>
      <c r="MBH34" s="47"/>
      <c r="MBI34" s="47"/>
      <c r="MBJ34" s="47"/>
      <c r="MBK34" s="47"/>
      <c r="MBL34" s="47"/>
      <c r="MBM34" s="47"/>
      <c r="MBN34" s="47"/>
      <c r="MBO34" s="47"/>
      <c r="MBP34" s="47"/>
      <c r="MBQ34" s="47"/>
      <c r="MBR34" s="47"/>
      <c r="MBS34" s="47"/>
      <c r="MBT34" s="47"/>
      <c r="MBU34" s="47"/>
      <c r="MBV34" s="47"/>
      <c r="MBW34" s="47"/>
      <c r="MBX34" s="47"/>
      <c r="MBY34" s="47"/>
      <c r="MBZ34" s="47"/>
      <c r="MCA34" s="47"/>
      <c r="MCB34" s="47"/>
      <c r="MCC34" s="47"/>
      <c r="MCD34" s="47"/>
      <c r="MCE34" s="47"/>
      <c r="MCF34" s="47"/>
      <c r="MCG34" s="47"/>
      <c r="MCH34" s="47"/>
      <c r="MCI34" s="47"/>
      <c r="MCJ34" s="47"/>
      <c r="MCK34" s="47"/>
      <c r="MCL34" s="47"/>
      <c r="MCM34" s="47"/>
      <c r="MCN34" s="47"/>
      <c r="MCO34" s="47"/>
      <c r="MCP34" s="47"/>
      <c r="MCQ34" s="47"/>
      <c r="MCR34" s="47"/>
      <c r="MCS34" s="47"/>
      <c r="MCT34" s="47"/>
      <c r="MCU34" s="47"/>
      <c r="MCV34" s="47"/>
      <c r="MCW34" s="47"/>
      <c r="MCX34" s="47"/>
      <c r="MCY34" s="47"/>
      <c r="MCZ34" s="47"/>
      <c r="MDA34" s="47"/>
      <c r="MDB34" s="47"/>
      <c r="MDC34" s="47"/>
      <c r="MDD34" s="47"/>
      <c r="MDE34" s="47"/>
      <c r="MDF34" s="47"/>
      <c r="MDG34" s="47"/>
      <c r="MDH34" s="47"/>
      <c r="MDI34" s="47"/>
      <c r="MDJ34" s="47"/>
      <c r="MDK34" s="47"/>
      <c r="MDL34" s="47"/>
      <c r="MDM34" s="47"/>
      <c r="MDN34" s="47"/>
      <c r="MDO34" s="47"/>
      <c r="MDP34" s="47"/>
      <c r="MDQ34" s="47"/>
      <c r="MDR34" s="47"/>
      <c r="MDS34" s="47"/>
      <c r="MDT34" s="47"/>
      <c r="MDU34" s="47"/>
      <c r="MDV34" s="47"/>
      <c r="MDW34" s="47"/>
      <c r="MDX34" s="47"/>
      <c r="MDY34" s="47"/>
      <c r="MDZ34" s="47"/>
      <c r="MEA34" s="47"/>
      <c r="MEB34" s="47"/>
      <c r="MEC34" s="47"/>
      <c r="MED34" s="47"/>
      <c r="MEE34" s="47"/>
      <c r="MEF34" s="47"/>
      <c r="MEG34" s="47"/>
      <c r="MEH34" s="47"/>
      <c r="MEI34" s="47"/>
      <c r="MEJ34" s="47"/>
      <c r="MEK34" s="47"/>
      <c r="MEL34" s="47"/>
      <c r="MEM34" s="47"/>
      <c r="MEN34" s="47"/>
      <c r="MEO34" s="47"/>
      <c r="MEP34" s="47"/>
      <c r="MEQ34" s="47"/>
      <c r="MER34" s="47"/>
      <c r="MES34" s="47"/>
      <c r="MET34" s="47"/>
      <c r="MEU34" s="47"/>
      <c r="MEV34" s="47"/>
      <c r="MEW34" s="47"/>
      <c r="MEX34" s="47"/>
      <c r="MEY34" s="47"/>
      <c r="MEZ34" s="47"/>
      <c r="MFA34" s="47"/>
      <c r="MFB34" s="47"/>
      <c r="MFC34" s="47"/>
      <c r="MFD34" s="47"/>
      <c r="MFE34" s="47"/>
      <c r="MFF34" s="47"/>
      <c r="MFG34" s="47"/>
      <c r="MFH34" s="47"/>
      <c r="MFI34" s="47"/>
      <c r="MFJ34" s="47"/>
      <c r="MFK34" s="47"/>
      <c r="MFL34" s="47"/>
      <c r="MFM34" s="47"/>
      <c r="MFN34" s="47"/>
      <c r="MFO34" s="47"/>
      <c r="MFP34" s="47"/>
      <c r="MFQ34" s="47"/>
      <c r="MFR34" s="47"/>
      <c r="MFS34" s="47"/>
      <c r="MFT34" s="47"/>
      <c r="MFU34" s="47"/>
      <c r="MFV34" s="47"/>
      <c r="MFW34" s="47"/>
      <c r="MFX34" s="47"/>
      <c r="MFY34" s="47"/>
      <c r="MFZ34" s="47"/>
      <c r="MGA34" s="47"/>
      <c r="MGB34" s="47"/>
      <c r="MGC34" s="47"/>
      <c r="MGD34" s="47"/>
      <c r="MGE34" s="47"/>
      <c r="MGF34" s="47"/>
      <c r="MGG34" s="47"/>
      <c r="MGH34" s="47"/>
      <c r="MGI34" s="47"/>
      <c r="MGJ34" s="47"/>
      <c r="MGK34" s="47"/>
      <c r="MGL34" s="47"/>
      <c r="MGM34" s="47"/>
      <c r="MGN34" s="47"/>
      <c r="MGO34" s="47"/>
      <c r="MGP34" s="47"/>
      <c r="MGQ34" s="47"/>
      <c r="MGR34" s="47"/>
      <c r="MGS34" s="47"/>
      <c r="MGT34" s="47"/>
      <c r="MGU34" s="47"/>
      <c r="MGV34" s="47"/>
      <c r="MGW34" s="47"/>
      <c r="MGX34" s="47"/>
      <c r="MGY34" s="47"/>
      <c r="MGZ34" s="47"/>
      <c r="MHA34" s="47"/>
      <c r="MHB34" s="47"/>
      <c r="MHC34" s="47"/>
      <c r="MHD34" s="47"/>
      <c r="MHE34" s="47"/>
      <c r="MHF34" s="47"/>
      <c r="MHG34" s="47"/>
      <c r="MHH34" s="47"/>
      <c r="MHI34" s="47"/>
      <c r="MHJ34" s="47"/>
      <c r="MHK34" s="47"/>
      <c r="MHL34" s="47"/>
      <c r="MHM34" s="47"/>
      <c r="MHN34" s="47"/>
      <c r="MHO34" s="47"/>
      <c r="MHP34" s="47"/>
      <c r="MHQ34" s="47"/>
      <c r="MHR34" s="47"/>
      <c r="MHS34" s="47"/>
      <c r="MHT34" s="47"/>
      <c r="MHU34" s="47"/>
      <c r="MHV34" s="47"/>
      <c r="MHW34" s="47"/>
      <c r="MHX34" s="47"/>
      <c r="MHY34" s="47"/>
      <c r="MHZ34" s="47"/>
      <c r="MIA34" s="47"/>
      <c r="MIB34" s="47"/>
      <c r="MIC34" s="47"/>
      <c r="MID34" s="47"/>
      <c r="MIE34" s="47"/>
      <c r="MIF34" s="47"/>
      <c r="MIG34" s="47"/>
      <c r="MIH34" s="47"/>
      <c r="MII34" s="47"/>
      <c r="MIJ34" s="47"/>
      <c r="MIK34" s="47"/>
      <c r="MIL34" s="47"/>
      <c r="MIM34" s="47"/>
      <c r="MIN34" s="47"/>
      <c r="MIO34" s="47"/>
      <c r="MIP34" s="47"/>
      <c r="MIQ34" s="47"/>
      <c r="MIR34" s="47"/>
      <c r="MIS34" s="47"/>
      <c r="MIT34" s="47"/>
      <c r="MIU34" s="47"/>
      <c r="MIV34" s="47"/>
      <c r="MIW34" s="47"/>
      <c r="MIX34" s="47"/>
      <c r="MIY34" s="47"/>
      <c r="MIZ34" s="47"/>
      <c r="MJA34" s="47"/>
      <c r="MJB34" s="47"/>
      <c r="MJC34" s="47"/>
      <c r="MJD34" s="47"/>
      <c r="MJE34" s="47"/>
      <c r="MJF34" s="47"/>
      <c r="MJG34" s="47"/>
      <c r="MJH34" s="47"/>
      <c r="MJI34" s="47"/>
      <c r="MJJ34" s="47"/>
      <c r="MJK34" s="47"/>
      <c r="MJL34" s="47"/>
      <c r="MJM34" s="47"/>
      <c r="MJN34" s="47"/>
      <c r="MJO34" s="47"/>
      <c r="MJP34" s="47"/>
      <c r="MJQ34" s="47"/>
      <c r="MJR34" s="47"/>
      <c r="MJS34" s="47"/>
      <c r="MJT34" s="47"/>
      <c r="MJU34" s="47"/>
      <c r="MJV34" s="47"/>
      <c r="MJW34" s="47"/>
      <c r="MJX34" s="47"/>
      <c r="MJY34" s="47"/>
      <c r="MJZ34" s="47"/>
      <c r="MKA34" s="47"/>
      <c r="MKB34" s="47"/>
      <c r="MKC34" s="47"/>
      <c r="MKD34" s="47"/>
      <c r="MKE34" s="47"/>
      <c r="MKF34" s="47"/>
      <c r="MKG34" s="47"/>
      <c r="MKH34" s="47"/>
      <c r="MKI34" s="47"/>
      <c r="MKJ34" s="47"/>
      <c r="MKK34" s="47"/>
      <c r="MKL34" s="47"/>
      <c r="MKM34" s="47"/>
      <c r="MKN34" s="47"/>
      <c r="MKO34" s="47"/>
      <c r="MKP34" s="47"/>
      <c r="MKQ34" s="47"/>
      <c r="MKR34" s="47"/>
      <c r="MKS34" s="47"/>
      <c r="MKT34" s="47"/>
      <c r="MKU34" s="47"/>
      <c r="MKV34" s="47"/>
      <c r="MKW34" s="47"/>
      <c r="MKX34" s="47"/>
      <c r="MKY34" s="47"/>
      <c r="MKZ34" s="47"/>
      <c r="MLA34" s="47"/>
      <c r="MLB34" s="47"/>
      <c r="MLC34" s="47"/>
      <c r="MLD34" s="47"/>
      <c r="MLE34" s="47"/>
      <c r="MLF34" s="47"/>
      <c r="MLG34" s="47"/>
      <c r="MLH34" s="47"/>
      <c r="MLI34" s="47"/>
      <c r="MLJ34" s="47"/>
      <c r="MLK34" s="47"/>
      <c r="MLL34" s="47"/>
      <c r="MLM34" s="47"/>
      <c r="MLN34" s="47"/>
      <c r="MLO34" s="47"/>
      <c r="MLP34" s="47"/>
      <c r="MLQ34" s="47"/>
      <c r="MLR34" s="47"/>
      <c r="MLS34" s="47"/>
      <c r="MLT34" s="47"/>
      <c r="MLU34" s="47"/>
      <c r="MLV34" s="47"/>
      <c r="MLW34" s="47"/>
      <c r="MLX34" s="47"/>
      <c r="MLY34" s="47"/>
      <c r="MLZ34" s="47"/>
      <c r="MMA34" s="47"/>
      <c r="MMB34" s="47"/>
      <c r="MMC34" s="47"/>
      <c r="MMD34" s="47"/>
      <c r="MME34" s="47"/>
      <c r="MMF34" s="47"/>
      <c r="MMG34" s="47"/>
      <c r="MMH34" s="47"/>
      <c r="MMI34" s="47"/>
      <c r="MMJ34" s="47"/>
      <c r="MMK34" s="47"/>
      <c r="MML34" s="47"/>
      <c r="MMM34" s="47"/>
      <c r="MMN34" s="47"/>
      <c r="MMO34" s="47"/>
      <c r="MMP34" s="47"/>
      <c r="MMQ34" s="47"/>
      <c r="MMR34" s="47"/>
      <c r="MMS34" s="47"/>
      <c r="MMT34" s="47"/>
      <c r="MMU34" s="47"/>
      <c r="MMV34" s="47"/>
      <c r="MMW34" s="47"/>
      <c r="MMX34" s="47"/>
      <c r="MMY34" s="47"/>
      <c r="MMZ34" s="47"/>
      <c r="MNA34" s="47"/>
      <c r="MNB34" s="47"/>
      <c r="MNC34" s="47"/>
      <c r="MND34" s="47"/>
      <c r="MNE34" s="47"/>
      <c r="MNF34" s="47"/>
      <c r="MNG34" s="47"/>
      <c r="MNH34" s="47"/>
      <c r="MNI34" s="47"/>
      <c r="MNJ34" s="47"/>
      <c r="MNK34" s="47"/>
      <c r="MNL34" s="47"/>
      <c r="MNM34" s="47"/>
      <c r="MNN34" s="47"/>
      <c r="MNO34" s="47"/>
      <c r="MNP34" s="47"/>
      <c r="MNQ34" s="47"/>
      <c r="MNR34" s="47"/>
      <c r="MNS34" s="47"/>
      <c r="MNT34" s="47"/>
      <c r="MNU34" s="47"/>
      <c r="MNV34" s="47"/>
      <c r="MNW34" s="47"/>
      <c r="MNX34" s="47"/>
      <c r="MNY34" s="47"/>
      <c r="MNZ34" s="47"/>
      <c r="MOA34" s="47"/>
      <c r="MOB34" s="47"/>
      <c r="MOC34" s="47"/>
      <c r="MOD34" s="47"/>
      <c r="MOE34" s="47"/>
      <c r="MOF34" s="47"/>
      <c r="MOG34" s="47"/>
      <c r="MOH34" s="47"/>
      <c r="MOI34" s="47"/>
      <c r="MOJ34" s="47"/>
      <c r="MOK34" s="47"/>
      <c r="MOL34" s="47"/>
      <c r="MOM34" s="47"/>
      <c r="MON34" s="47"/>
      <c r="MOO34" s="47"/>
      <c r="MOP34" s="47"/>
      <c r="MOQ34" s="47"/>
      <c r="MOR34" s="47"/>
      <c r="MOS34" s="47"/>
      <c r="MOT34" s="47"/>
      <c r="MOU34" s="47"/>
      <c r="MOV34" s="47"/>
      <c r="MOW34" s="47"/>
      <c r="MOX34" s="47"/>
      <c r="MOY34" s="47"/>
      <c r="MOZ34" s="47"/>
      <c r="MPA34" s="47"/>
      <c r="MPB34" s="47"/>
      <c r="MPC34" s="47"/>
      <c r="MPD34" s="47"/>
      <c r="MPE34" s="47"/>
      <c r="MPF34" s="47"/>
      <c r="MPG34" s="47"/>
      <c r="MPH34" s="47"/>
      <c r="MPI34" s="47"/>
      <c r="MPJ34" s="47"/>
      <c r="MPK34" s="47"/>
      <c r="MPL34" s="47"/>
      <c r="MPM34" s="47"/>
      <c r="MPN34" s="47"/>
      <c r="MPO34" s="47"/>
      <c r="MPP34" s="47"/>
      <c r="MPQ34" s="47"/>
      <c r="MPR34" s="47"/>
      <c r="MPS34" s="47"/>
      <c r="MPT34" s="47"/>
      <c r="MPU34" s="47"/>
      <c r="MPV34" s="47"/>
      <c r="MPW34" s="47"/>
      <c r="MPX34" s="47"/>
      <c r="MPY34" s="47"/>
      <c r="MPZ34" s="47"/>
      <c r="MQA34" s="47"/>
      <c r="MQB34" s="47"/>
      <c r="MQC34" s="47"/>
      <c r="MQD34" s="47"/>
      <c r="MQE34" s="47"/>
      <c r="MQF34" s="47"/>
      <c r="MQG34" s="47"/>
      <c r="MQH34" s="47"/>
      <c r="MQI34" s="47"/>
      <c r="MQJ34" s="47"/>
      <c r="MQK34" s="47"/>
      <c r="MQL34" s="47"/>
      <c r="MQM34" s="47"/>
      <c r="MQN34" s="47"/>
      <c r="MQO34" s="47"/>
      <c r="MQP34" s="47"/>
      <c r="MQQ34" s="47"/>
      <c r="MQR34" s="47"/>
      <c r="MQS34" s="47"/>
      <c r="MQT34" s="47"/>
      <c r="MQU34" s="47"/>
      <c r="MQV34" s="47"/>
      <c r="MQW34" s="47"/>
      <c r="MQX34" s="47"/>
      <c r="MQY34" s="47"/>
      <c r="MQZ34" s="47"/>
      <c r="MRA34" s="47"/>
      <c r="MRB34" s="47"/>
      <c r="MRC34" s="47"/>
      <c r="MRD34" s="47"/>
      <c r="MRE34" s="47"/>
      <c r="MRF34" s="47"/>
      <c r="MRG34" s="47"/>
      <c r="MRH34" s="47"/>
      <c r="MRI34" s="47"/>
      <c r="MRJ34" s="47"/>
      <c r="MRK34" s="47"/>
      <c r="MRL34" s="47"/>
      <c r="MRM34" s="47"/>
      <c r="MRN34" s="47"/>
      <c r="MRO34" s="47"/>
      <c r="MRP34" s="47"/>
      <c r="MRQ34" s="47"/>
      <c r="MRR34" s="47"/>
      <c r="MRS34" s="47"/>
      <c r="MRT34" s="47"/>
      <c r="MRU34" s="47"/>
      <c r="MRV34" s="47"/>
      <c r="MRW34" s="47"/>
      <c r="MRX34" s="47"/>
      <c r="MRY34" s="47"/>
      <c r="MRZ34" s="47"/>
      <c r="MSA34" s="47"/>
      <c r="MSB34" s="47"/>
      <c r="MSC34" s="47"/>
      <c r="MSD34" s="47"/>
      <c r="MSE34" s="47"/>
      <c r="MSF34" s="47"/>
      <c r="MSG34" s="47"/>
      <c r="MSH34" s="47"/>
      <c r="MSI34" s="47"/>
      <c r="MSJ34" s="47"/>
      <c r="MSK34" s="47"/>
      <c r="MSL34" s="47"/>
      <c r="MSM34" s="47"/>
      <c r="MSN34" s="47"/>
      <c r="MSO34" s="47"/>
      <c r="MSP34" s="47"/>
      <c r="MSQ34" s="47"/>
      <c r="MSR34" s="47"/>
      <c r="MSS34" s="47"/>
      <c r="MST34" s="47"/>
      <c r="MSU34" s="47"/>
      <c r="MSV34" s="47"/>
      <c r="MSW34" s="47"/>
      <c r="MSX34" s="47"/>
      <c r="MSY34" s="47"/>
      <c r="MSZ34" s="47"/>
      <c r="MTA34" s="47"/>
      <c r="MTB34" s="47"/>
      <c r="MTC34" s="47"/>
      <c r="MTD34" s="47"/>
      <c r="MTE34" s="47"/>
      <c r="MTF34" s="47"/>
      <c r="MTG34" s="47"/>
      <c r="MTH34" s="47"/>
      <c r="MTI34" s="47"/>
      <c r="MTJ34" s="47"/>
      <c r="MTK34" s="47"/>
      <c r="MTL34" s="47"/>
      <c r="MTM34" s="47"/>
      <c r="MTN34" s="47"/>
      <c r="MTO34" s="47"/>
      <c r="MTP34" s="47"/>
      <c r="MTQ34" s="47"/>
      <c r="MTR34" s="47"/>
      <c r="MTS34" s="47"/>
      <c r="MTT34" s="47"/>
      <c r="MTU34" s="47"/>
      <c r="MTV34" s="47"/>
      <c r="MTW34" s="47"/>
      <c r="MTX34" s="47"/>
      <c r="MTY34" s="47"/>
      <c r="MTZ34" s="47"/>
      <c r="MUA34" s="47"/>
      <c r="MUB34" s="47"/>
      <c r="MUC34" s="47"/>
      <c r="MUD34" s="47"/>
      <c r="MUE34" s="47"/>
      <c r="MUF34" s="47"/>
      <c r="MUG34" s="47"/>
      <c r="MUH34" s="47"/>
      <c r="MUI34" s="47"/>
      <c r="MUJ34" s="47"/>
      <c r="MUK34" s="47"/>
      <c r="MUL34" s="47"/>
      <c r="MUM34" s="47"/>
      <c r="MUN34" s="47"/>
      <c r="MUO34" s="47"/>
      <c r="MUP34" s="47"/>
      <c r="MUQ34" s="47"/>
      <c r="MUR34" s="47"/>
      <c r="MUS34" s="47"/>
      <c r="MUT34" s="47"/>
      <c r="MUU34" s="47"/>
      <c r="MUV34" s="47"/>
      <c r="MUW34" s="47"/>
      <c r="MUX34" s="47"/>
      <c r="MUY34" s="47"/>
      <c r="MUZ34" s="47"/>
      <c r="MVA34" s="47"/>
      <c r="MVB34" s="47"/>
      <c r="MVC34" s="47"/>
      <c r="MVD34" s="47"/>
      <c r="MVE34" s="47"/>
      <c r="MVF34" s="47"/>
      <c r="MVG34" s="47"/>
      <c r="MVH34" s="47"/>
      <c r="MVI34" s="47"/>
      <c r="MVJ34" s="47"/>
      <c r="MVK34" s="47"/>
      <c r="MVL34" s="47"/>
      <c r="MVM34" s="47"/>
      <c r="MVN34" s="47"/>
      <c r="MVO34" s="47"/>
      <c r="MVP34" s="47"/>
      <c r="MVQ34" s="47"/>
      <c r="MVR34" s="47"/>
      <c r="MVS34" s="47"/>
      <c r="MVT34" s="47"/>
      <c r="MVU34" s="47"/>
      <c r="MVV34" s="47"/>
      <c r="MVW34" s="47"/>
      <c r="MVX34" s="47"/>
      <c r="MVY34" s="47"/>
      <c r="MVZ34" s="47"/>
      <c r="MWA34" s="47"/>
      <c r="MWB34" s="47"/>
      <c r="MWC34" s="47"/>
      <c r="MWD34" s="47"/>
      <c r="MWE34" s="47"/>
      <c r="MWF34" s="47"/>
      <c r="MWG34" s="47"/>
      <c r="MWH34" s="47"/>
      <c r="MWI34" s="47"/>
      <c r="MWJ34" s="47"/>
      <c r="MWK34" s="47"/>
      <c r="MWL34" s="47"/>
      <c r="MWM34" s="47"/>
      <c r="MWN34" s="47"/>
      <c r="MWO34" s="47"/>
      <c r="MWP34" s="47"/>
      <c r="MWQ34" s="47"/>
      <c r="MWR34" s="47"/>
      <c r="MWS34" s="47"/>
      <c r="MWT34" s="47"/>
      <c r="MWU34" s="47"/>
      <c r="MWV34" s="47"/>
      <c r="MWW34" s="47"/>
      <c r="MWX34" s="47"/>
      <c r="MWY34" s="47"/>
      <c r="MWZ34" s="47"/>
      <c r="MXA34" s="47"/>
      <c r="MXB34" s="47"/>
      <c r="MXC34" s="47"/>
      <c r="MXD34" s="47"/>
      <c r="MXE34" s="47"/>
      <c r="MXF34" s="47"/>
      <c r="MXG34" s="47"/>
      <c r="MXH34" s="47"/>
      <c r="MXI34" s="47"/>
      <c r="MXJ34" s="47"/>
      <c r="MXK34" s="47"/>
      <c r="MXL34" s="47"/>
      <c r="MXM34" s="47"/>
      <c r="MXN34" s="47"/>
      <c r="MXO34" s="47"/>
      <c r="MXP34" s="47"/>
      <c r="MXQ34" s="47"/>
      <c r="MXR34" s="47"/>
      <c r="MXS34" s="47"/>
      <c r="MXT34" s="47"/>
      <c r="MXU34" s="47"/>
      <c r="MXV34" s="47"/>
      <c r="MXW34" s="47"/>
      <c r="MXX34" s="47"/>
      <c r="MXY34" s="47"/>
      <c r="MXZ34" s="47"/>
      <c r="MYA34" s="47"/>
      <c r="MYB34" s="47"/>
      <c r="MYC34" s="47"/>
      <c r="MYD34" s="47"/>
      <c r="MYE34" s="47"/>
      <c r="MYF34" s="47"/>
      <c r="MYG34" s="47"/>
      <c r="MYH34" s="47"/>
      <c r="MYI34" s="47"/>
      <c r="MYJ34" s="47"/>
      <c r="MYK34" s="47"/>
      <c r="MYL34" s="47"/>
      <c r="MYM34" s="47"/>
      <c r="MYN34" s="47"/>
      <c r="MYO34" s="47"/>
      <c r="MYP34" s="47"/>
      <c r="MYQ34" s="47"/>
      <c r="MYR34" s="47"/>
      <c r="MYS34" s="47"/>
      <c r="MYT34" s="47"/>
      <c r="MYU34" s="47"/>
      <c r="MYV34" s="47"/>
      <c r="MYW34" s="47"/>
      <c r="MYX34" s="47"/>
      <c r="MYY34" s="47"/>
      <c r="MYZ34" s="47"/>
      <c r="MZA34" s="47"/>
      <c r="MZB34" s="47"/>
      <c r="MZC34" s="47"/>
      <c r="MZD34" s="47"/>
      <c r="MZE34" s="47"/>
      <c r="MZF34" s="47"/>
      <c r="MZG34" s="47"/>
      <c r="MZH34" s="47"/>
      <c r="MZI34" s="47"/>
      <c r="MZJ34" s="47"/>
      <c r="MZK34" s="47"/>
      <c r="MZL34" s="47"/>
      <c r="MZM34" s="47"/>
      <c r="MZN34" s="47"/>
      <c r="MZO34" s="47"/>
      <c r="MZP34" s="47"/>
      <c r="MZQ34" s="47"/>
      <c r="MZR34" s="47"/>
      <c r="MZS34" s="47"/>
      <c r="MZT34" s="47"/>
      <c r="MZU34" s="47"/>
      <c r="MZV34" s="47"/>
      <c r="MZW34" s="47"/>
      <c r="MZX34" s="47"/>
      <c r="MZY34" s="47"/>
      <c r="MZZ34" s="47"/>
      <c r="NAA34" s="47"/>
      <c r="NAB34" s="47"/>
      <c r="NAC34" s="47"/>
      <c r="NAD34" s="47"/>
      <c r="NAE34" s="47"/>
      <c r="NAF34" s="47"/>
      <c r="NAG34" s="47"/>
      <c r="NAH34" s="47"/>
      <c r="NAI34" s="47"/>
      <c r="NAJ34" s="47"/>
      <c r="NAK34" s="47"/>
      <c r="NAL34" s="47"/>
      <c r="NAM34" s="47"/>
      <c r="NAN34" s="47"/>
      <c r="NAO34" s="47"/>
      <c r="NAP34" s="47"/>
      <c r="NAQ34" s="47"/>
      <c r="NAR34" s="47"/>
      <c r="NAS34" s="47"/>
      <c r="NAT34" s="47"/>
      <c r="NAU34" s="47"/>
      <c r="NAV34" s="47"/>
      <c r="NAW34" s="47"/>
      <c r="NAX34" s="47"/>
      <c r="NAY34" s="47"/>
      <c r="NAZ34" s="47"/>
      <c r="NBA34" s="47"/>
      <c r="NBB34" s="47"/>
      <c r="NBC34" s="47"/>
      <c r="NBD34" s="47"/>
      <c r="NBE34" s="47"/>
      <c r="NBF34" s="47"/>
      <c r="NBG34" s="47"/>
      <c r="NBH34" s="47"/>
      <c r="NBI34" s="47"/>
      <c r="NBJ34" s="47"/>
      <c r="NBK34" s="47"/>
      <c r="NBL34" s="47"/>
      <c r="NBM34" s="47"/>
      <c r="NBN34" s="47"/>
      <c r="NBO34" s="47"/>
      <c r="NBP34" s="47"/>
      <c r="NBQ34" s="47"/>
      <c r="NBR34" s="47"/>
      <c r="NBS34" s="47"/>
      <c r="NBT34" s="47"/>
      <c r="NBU34" s="47"/>
      <c r="NBV34" s="47"/>
      <c r="NBW34" s="47"/>
      <c r="NBX34" s="47"/>
      <c r="NBY34" s="47"/>
      <c r="NBZ34" s="47"/>
      <c r="NCA34" s="47"/>
      <c r="NCB34" s="47"/>
      <c r="NCC34" s="47"/>
      <c r="NCD34" s="47"/>
      <c r="NCE34" s="47"/>
      <c r="NCF34" s="47"/>
      <c r="NCG34" s="47"/>
      <c r="NCH34" s="47"/>
      <c r="NCI34" s="47"/>
      <c r="NCJ34" s="47"/>
      <c r="NCK34" s="47"/>
      <c r="NCL34" s="47"/>
      <c r="NCM34" s="47"/>
      <c r="NCN34" s="47"/>
      <c r="NCO34" s="47"/>
      <c r="NCP34" s="47"/>
      <c r="NCQ34" s="47"/>
      <c r="NCR34" s="47"/>
      <c r="NCS34" s="47"/>
      <c r="NCT34" s="47"/>
      <c r="NCU34" s="47"/>
      <c r="NCV34" s="47"/>
      <c r="NCW34" s="47"/>
      <c r="NCX34" s="47"/>
      <c r="NCY34" s="47"/>
      <c r="NCZ34" s="47"/>
      <c r="NDA34" s="47"/>
      <c r="NDB34" s="47"/>
      <c r="NDC34" s="47"/>
      <c r="NDD34" s="47"/>
      <c r="NDE34" s="47"/>
      <c r="NDF34" s="47"/>
      <c r="NDG34" s="47"/>
      <c r="NDH34" s="47"/>
      <c r="NDI34" s="47"/>
      <c r="NDJ34" s="47"/>
      <c r="NDK34" s="47"/>
      <c r="NDL34" s="47"/>
      <c r="NDM34" s="47"/>
      <c r="NDN34" s="47"/>
      <c r="NDO34" s="47"/>
      <c r="NDP34" s="47"/>
      <c r="NDQ34" s="47"/>
      <c r="NDR34" s="47"/>
      <c r="NDS34" s="47"/>
      <c r="NDT34" s="47"/>
      <c r="NDU34" s="47"/>
      <c r="NDV34" s="47"/>
      <c r="NDW34" s="47"/>
      <c r="NDX34" s="47"/>
      <c r="NDY34" s="47"/>
      <c r="NDZ34" s="47"/>
      <c r="NEA34" s="47"/>
      <c r="NEB34" s="47"/>
      <c r="NEC34" s="47"/>
      <c r="NED34" s="47"/>
      <c r="NEE34" s="47"/>
      <c r="NEF34" s="47"/>
      <c r="NEG34" s="47"/>
      <c r="NEH34" s="47"/>
      <c r="NEI34" s="47"/>
      <c r="NEJ34" s="47"/>
      <c r="NEK34" s="47"/>
      <c r="NEL34" s="47"/>
      <c r="NEM34" s="47"/>
      <c r="NEN34" s="47"/>
      <c r="NEO34" s="47"/>
      <c r="NEP34" s="47"/>
      <c r="NEQ34" s="47"/>
      <c r="NER34" s="47"/>
      <c r="NES34" s="47"/>
      <c r="NET34" s="47"/>
      <c r="NEU34" s="47"/>
      <c r="NEV34" s="47"/>
      <c r="NEW34" s="47"/>
      <c r="NEX34" s="47"/>
      <c r="NEY34" s="47"/>
      <c r="NEZ34" s="47"/>
      <c r="NFA34" s="47"/>
      <c r="NFB34" s="47"/>
      <c r="NFC34" s="47"/>
      <c r="NFD34" s="47"/>
      <c r="NFE34" s="47"/>
      <c r="NFF34" s="47"/>
      <c r="NFG34" s="47"/>
      <c r="NFH34" s="47"/>
      <c r="NFI34" s="47"/>
      <c r="NFJ34" s="47"/>
      <c r="NFK34" s="47"/>
      <c r="NFL34" s="47"/>
      <c r="NFM34" s="47"/>
      <c r="NFN34" s="47"/>
      <c r="NFO34" s="47"/>
      <c r="NFP34" s="47"/>
      <c r="NFQ34" s="47"/>
      <c r="NFR34" s="47"/>
      <c r="NFS34" s="47"/>
      <c r="NFT34" s="47"/>
      <c r="NFU34" s="47"/>
      <c r="NFV34" s="47"/>
      <c r="NFW34" s="47"/>
      <c r="NFX34" s="47"/>
      <c r="NFY34" s="47"/>
      <c r="NFZ34" s="47"/>
      <c r="NGA34" s="47"/>
      <c r="NGB34" s="47"/>
      <c r="NGC34" s="47"/>
      <c r="NGD34" s="47"/>
      <c r="NGE34" s="47"/>
      <c r="NGF34" s="47"/>
      <c r="NGG34" s="47"/>
      <c r="NGH34" s="47"/>
      <c r="NGI34" s="47"/>
      <c r="NGJ34" s="47"/>
      <c r="NGK34" s="47"/>
      <c r="NGL34" s="47"/>
      <c r="NGM34" s="47"/>
      <c r="NGN34" s="47"/>
      <c r="NGO34" s="47"/>
      <c r="NGP34" s="47"/>
      <c r="NGQ34" s="47"/>
      <c r="NGR34" s="47"/>
      <c r="NGS34" s="47"/>
      <c r="NGT34" s="47"/>
      <c r="NGU34" s="47"/>
      <c r="NGV34" s="47"/>
      <c r="NGW34" s="47"/>
      <c r="NGX34" s="47"/>
      <c r="NGY34" s="47"/>
      <c r="NGZ34" s="47"/>
      <c r="NHA34" s="47"/>
      <c r="NHB34" s="47"/>
      <c r="NHC34" s="47"/>
      <c r="NHD34" s="47"/>
      <c r="NHE34" s="47"/>
      <c r="NHF34" s="47"/>
      <c r="NHG34" s="47"/>
      <c r="NHH34" s="47"/>
      <c r="NHI34" s="47"/>
      <c r="NHJ34" s="47"/>
      <c r="NHK34" s="47"/>
      <c r="NHL34" s="47"/>
      <c r="NHM34" s="47"/>
      <c r="NHN34" s="47"/>
      <c r="NHO34" s="47"/>
      <c r="NHP34" s="47"/>
      <c r="NHQ34" s="47"/>
      <c r="NHR34" s="47"/>
      <c r="NHS34" s="47"/>
      <c r="NHT34" s="47"/>
      <c r="NHU34" s="47"/>
      <c r="NHV34" s="47"/>
      <c r="NHW34" s="47"/>
      <c r="NHX34" s="47"/>
      <c r="NHY34" s="47"/>
      <c r="NHZ34" s="47"/>
      <c r="NIA34" s="47"/>
      <c r="NIB34" s="47"/>
      <c r="NIC34" s="47"/>
      <c r="NID34" s="47"/>
      <c r="NIE34" s="47"/>
      <c r="NIF34" s="47"/>
      <c r="NIG34" s="47"/>
      <c r="NIH34" s="47"/>
      <c r="NII34" s="47"/>
      <c r="NIJ34" s="47"/>
      <c r="NIK34" s="47"/>
      <c r="NIL34" s="47"/>
      <c r="NIM34" s="47"/>
      <c r="NIN34" s="47"/>
      <c r="NIO34" s="47"/>
      <c r="NIP34" s="47"/>
      <c r="NIQ34" s="47"/>
      <c r="NIR34" s="47"/>
      <c r="NIS34" s="47"/>
      <c r="NIT34" s="47"/>
      <c r="NIU34" s="47"/>
      <c r="NIV34" s="47"/>
      <c r="NIW34" s="47"/>
      <c r="NIX34" s="47"/>
      <c r="NIY34" s="47"/>
      <c r="NIZ34" s="47"/>
      <c r="NJA34" s="47"/>
      <c r="NJB34" s="47"/>
      <c r="NJC34" s="47"/>
      <c r="NJD34" s="47"/>
      <c r="NJE34" s="47"/>
      <c r="NJF34" s="47"/>
      <c r="NJG34" s="47"/>
      <c r="NJH34" s="47"/>
      <c r="NJI34" s="47"/>
      <c r="NJJ34" s="47"/>
      <c r="NJK34" s="47"/>
      <c r="NJL34" s="47"/>
      <c r="NJM34" s="47"/>
      <c r="NJN34" s="47"/>
      <c r="NJO34" s="47"/>
      <c r="NJP34" s="47"/>
      <c r="NJQ34" s="47"/>
      <c r="NJR34" s="47"/>
      <c r="NJS34" s="47"/>
      <c r="NJT34" s="47"/>
      <c r="NJU34" s="47"/>
      <c r="NJV34" s="47"/>
      <c r="NJW34" s="47"/>
      <c r="NJX34" s="47"/>
      <c r="NJY34" s="47"/>
      <c r="NJZ34" s="47"/>
      <c r="NKA34" s="47"/>
      <c r="NKB34" s="47"/>
      <c r="NKC34" s="47"/>
      <c r="NKD34" s="47"/>
      <c r="NKE34" s="47"/>
      <c r="NKF34" s="47"/>
      <c r="NKG34" s="47"/>
      <c r="NKH34" s="47"/>
      <c r="NKI34" s="47"/>
      <c r="NKJ34" s="47"/>
      <c r="NKK34" s="47"/>
      <c r="NKL34" s="47"/>
      <c r="NKM34" s="47"/>
      <c r="NKN34" s="47"/>
      <c r="NKO34" s="47"/>
      <c r="NKP34" s="47"/>
      <c r="NKQ34" s="47"/>
      <c r="NKR34" s="47"/>
      <c r="NKS34" s="47"/>
      <c r="NKT34" s="47"/>
      <c r="NKU34" s="47"/>
      <c r="NKV34" s="47"/>
      <c r="NKW34" s="47"/>
      <c r="NKX34" s="47"/>
      <c r="NKY34" s="47"/>
      <c r="NKZ34" s="47"/>
      <c r="NLA34" s="47"/>
      <c r="NLB34" s="47"/>
      <c r="NLC34" s="47"/>
      <c r="NLD34" s="47"/>
      <c r="NLE34" s="47"/>
      <c r="NLF34" s="47"/>
      <c r="NLG34" s="47"/>
      <c r="NLH34" s="47"/>
      <c r="NLI34" s="47"/>
      <c r="NLJ34" s="47"/>
      <c r="NLK34" s="47"/>
      <c r="NLL34" s="47"/>
      <c r="NLM34" s="47"/>
      <c r="NLN34" s="47"/>
      <c r="NLO34" s="47"/>
      <c r="NLP34" s="47"/>
      <c r="NLQ34" s="47"/>
      <c r="NLR34" s="47"/>
      <c r="NLS34" s="47"/>
      <c r="NLT34" s="47"/>
      <c r="NLU34" s="47"/>
      <c r="NLV34" s="47"/>
      <c r="NLW34" s="47"/>
      <c r="NLX34" s="47"/>
      <c r="NLY34" s="47"/>
      <c r="NLZ34" s="47"/>
      <c r="NMA34" s="47"/>
      <c r="NMB34" s="47"/>
      <c r="NMC34" s="47"/>
      <c r="NMD34" s="47"/>
      <c r="NME34" s="47"/>
      <c r="NMF34" s="47"/>
      <c r="NMG34" s="47"/>
      <c r="NMH34" s="47"/>
      <c r="NMI34" s="47"/>
      <c r="NMJ34" s="47"/>
      <c r="NMK34" s="47"/>
      <c r="NML34" s="47"/>
      <c r="NMM34" s="47"/>
      <c r="NMN34" s="47"/>
      <c r="NMO34" s="47"/>
      <c r="NMP34" s="47"/>
      <c r="NMQ34" s="47"/>
      <c r="NMR34" s="47"/>
      <c r="NMS34" s="47"/>
      <c r="NMT34" s="47"/>
      <c r="NMU34" s="47"/>
      <c r="NMV34" s="47"/>
      <c r="NMW34" s="47"/>
      <c r="NMX34" s="47"/>
      <c r="NMY34" s="47"/>
      <c r="NMZ34" s="47"/>
      <c r="NNA34" s="47"/>
      <c r="NNB34" s="47"/>
      <c r="NNC34" s="47"/>
      <c r="NND34" s="47"/>
      <c r="NNE34" s="47"/>
      <c r="NNF34" s="47"/>
      <c r="NNG34" s="47"/>
      <c r="NNH34" s="47"/>
      <c r="NNI34" s="47"/>
      <c r="NNJ34" s="47"/>
      <c r="NNK34" s="47"/>
      <c r="NNL34" s="47"/>
      <c r="NNM34" s="47"/>
      <c r="NNN34" s="47"/>
      <c r="NNO34" s="47"/>
      <c r="NNP34" s="47"/>
      <c r="NNQ34" s="47"/>
      <c r="NNR34" s="47"/>
      <c r="NNS34" s="47"/>
      <c r="NNT34" s="47"/>
      <c r="NNU34" s="47"/>
      <c r="NNV34" s="47"/>
      <c r="NNW34" s="47"/>
      <c r="NNX34" s="47"/>
      <c r="NNY34" s="47"/>
      <c r="NNZ34" s="47"/>
      <c r="NOA34" s="47"/>
      <c r="NOB34" s="47"/>
      <c r="NOC34" s="47"/>
      <c r="NOD34" s="47"/>
      <c r="NOE34" s="47"/>
      <c r="NOF34" s="47"/>
      <c r="NOG34" s="47"/>
      <c r="NOH34" s="47"/>
      <c r="NOI34" s="47"/>
      <c r="NOJ34" s="47"/>
      <c r="NOK34" s="47"/>
      <c r="NOL34" s="47"/>
      <c r="NOM34" s="47"/>
      <c r="NON34" s="47"/>
      <c r="NOO34" s="47"/>
      <c r="NOP34" s="47"/>
      <c r="NOQ34" s="47"/>
      <c r="NOR34" s="47"/>
      <c r="NOS34" s="47"/>
      <c r="NOT34" s="47"/>
      <c r="NOU34" s="47"/>
      <c r="NOV34" s="47"/>
      <c r="NOW34" s="47"/>
      <c r="NOX34" s="47"/>
      <c r="NOY34" s="47"/>
      <c r="NOZ34" s="47"/>
      <c r="NPA34" s="47"/>
      <c r="NPB34" s="47"/>
      <c r="NPC34" s="47"/>
      <c r="NPD34" s="47"/>
      <c r="NPE34" s="47"/>
      <c r="NPF34" s="47"/>
      <c r="NPG34" s="47"/>
      <c r="NPH34" s="47"/>
      <c r="NPI34" s="47"/>
      <c r="NPJ34" s="47"/>
      <c r="NPK34" s="47"/>
      <c r="NPL34" s="47"/>
      <c r="NPM34" s="47"/>
      <c r="NPN34" s="47"/>
      <c r="NPO34" s="47"/>
      <c r="NPP34" s="47"/>
      <c r="NPQ34" s="47"/>
      <c r="NPR34" s="47"/>
      <c r="NPS34" s="47"/>
      <c r="NPT34" s="47"/>
      <c r="NPU34" s="47"/>
      <c r="NPV34" s="47"/>
      <c r="NPW34" s="47"/>
      <c r="NPX34" s="47"/>
      <c r="NPY34" s="47"/>
      <c r="NPZ34" s="47"/>
      <c r="NQA34" s="47"/>
      <c r="NQB34" s="47"/>
      <c r="NQC34" s="47"/>
      <c r="NQD34" s="47"/>
      <c r="NQE34" s="47"/>
      <c r="NQF34" s="47"/>
      <c r="NQG34" s="47"/>
      <c r="NQH34" s="47"/>
      <c r="NQI34" s="47"/>
      <c r="NQJ34" s="47"/>
      <c r="NQK34" s="47"/>
      <c r="NQL34" s="47"/>
      <c r="NQM34" s="47"/>
      <c r="NQN34" s="47"/>
      <c r="NQO34" s="47"/>
      <c r="NQP34" s="47"/>
      <c r="NQQ34" s="47"/>
      <c r="NQR34" s="47"/>
      <c r="NQS34" s="47"/>
      <c r="NQT34" s="47"/>
      <c r="NQU34" s="47"/>
      <c r="NQV34" s="47"/>
      <c r="NQW34" s="47"/>
      <c r="NQX34" s="47"/>
      <c r="NQY34" s="47"/>
      <c r="NQZ34" s="47"/>
      <c r="NRA34" s="47"/>
      <c r="NRB34" s="47"/>
      <c r="NRC34" s="47"/>
      <c r="NRD34" s="47"/>
      <c r="NRE34" s="47"/>
      <c r="NRF34" s="47"/>
      <c r="NRG34" s="47"/>
      <c r="NRH34" s="47"/>
      <c r="NRI34" s="47"/>
      <c r="NRJ34" s="47"/>
      <c r="NRK34" s="47"/>
      <c r="NRL34" s="47"/>
      <c r="NRM34" s="47"/>
      <c r="NRN34" s="47"/>
      <c r="NRO34" s="47"/>
      <c r="NRP34" s="47"/>
      <c r="NRQ34" s="47"/>
      <c r="NRR34" s="47"/>
      <c r="NRS34" s="47"/>
      <c r="NRT34" s="47"/>
      <c r="NRU34" s="47"/>
      <c r="NRV34" s="47"/>
      <c r="NRW34" s="47"/>
      <c r="NRX34" s="47"/>
      <c r="NRY34" s="47"/>
      <c r="NRZ34" s="47"/>
      <c r="NSA34" s="47"/>
      <c r="NSB34" s="47"/>
      <c r="NSC34" s="47"/>
      <c r="NSD34" s="47"/>
      <c r="NSE34" s="47"/>
      <c r="NSF34" s="47"/>
      <c r="NSG34" s="47"/>
      <c r="NSH34" s="47"/>
      <c r="NSI34" s="47"/>
      <c r="NSJ34" s="47"/>
      <c r="NSK34" s="47"/>
      <c r="NSL34" s="47"/>
      <c r="NSM34" s="47"/>
      <c r="NSN34" s="47"/>
      <c r="NSO34" s="47"/>
      <c r="NSP34" s="47"/>
      <c r="NSQ34" s="47"/>
      <c r="NSR34" s="47"/>
      <c r="NSS34" s="47"/>
      <c r="NST34" s="47"/>
      <c r="NSU34" s="47"/>
      <c r="NSV34" s="47"/>
      <c r="NSW34" s="47"/>
      <c r="NSX34" s="47"/>
      <c r="NSY34" s="47"/>
      <c r="NSZ34" s="47"/>
      <c r="NTA34" s="47"/>
      <c r="NTB34" s="47"/>
      <c r="NTC34" s="47"/>
      <c r="NTD34" s="47"/>
      <c r="NTE34" s="47"/>
      <c r="NTF34" s="47"/>
      <c r="NTG34" s="47"/>
      <c r="NTH34" s="47"/>
      <c r="NTI34" s="47"/>
      <c r="NTJ34" s="47"/>
      <c r="NTK34" s="47"/>
      <c r="NTL34" s="47"/>
      <c r="NTM34" s="47"/>
      <c r="NTN34" s="47"/>
      <c r="NTO34" s="47"/>
      <c r="NTP34" s="47"/>
      <c r="NTQ34" s="47"/>
      <c r="NTR34" s="47"/>
      <c r="NTS34" s="47"/>
      <c r="NTT34" s="47"/>
      <c r="NTU34" s="47"/>
      <c r="NTV34" s="47"/>
      <c r="NTW34" s="47"/>
      <c r="NTX34" s="47"/>
      <c r="NTY34" s="47"/>
      <c r="NTZ34" s="47"/>
      <c r="NUA34" s="47"/>
      <c r="NUB34" s="47"/>
      <c r="NUC34" s="47"/>
      <c r="NUD34" s="47"/>
      <c r="NUE34" s="47"/>
      <c r="NUF34" s="47"/>
      <c r="NUG34" s="47"/>
      <c r="NUH34" s="47"/>
      <c r="NUI34" s="47"/>
      <c r="NUJ34" s="47"/>
      <c r="NUK34" s="47"/>
      <c r="NUL34" s="47"/>
      <c r="NUM34" s="47"/>
      <c r="NUN34" s="47"/>
      <c r="NUO34" s="47"/>
      <c r="NUP34" s="47"/>
      <c r="NUQ34" s="47"/>
      <c r="NUR34" s="47"/>
      <c r="NUS34" s="47"/>
      <c r="NUT34" s="47"/>
      <c r="NUU34" s="47"/>
      <c r="NUV34" s="47"/>
      <c r="NUW34" s="47"/>
      <c r="NUX34" s="47"/>
      <c r="NUY34" s="47"/>
      <c r="NUZ34" s="47"/>
      <c r="NVA34" s="47"/>
      <c r="NVB34" s="47"/>
      <c r="NVC34" s="47"/>
      <c r="NVD34" s="47"/>
      <c r="NVE34" s="47"/>
      <c r="NVF34" s="47"/>
      <c r="NVG34" s="47"/>
      <c r="NVH34" s="47"/>
      <c r="NVI34" s="47"/>
      <c r="NVJ34" s="47"/>
      <c r="NVK34" s="47"/>
      <c r="NVL34" s="47"/>
      <c r="NVM34" s="47"/>
      <c r="NVN34" s="47"/>
      <c r="NVO34" s="47"/>
      <c r="NVP34" s="47"/>
      <c r="NVQ34" s="47"/>
      <c r="NVR34" s="47"/>
      <c r="NVS34" s="47"/>
      <c r="NVT34" s="47"/>
      <c r="NVU34" s="47"/>
      <c r="NVV34" s="47"/>
      <c r="NVW34" s="47"/>
      <c r="NVX34" s="47"/>
      <c r="NVY34" s="47"/>
      <c r="NVZ34" s="47"/>
      <c r="NWA34" s="47"/>
      <c r="NWB34" s="47"/>
      <c r="NWC34" s="47"/>
      <c r="NWD34" s="47"/>
      <c r="NWE34" s="47"/>
      <c r="NWF34" s="47"/>
      <c r="NWG34" s="47"/>
      <c r="NWH34" s="47"/>
      <c r="NWI34" s="47"/>
      <c r="NWJ34" s="47"/>
      <c r="NWK34" s="47"/>
      <c r="NWL34" s="47"/>
      <c r="NWM34" s="47"/>
      <c r="NWN34" s="47"/>
      <c r="NWO34" s="47"/>
      <c r="NWP34" s="47"/>
      <c r="NWQ34" s="47"/>
      <c r="NWR34" s="47"/>
      <c r="NWS34" s="47"/>
      <c r="NWT34" s="47"/>
      <c r="NWU34" s="47"/>
      <c r="NWV34" s="47"/>
      <c r="NWW34" s="47"/>
      <c r="NWX34" s="47"/>
      <c r="NWY34" s="47"/>
      <c r="NWZ34" s="47"/>
      <c r="NXA34" s="47"/>
      <c r="NXB34" s="47"/>
      <c r="NXC34" s="47"/>
      <c r="NXD34" s="47"/>
      <c r="NXE34" s="47"/>
      <c r="NXF34" s="47"/>
      <c r="NXG34" s="47"/>
      <c r="NXH34" s="47"/>
      <c r="NXI34" s="47"/>
      <c r="NXJ34" s="47"/>
      <c r="NXK34" s="47"/>
      <c r="NXL34" s="47"/>
      <c r="NXM34" s="47"/>
      <c r="NXN34" s="47"/>
      <c r="NXO34" s="47"/>
      <c r="NXP34" s="47"/>
      <c r="NXQ34" s="47"/>
      <c r="NXR34" s="47"/>
      <c r="NXS34" s="47"/>
      <c r="NXT34" s="47"/>
      <c r="NXU34" s="47"/>
      <c r="NXV34" s="47"/>
      <c r="NXW34" s="47"/>
      <c r="NXX34" s="47"/>
      <c r="NXY34" s="47"/>
      <c r="NXZ34" s="47"/>
      <c r="NYA34" s="47"/>
      <c r="NYB34" s="47"/>
      <c r="NYC34" s="47"/>
      <c r="NYD34" s="47"/>
      <c r="NYE34" s="47"/>
      <c r="NYF34" s="47"/>
      <c r="NYG34" s="47"/>
      <c r="NYH34" s="47"/>
      <c r="NYI34" s="47"/>
      <c r="NYJ34" s="47"/>
      <c r="NYK34" s="47"/>
      <c r="NYL34" s="47"/>
      <c r="NYM34" s="47"/>
      <c r="NYN34" s="47"/>
      <c r="NYO34" s="47"/>
      <c r="NYP34" s="47"/>
      <c r="NYQ34" s="47"/>
      <c r="NYR34" s="47"/>
      <c r="NYS34" s="47"/>
      <c r="NYT34" s="47"/>
      <c r="NYU34" s="47"/>
      <c r="NYV34" s="47"/>
      <c r="NYW34" s="47"/>
      <c r="NYX34" s="47"/>
      <c r="NYY34" s="47"/>
      <c r="NYZ34" s="47"/>
      <c r="NZA34" s="47"/>
      <c r="NZB34" s="47"/>
      <c r="NZC34" s="47"/>
      <c r="NZD34" s="47"/>
      <c r="NZE34" s="47"/>
      <c r="NZF34" s="47"/>
      <c r="NZG34" s="47"/>
      <c r="NZH34" s="47"/>
      <c r="NZI34" s="47"/>
      <c r="NZJ34" s="47"/>
      <c r="NZK34" s="47"/>
      <c r="NZL34" s="47"/>
      <c r="NZM34" s="47"/>
      <c r="NZN34" s="47"/>
      <c r="NZO34" s="47"/>
      <c r="NZP34" s="47"/>
      <c r="NZQ34" s="47"/>
      <c r="NZR34" s="47"/>
      <c r="NZS34" s="47"/>
      <c r="NZT34" s="47"/>
      <c r="NZU34" s="47"/>
      <c r="NZV34" s="47"/>
      <c r="NZW34" s="47"/>
      <c r="NZX34" s="47"/>
      <c r="NZY34" s="47"/>
      <c r="NZZ34" s="47"/>
      <c r="OAA34" s="47"/>
      <c r="OAB34" s="47"/>
      <c r="OAC34" s="47"/>
      <c r="OAD34" s="47"/>
      <c r="OAE34" s="47"/>
      <c r="OAF34" s="47"/>
      <c r="OAG34" s="47"/>
      <c r="OAH34" s="47"/>
      <c r="OAI34" s="47"/>
      <c r="OAJ34" s="47"/>
      <c r="OAK34" s="47"/>
      <c r="OAL34" s="47"/>
      <c r="OAM34" s="47"/>
      <c r="OAN34" s="47"/>
      <c r="OAO34" s="47"/>
      <c r="OAP34" s="47"/>
      <c r="OAQ34" s="47"/>
      <c r="OAR34" s="47"/>
      <c r="OAS34" s="47"/>
      <c r="OAT34" s="47"/>
      <c r="OAU34" s="47"/>
      <c r="OAV34" s="47"/>
      <c r="OAW34" s="47"/>
      <c r="OAX34" s="47"/>
      <c r="OAY34" s="47"/>
      <c r="OAZ34" s="47"/>
      <c r="OBA34" s="47"/>
      <c r="OBB34" s="47"/>
      <c r="OBC34" s="47"/>
      <c r="OBD34" s="47"/>
      <c r="OBE34" s="47"/>
      <c r="OBF34" s="47"/>
      <c r="OBG34" s="47"/>
      <c r="OBH34" s="47"/>
      <c r="OBI34" s="47"/>
      <c r="OBJ34" s="47"/>
      <c r="OBK34" s="47"/>
      <c r="OBL34" s="47"/>
      <c r="OBM34" s="47"/>
      <c r="OBN34" s="47"/>
      <c r="OBO34" s="47"/>
      <c r="OBP34" s="47"/>
      <c r="OBQ34" s="47"/>
      <c r="OBR34" s="47"/>
      <c r="OBS34" s="47"/>
      <c r="OBT34" s="47"/>
      <c r="OBU34" s="47"/>
      <c r="OBV34" s="47"/>
      <c r="OBW34" s="47"/>
      <c r="OBX34" s="47"/>
      <c r="OBY34" s="47"/>
      <c r="OBZ34" s="47"/>
      <c r="OCA34" s="47"/>
      <c r="OCB34" s="47"/>
      <c r="OCC34" s="47"/>
      <c r="OCD34" s="47"/>
      <c r="OCE34" s="47"/>
      <c r="OCF34" s="47"/>
      <c r="OCG34" s="47"/>
      <c r="OCH34" s="47"/>
      <c r="OCI34" s="47"/>
      <c r="OCJ34" s="47"/>
      <c r="OCK34" s="47"/>
      <c r="OCL34" s="47"/>
      <c r="OCM34" s="47"/>
      <c r="OCN34" s="47"/>
      <c r="OCO34" s="47"/>
      <c r="OCP34" s="47"/>
      <c r="OCQ34" s="47"/>
      <c r="OCR34" s="47"/>
      <c r="OCS34" s="47"/>
      <c r="OCT34" s="47"/>
      <c r="OCU34" s="47"/>
      <c r="OCV34" s="47"/>
      <c r="OCW34" s="47"/>
      <c r="OCX34" s="47"/>
      <c r="OCY34" s="47"/>
      <c r="OCZ34" s="47"/>
      <c r="ODA34" s="47"/>
      <c r="ODB34" s="47"/>
      <c r="ODC34" s="47"/>
      <c r="ODD34" s="47"/>
      <c r="ODE34" s="47"/>
      <c r="ODF34" s="47"/>
      <c r="ODG34" s="47"/>
      <c r="ODH34" s="47"/>
      <c r="ODI34" s="47"/>
      <c r="ODJ34" s="47"/>
      <c r="ODK34" s="47"/>
      <c r="ODL34" s="47"/>
      <c r="ODM34" s="47"/>
      <c r="ODN34" s="47"/>
      <c r="ODO34" s="47"/>
      <c r="ODP34" s="47"/>
      <c r="ODQ34" s="47"/>
      <c r="ODR34" s="47"/>
      <c r="ODS34" s="47"/>
      <c r="ODT34" s="47"/>
      <c r="ODU34" s="47"/>
      <c r="ODV34" s="47"/>
      <c r="ODW34" s="47"/>
      <c r="ODX34" s="47"/>
      <c r="ODY34" s="47"/>
      <c r="ODZ34" s="47"/>
      <c r="OEA34" s="47"/>
      <c r="OEB34" s="47"/>
      <c r="OEC34" s="47"/>
      <c r="OED34" s="47"/>
      <c r="OEE34" s="47"/>
      <c r="OEF34" s="47"/>
      <c r="OEG34" s="47"/>
      <c r="OEH34" s="47"/>
      <c r="OEI34" s="47"/>
      <c r="OEJ34" s="47"/>
      <c r="OEK34" s="47"/>
      <c r="OEL34" s="47"/>
      <c r="OEM34" s="47"/>
      <c r="OEN34" s="47"/>
      <c r="OEO34" s="47"/>
      <c r="OEP34" s="47"/>
      <c r="OEQ34" s="47"/>
      <c r="OER34" s="47"/>
      <c r="OES34" s="47"/>
      <c r="OET34" s="47"/>
      <c r="OEU34" s="47"/>
      <c r="OEV34" s="47"/>
      <c r="OEW34" s="47"/>
      <c r="OEX34" s="47"/>
      <c r="OEY34" s="47"/>
      <c r="OEZ34" s="47"/>
      <c r="OFA34" s="47"/>
      <c r="OFB34" s="47"/>
      <c r="OFC34" s="47"/>
      <c r="OFD34" s="47"/>
      <c r="OFE34" s="47"/>
      <c r="OFF34" s="47"/>
      <c r="OFG34" s="47"/>
      <c r="OFH34" s="47"/>
      <c r="OFI34" s="47"/>
      <c r="OFJ34" s="47"/>
      <c r="OFK34" s="47"/>
      <c r="OFL34" s="47"/>
      <c r="OFM34" s="47"/>
      <c r="OFN34" s="47"/>
      <c r="OFO34" s="47"/>
      <c r="OFP34" s="47"/>
      <c r="OFQ34" s="47"/>
      <c r="OFR34" s="47"/>
      <c r="OFS34" s="47"/>
      <c r="OFT34" s="47"/>
      <c r="OFU34" s="47"/>
      <c r="OFV34" s="47"/>
      <c r="OFW34" s="47"/>
      <c r="OFX34" s="47"/>
      <c r="OFY34" s="47"/>
      <c r="OFZ34" s="47"/>
      <c r="OGA34" s="47"/>
      <c r="OGB34" s="47"/>
      <c r="OGC34" s="47"/>
      <c r="OGD34" s="47"/>
      <c r="OGE34" s="47"/>
      <c r="OGF34" s="47"/>
      <c r="OGG34" s="47"/>
      <c r="OGH34" s="47"/>
      <c r="OGI34" s="47"/>
      <c r="OGJ34" s="47"/>
      <c r="OGK34" s="47"/>
      <c r="OGL34" s="47"/>
      <c r="OGM34" s="47"/>
      <c r="OGN34" s="47"/>
      <c r="OGO34" s="47"/>
      <c r="OGP34" s="47"/>
      <c r="OGQ34" s="47"/>
      <c r="OGR34" s="47"/>
      <c r="OGS34" s="47"/>
      <c r="OGT34" s="47"/>
      <c r="OGU34" s="47"/>
      <c r="OGV34" s="47"/>
      <c r="OGW34" s="47"/>
      <c r="OGX34" s="47"/>
      <c r="OGY34" s="47"/>
      <c r="OGZ34" s="47"/>
      <c r="OHA34" s="47"/>
      <c r="OHB34" s="47"/>
      <c r="OHC34" s="47"/>
      <c r="OHD34" s="47"/>
      <c r="OHE34" s="47"/>
      <c r="OHF34" s="47"/>
      <c r="OHG34" s="47"/>
      <c r="OHH34" s="47"/>
      <c r="OHI34" s="47"/>
      <c r="OHJ34" s="47"/>
      <c r="OHK34" s="47"/>
      <c r="OHL34" s="47"/>
      <c r="OHM34" s="47"/>
      <c r="OHN34" s="47"/>
      <c r="OHO34" s="47"/>
      <c r="OHP34" s="47"/>
      <c r="OHQ34" s="47"/>
      <c r="OHR34" s="47"/>
      <c r="OHS34" s="47"/>
      <c r="OHT34" s="47"/>
      <c r="OHU34" s="47"/>
      <c r="OHV34" s="47"/>
      <c r="OHW34" s="47"/>
      <c r="OHX34" s="47"/>
      <c r="OHY34" s="47"/>
      <c r="OHZ34" s="47"/>
      <c r="OIA34" s="47"/>
      <c r="OIB34" s="47"/>
      <c r="OIC34" s="47"/>
      <c r="OID34" s="47"/>
      <c r="OIE34" s="47"/>
      <c r="OIF34" s="47"/>
      <c r="OIG34" s="47"/>
      <c r="OIH34" s="47"/>
      <c r="OII34" s="47"/>
      <c r="OIJ34" s="47"/>
      <c r="OIK34" s="47"/>
      <c r="OIL34" s="47"/>
      <c r="OIM34" s="47"/>
      <c r="OIN34" s="47"/>
      <c r="OIO34" s="47"/>
      <c r="OIP34" s="47"/>
      <c r="OIQ34" s="47"/>
      <c r="OIR34" s="47"/>
      <c r="OIS34" s="47"/>
      <c r="OIT34" s="47"/>
      <c r="OIU34" s="47"/>
      <c r="OIV34" s="47"/>
      <c r="OIW34" s="47"/>
      <c r="OIX34" s="47"/>
      <c r="OIY34" s="47"/>
      <c r="OIZ34" s="47"/>
      <c r="OJA34" s="47"/>
      <c r="OJB34" s="47"/>
      <c r="OJC34" s="47"/>
      <c r="OJD34" s="47"/>
      <c r="OJE34" s="47"/>
      <c r="OJF34" s="47"/>
      <c r="OJG34" s="47"/>
      <c r="OJH34" s="47"/>
      <c r="OJI34" s="47"/>
      <c r="OJJ34" s="47"/>
      <c r="OJK34" s="47"/>
      <c r="OJL34" s="47"/>
      <c r="OJM34" s="47"/>
      <c r="OJN34" s="47"/>
      <c r="OJO34" s="47"/>
      <c r="OJP34" s="47"/>
      <c r="OJQ34" s="47"/>
      <c r="OJR34" s="47"/>
      <c r="OJS34" s="47"/>
      <c r="OJT34" s="47"/>
      <c r="OJU34" s="47"/>
      <c r="OJV34" s="47"/>
      <c r="OJW34" s="47"/>
      <c r="OJX34" s="47"/>
      <c r="OJY34" s="47"/>
      <c r="OJZ34" s="47"/>
      <c r="OKA34" s="47"/>
      <c r="OKB34" s="47"/>
      <c r="OKC34" s="47"/>
      <c r="OKD34" s="47"/>
      <c r="OKE34" s="47"/>
      <c r="OKF34" s="47"/>
      <c r="OKG34" s="47"/>
      <c r="OKH34" s="47"/>
      <c r="OKI34" s="47"/>
      <c r="OKJ34" s="47"/>
      <c r="OKK34" s="47"/>
      <c r="OKL34" s="47"/>
      <c r="OKM34" s="47"/>
      <c r="OKN34" s="47"/>
      <c r="OKO34" s="47"/>
      <c r="OKP34" s="47"/>
      <c r="OKQ34" s="47"/>
      <c r="OKR34" s="47"/>
      <c r="OKS34" s="47"/>
      <c r="OKT34" s="47"/>
      <c r="OKU34" s="47"/>
      <c r="OKV34" s="47"/>
      <c r="OKW34" s="47"/>
      <c r="OKX34" s="47"/>
      <c r="OKY34" s="47"/>
      <c r="OKZ34" s="47"/>
      <c r="OLA34" s="47"/>
      <c r="OLB34" s="47"/>
      <c r="OLC34" s="47"/>
      <c r="OLD34" s="47"/>
      <c r="OLE34" s="47"/>
      <c r="OLF34" s="47"/>
      <c r="OLG34" s="47"/>
      <c r="OLH34" s="47"/>
      <c r="OLI34" s="47"/>
      <c r="OLJ34" s="47"/>
      <c r="OLK34" s="47"/>
      <c r="OLL34" s="47"/>
      <c r="OLM34" s="47"/>
      <c r="OLN34" s="47"/>
      <c r="OLO34" s="47"/>
      <c r="OLP34" s="47"/>
      <c r="OLQ34" s="47"/>
      <c r="OLR34" s="47"/>
      <c r="OLS34" s="47"/>
      <c r="OLT34" s="47"/>
      <c r="OLU34" s="47"/>
      <c r="OLV34" s="47"/>
      <c r="OLW34" s="47"/>
      <c r="OLX34" s="47"/>
      <c r="OLY34" s="47"/>
      <c r="OLZ34" s="47"/>
      <c r="OMA34" s="47"/>
      <c r="OMB34" s="47"/>
      <c r="OMC34" s="47"/>
      <c r="OMD34" s="47"/>
      <c r="OME34" s="47"/>
      <c r="OMF34" s="47"/>
      <c r="OMG34" s="47"/>
      <c r="OMH34" s="47"/>
      <c r="OMI34" s="47"/>
      <c r="OMJ34" s="47"/>
      <c r="OMK34" s="47"/>
      <c r="OML34" s="47"/>
      <c r="OMM34" s="47"/>
      <c r="OMN34" s="47"/>
      <c r="OMO34" s="47"/>
      <c r="OMP34" s="47"/>
      <c r="OMQ34" s="47"/>
      <c r="OMR34" s="47"/>
      <c r="OMS34" s="47"/>
      <c r="OMT34" s="47"/>
      <c r="OMU34" s="47"/>
      <c r="OMV34" s="47"/>
      <c r="OMW34" s="47"/>
      <c r="OMX34" s="47"/>
      <c r="OMY34" s="47"/>
      <c r="OMZ34" s="47"/>
      <c r="ONA34" s="47"/>
      <c r="ONB34" s="47"/>
      <c r="ONC34" s="47"/>
      <c r="OND34" s="47"/>
      <c r="ONE34" s="47"/>
      <c r="ONF34" s="47"/>
      <c r="ONG34" s="47"/>
      <c r="ONH34" s="47"/>
      <c r="ONI34" s="47"/>
      <c r="ONJ34" s="47"/>
      <c r="ONK34" s="47"/>
      <c r="ONL34" s="47"/>
      <c r="ONM34" s="47"/>
      <c r="ONN34" s="47"/>
      <c r="ONO34" s="47"/>
      <c r="ONP34" s="47"/>
      <c r="ONQ34" s="47"/>
      <c r="ONR34" s="47"/>
      <c r="ONS34" s="47"/>
      <c r="ONT34" s="47"/>
      <c r="ONU34" s="47"/>
      <c r="ONV34" s="47"/>
      <c r="ONW34" s="47"/>
      <c r="ONX34" s="47"/>
      <c r="ONY34" s="47"/>
      <c r="ONZ34" s="47"/>
      <c r="OOA34" s="47"/>
      <c r="OOB34" s="47"/>
      <c r="OOC34" s="47"/>
      <c r="OOD34" s="47"/>
      <c r="OOE34" s="47"/>
      <c r="OOF34" s="47"/>
      <c r="OOG34" s="47"/>
      <c r="OOH34" s="47"/>
      <c r="OOI34" s="47"/>
      <c r="OOJ34" s="47"/>
      <c r="OOK34" s="47"/>
      <c r="OOL34" s="47"/>
      <c r="OOM34" s="47"/>
      <c r="OON34" s="47"/>
      <c r="OOO34" s="47"/>
      <c r="OOP34" s="47"/>
      <c r="OOQ34" s="47"/>
      <c r="OOR34" s="47"/>
      <c r="OOS34" s="47"/>
      <c r="OOT34" s="47"/>
      <c r="OOU34" s="47"/>
      <c r="OOV34" s="47"/>
      <c r="OOW34" s="47"/>
      <c r="OOX34" s="47"/>
      <c r="OOY34" s="47"/>
      <c r="OOZ34" s="47"/>
      <c r="OPA34" s="47"/>
      <c r="OPB34" s="47"/>
      <c r="OPC34" s="47"/>
      <c r="OPD34" s="47"/>
      <c r="OPE34" s="47"/>
      <c r="OPF34" s="47"/>
      <c r="OPG34" s="47"/>
      <c r="OPH34" s="47"/>
      <c r="OPI34" s="47"/>
      <c r="OPJ34" s="47"/>
      <c r="OPK34" s="47"/>
      <c r="OPL34" s="47"/>
      <c r="OPM34" s="47"/>
      <c r="OPN34" s="47"/>
      <c r="OPO34" s="47"/>
      <c r="OPP34" s="47"/>
      <c r="OPQ34" s="47"/>
      <c r="OPR34" s="47"/>
      <c r="OPS34" s="47"/>
      <c r="OPT34" s="47"/>
      <c r="OPU34" s="47"/>
      <c r="OPV34" s="47"/>
      <c r="OPW34" s="47"/>
      <c r="OPX34" s="47"/>
      <c r="OPY34" s="47"/>
      <c r="OPZ34" s="47"/>
      <c r="OQA34" s="47"/>
      <c r="OQB34" s="47"/>
      <c r="OQC34" s="47"/>
      <c r="OQD34" s="47"/>
      <c r="OQE34" s="47"/>
      <c r="OQF34" s="47"/>
      <c r="OQG34" s="47"/>
      <c r="OQH34" s="47"/>
      <c r="OQI34" s="47"/>
      <c r="OQJ34" s="47"/>
      <c r="OQK34" s="47"/>
      <c r="OQL34" s="47"/>
      <c r="OQM34" s="47"/>
      <c r="OQN34" s="47"/>
      <c r="OQO34" s="47"/>
      <c r="OQP34" s="47"/>
      <c r="OQQ34" s="47"/>
      <c r="OQR34" s="47"/>
      <c r="OQS34" s="47"/>
      <c r="OQT34" s="47"/>
      <c r="OQU34" s="47"/>
      <c r="OQV34" s="47"/>
      <c r="OQW34" s="47"/>
      <c r="OQX34" s="47"/>
      <c r="OQY34" s="47"/>
      <c r="OQZ34" s="47"/>
      <c r="ORA34" s="47"/>
      <c r="ORB34" s="47"/>
      <c r="ORC34" s="47"/>
      <c r="ORD34" s="47"/>
      <c r="ORE34" s="47"/>
      <c r="ORF34" s="47"/>
      <c r="ORG34" s="47"/>
      <c r="ORH34" s="47"/>
      <c r="ORI34" s="47"/>
      <c r="ORJ34" s="47"/>
      <c r="ORK34" s="47"/>
      <c r="ORL34" s="47"/>
      <c r="ORM34" s="47"/>
      <c r="ORN34" s="47"/>
      <c r="ORO34" s="47"/>
      <c r="ORP34" s="47"/>
      <c r="ORQ34" s="47"/>
      <c r="ORR34" s="47"/>
      <c r="ORS34" s="47"/>
      <c r="ORT34" s="47"/>
      <c r="ORU34" s="47"/>
      <c r="ORV34" s="47"/>
      <c r="ORW34" s="47"/>
      <c r="ORX34" s="47"/>
      <c r="ORY34" s="47"/>
      <c r="ORZ34" s="47"/>
      <c r="OSA34" s="47"/>
      <c r="OSB34" s="47"/>
      <c r="OSC34" s="47"/>
      <c r="OSD34" s="47"/>
      <c r="OSE34" s="47"/>
      <c r="OSF34" s="47"/>
      <c r="OSG34" s="47"/>
      <c r="OSH34" s="47"/>
      <c r="OSI34" s="47"/>
      <c r="OSJ34" s="47"/>
      <c r="OSK34" s="47"/>
      <c r="OSL34" s="47"/>
      <c r="OSM34" s="47"/>
      <c r="OSN34" s="47"/>
      <c r="OSO34" s="47"/>
      <c r="OSP34" s="47"/>
      <c r="OSQ34" s="47"/>
      <c r="OSR34" s="47"/>
      <c r="OSS34" s="47"/>
      <c r="OST34" s="47"/>
      <c r="OSU34" s="47"/>
      <c r="OSV34" s="47"/>
      <c r="OSW34" s="47"/>
      <c r="OSX34" s="47"/>
      <c r="OSY34" s="47"/>
      <c r="OSZ34" s="47"/>
      <c r="OTA34" s="47"/>
      <c r="OTB34" s="47"/>
      <c r="OTC34" s="47"/>
      <c r="OTD34" s="47"/>
      <c r="OTE34" s="47"/>
      <c r="OTF34" s="47"/>
      <c r="OTG34" s="47"/>
      <c r="OTH34" s="47"/>
      <c r="OTI34" s="47"/>
      <c r="OTJ34" s="47"/>
      <c r="OTK34" s="47"/>
      <c r="OTL34" s="47"/>
      <c r="OTM34" s="47"/>
      <c r="OTN34" s="47"/>
      <c r="OTO34" s="47"/>
      <c r="OTP34" s="47"/>
      <c r="OTQ34" s="47"/>
      <c r="OTR34" s="47"/>
      <c r="OTS34" s="47"/>
      <c r="OTT34" s="47"/>
      <c r="OTU34" s="47"/>
      <c r="OTV34" s="47"/>
      <c r="OTW34" s="47"/>
      <c r="OTX34" s="47"/>
      <c r="OTY34" s="47"/>
      <c r="OTZ34" s="47"/>
      <c r="OUA34" s="47"/>
      <c r="OUB34" s="47"/>
      <c r="OUC34" s="47"/>
      <c r="OUD34" s="47"/>
      <c r="OUE34" s="47"/>
      <c r="OUF34" s="47"/>
      <c r="OUG34" s="47"/>
      <c r="OUH34" s="47"/>
      <c r="OUI34" s="47"/>
      <c r="OUJ34" s="47"/>
      <c r="OUK34" s="47"/>
      <c r="OUL34" s="47"/>
      <c r="OUM34" s="47"/>
      <c r="OUN34" s="47"/>
      <c r="OUO34" s="47"/>
      <c r="OUP34" s="47"/>
      <c r="OUQ34" s="47"/>
      <c r="OUR34" s="47"/>
      <c r="OUS34" s="47"/>
      <c r="OUT34" s="47"/>
      <c r="OUU34" s="47"/>
      <c r="OUV34" s="47"/>
      <c r="OUW34" s="47"/>
      <c r="OUX34" s="47"/>
      <c r="OUY34" s="47"/>
      <c r="OUZ34" s="47"/>
      <c r="OVA34" s="47"/>
      <c r="OVB34" s="47"/>
      <c r="OVC34" s="47"/>
      <c r="OVD34" s="47"/>
      <c r="OVE34" s="47"/>
      <c r="OVF34" s="47"/>
      <c r="OVG34" s="47"/>
      <c r="OVH34" s="47"/>
      <c r="OVI34" s="47"/>
      <c r="OVJ34" s="47"/>
      <c r="OVK34" s="47"/>
      <c r="OVL34" s="47"/>
      <c r="OVM34" s="47"/>
      <c r="OVN34" s="47"/>
      <c r="OVO34" s="47"/>
      <c r="OVP34" s="47"/>
      <c r="OVQ34" s="47"/>
      <c r="OVR34" s="47"/>
      <c r="OVS34" s="47"/>
      <c r="OVT34" s="47"/>
      <c r="OVU34" s="47"/>
      <c r="OVV34" s="47"/>
      <c r="OVW34" s="47"/>
      <c r="OVX34" s="47"/>
      <c r="OVY34" s="47"/>
      <c r="OVZ34" s="47"/>
      <c r="OWA34" s="47"/>
      <c r="OWB34" s="47"/>
      <c r="OWC34" s="47"/>
      <c r="OWD34" s="47"/>
      <c r="OWE34" s="47"/>
      <c r="OWF34" s="47"/>
      <c r="OWG34" s="47"/>
      <c r="OWH34" s="47"/>
      <c r="OWI34" s="47"/>
      <c r="OWJ34" s="47"/>
      <c r="OWK34" s="47"/>
      <c r="OWL34" s="47"/>
      <c r="OWM34" s="47"/>
      <c r="OWN34" s="47"/>
      <c r="OWO34" s="47"/>
      <c r="OWP34" s="47"/>
      <c r="OWQ34" s="47"/>
      <c r="OWR34" s="47"/>
      <c r="OWS34" s="47"/>
      <c r="OWT34" s="47"/>
      <c r="OWU34" s="47"/>
      <c r="OWV34" s="47"/>
      <c r="OWW34" s="47"/>
      <c r="OWX34" s="47"/>
      <c r="OWY34" s="47"/>
      <c r="OWZ34" s="47"/>
      <c r="OXA34" s="47"/>
      <c r="OXB34" s="47"/>
      <c r="OXC34" s="47"/>
      <c r="OXD34" s="47"/>
      <c r="OXE34" s="47"/>
      <c r="OXF34" s="47"/>
      <c r="OXG34" s="47"/>
      <c r="OXH34" s="47"/>
      <c r="OXI34" s="47"/>
      <c r="OXJ34" s="47"/>
      <c r="OXK34" s="47"/>
      <c r="OXL34" s="47"/>
      <c r="OXM34" s="47"/>
      <c r="OXN34" s="47"/>
      <c r="OXO34" s="47"/>
      <c r="OXP34" s="47"/>
      <c r="OXQ34" s="47"/>
      <c r="OXR34" s="47"/>
      <c r="OXS34" s="47"/>
      <c r="OXT34" s="47"/>
      <c r="OXU34" s="47"/>
      <c r="OXV34" s="47"/>
      <c r="OXW34" s="47"/>
      <c r="OXX34" s="47"/>
      <c r="OXY34" s="47"/>
      <c r="OXZ34" s="47"/>
      <c r="OYA34" s="47"/>
      <c r="OYB34" s="47"/>
      <c r="OYC34" s="47"/>
      <c r="OYD34" s="47"/>
      <c r="OYE34" s="47"/>
      <c r="OYF34" s="47"/>
      <c r="OYG34" s="47"/>
      <c r="OYH34" s="47"/>
      <c r="OYI34" s="47"/>
      <c r="OYJ34" s="47"/>
      <c r="OYK34" s="47"/>
      <c r="OYL34" s="47"/>
      <c r="OYM34" s="47"/>
      <c r="OYN34" s="47"/>
      <c r="OYO34" s="47"/>
      <c r="OYP34" s="47"/>
      <c r="OYQ34" s="47"/>
      <c r="OYR34" s="47"/>
      <c r="OYS34" s="47"/>
      <c r="OYT34" s="47"/>
      <c r="OYU34" s="47"/>
      <c r="OYV34" s="47"/>
      <c r="OYW34" s="47"/>
      <c r="OYX34" s="47"/>
      <c r="OYY34" s="47"/>
      <c r="OYZ34" s="47"/>
      <c r="OZA34" s="47"/>
      <c r="OZB34" s="47"/>
      <c r="OZC34" s="47"/>
      <c r="OZD34" s="47"/>
      <c r="OZE34" s="47"/>
      <c r="OZF34" s="47"/>
      <c r="OZG34" s="47"/>
      <c r="OZH34" s="47"/>
      <c r="OZI34" s="47"/>
      <c r="OZJ34" s="47"/>
      <c r="OZK34" s="47"/>
      <c r="OZL34" s="47"/>
      <c r="OZM34" s="47"/>
      <c r="OZN34" s="47"/>
      <c r="OZO34" s="47"/>
      <c r="OZP34" s="47"/>
      <c r="OZQ34" s="47"/>
      <c r="OZR34" s="47"/>
      <c r="OZS34" s="47"/>
      <c r="OZT34" s="47"/>
      <c r="OZU34" s="47"/>
      <c r="OZV34" s="47"/>
      <c r="OZW34" s="47"/>
      <c r="OZX34" s="47"/>
      <c r="OZY34" s="47"/>
      <c r="OZZ34" s="47"/>
      <c r="PAA34" s="47"/>
      <c r="PAB34" s="47"/>
      <c r="PAC34" s="47"/>
      <c r="PAD34" s="47"/>
      <c r="PAE34" s="47"/>
      <c r="PAF34" s="47"/>
      <c r="PAG34" s="47"/>
      <c r="PAH34" s="47"/>
      <c r="PAI34" s="47"/>
      <c r="PAJ34" s="47"/>
      <c r="PAK34" s="47"/>
      <c r="PAL34" s="47"/>
      <c r="PAM34" s="47"/>
      <c r="PAN34" s="47"/>
      <c r="PAO34" s="47"/>
      <c r="PAP34" s="47"/>
      <c r="PAQ34" s="47"/>
      <c r="PAR34" s="47"/>
      <c r="PAS34" s="47"/>
      <c r="PAT34" s="47"/>
      <c r="PAU34" s="47"/>
      <c r="PAV34" s="47"/>
      <c r="PAW34" s="47"/>
      <c r="PAX34" s="47"/>
      <c r="PAY34" s="47"/>
      <c r="PAZ34" s="47"/>
      <c r="PBA34" s="47"/>
      <c r="PBB34" s="47"/>
      <c r="PBC34" s="47"/>
      <c r="PBD34" s="47"/>
      <c r="PBE34" s="47"/>
      <c r="PBF34" s="47"/>
      <c r="PBG34" s="47"/>
      <c r="PBH34" s="47"/>
      <c r="PBI34" s="47"/>
      <c r="PBJ34" s="47"/>
      <c r="PBK34" s="47"/>
      <c r="PBL34" s="47"/>
      <c r="PBM34" s="47"/>
      <c r="PBN34" s="47"/>
      <c r="PBO34" s="47"/>
      <c r="PBP34" s="47"/>
      <c r="PBQ34" s="47"/>
      <c r="PBR34" s="47"/>
      <c r="PBS34" s="47"/>
      <c r="PBT34" s="47"/>
      <c r="PBU34" s="47"/>
      <c r="PBV34" s="47"/>
      <c r="PBW34" s="47"/>
      <c r="PBX34" s="47"/>
      <c r="PBY34" s="47"/>
      <c r="PBZ34" s="47"/>
      <c r="PCA34" s="47"/>
      <c r="PCB34" s="47"/>
      <c r="PCC34" s="47"/>
      <c r="PCD34" s="47"/>
      <c r="PCE34" s="47"/>
      <c r="PCF34" s="47"/>
      <c r="PCG34" s="47"/>
      <c r="PCH34" s="47"/>
      <c r="PCI34" s="47"/>
      <c r="PCJ34" s="47"/>
      <c r="PCK34" s="47"/>
      <c r="PCL34" s="47"/>
      <c r="PCM34" s="47"/>
      <c r="PCN34" s="47"/>
      <c r="PCO34" s="47"/>
      <c r="PCP34" s="47"/>
      <c r="PCQ34" s="47"/>
      <c r="PCR34" s="47"/>
      <c r="PCS34" s="47"/>
      <c r="PCT34" s="47"/>
      <c r="PCU34" s="47"/>
      <c r="PCV34" s="47"/>
      <c r="PCW34" s="47"/>
      <c r="PCX34" s="47"/>
      <c r="PCY34" s="47"/>
      <c r="PCZ34" s="47"/>
      <c r="PDA34" s="47"/>
      <c r="PDB34" s="47"/>
      <c r="PDC34" s="47"/>
      <c r="PDD34" s="47"/>
      <c r="PDE34" s="47"/>
      <c r="PDF34" s="47"/>
      <c r="PDG34" s="47"/>
      <c r="PDH34" s="47"/>
      <c r="PDI34" s="47"/>
      <c r="PDJ34" s="47"/>
      <c r="PDK34" s="47"/>
      <c r="PDL34" s="47"/>
      <c r="PDM34" s="47"/>
      <c r="PDN34" s="47"/>
      <c r="PDO34" s="47"/>
      <c r="PDP34" s="47"/>
      <c r="PDQ34" s="47"/>
      <c r="PDR34" s="47"/>
      <c r="PDS34" s="47"/>
      <c r="PDT34" s="47"/>
      <c r="PDU34" s="47"/>
      <c r="PDV34" s="47"/>
      <c r="PDW34" s="47"/>
      <c r="PDX34" s="47"/>
      <c r="PDY34" s="47"/>
      <c r="PDZ34" s="47"/>
      <c r="PEA34" s="47"/>
      <c r="PEB34" s="47"/>
      <c r="PEC34" s="47"/>
      <c r="PED34" s="47"/>
      <c r="PEE34" s="47"/>
      <c r="PEF34" s="47"/>
      <c r="PEG34" s="47"/>
      <c r="PEH34" s="47"/>
      <c r="PEI34" s="47"/>
      <c r="PEJ34" s="47"/>
      <c r="PEK34" s="47"/>
      <c r="PEL34" s="47"/>
      <c r="PEM34" s="47"/>
      <c r="PEN34" s="47"/>
      <c r="PEO34" s="47"/>
      <c r="PEP34" s="47"/>
      <c r="PEQ34" s="47"/>
      <c r="PER34" s="47"/>
      <c r="PES34" s="47"/>
      <c r="PET34" s="47"/>
      <c r="PEU34" s="47"/>
      <c r="PEV34" s="47"/>
      <c r="PEW34" s="47"/>
      <c r="PEX34" s="47"/>
      <c r="PEY34" s="47"/>
      <c r="PEZ34" s="47"/>
      <c r="PFA34" s="47"/>
      <c r="PFB34" s="47"/>
      <c r="PFC34" s="47"/>
      <c r="PFD34" s="47"/>
      <c r="PFE34" s="47"/>
      <c r="PFF34" s="47"/>
      <c r="PFG34" s="47"/>
      <c r="PFH34" s="47"/>
      <c r="PFI34" s="47"/>
      <c r="PFJ34" s="47"/>
      <c r="PFK34" s="47"/>
      <c r="PFL34" s="47"/>
      <c r="PFM34" s="47"/>
      <c r="PFN34" s="47"/>
      <c r="PFO34" s="47"/>
      <c r="PFP34" s="47"/>
      <c r="PFQ34" s="47"/>
      <c r="PFR34" s="47"/>
      <c r="PFS34" s="47"/>
      <c r="PFT34" s="47"/>
      <c r="PFU34" s="47"/>
      <c r="PFV34" s="47"/>
      <c r="PFW34" s="47"/>
      <c r="PFX34" s="47"/>
      <c r="PFY34" s="47"/>
      <c r="PFZ34" s="47"/>
      <c r="PGA34" s="47"/>
      <c r="PGB34" s="47"/>
      <c r="PGC34" s="47"/>
      <c r="PGD34" s="47"/>
      <c r="PGE34" s="47"/>
      <c r="PGF34" s="47"/>
      <c r="PGG34" s="47"/>
      <c r="PGH34" s="47"/>
      <c r="PGI34" s="47"/>
      <c r="PGJ34" s="47"/>
      <c r="PGK34" s="47"/>
      <c r="PGL34" s="47"/>
      <c r="PGM34" s="47"/>
      <c r="PGN34" s="47"/>
      <c r="PGO34" s="47"/>
      <c r="PGP34" s="47"/>
      <c r="PGQ34" s="47"/>
      <c r="PGR34" s="47"/>
      <c r="PGS34" s="47"/>
      <c r="PGT34" s="47"/>
      <c r="PGU34" s="47"/>
      <c r="PGV34" s="47"/>
      <c r="PGW34" s="47"/>
      <c r="PGX34" s="47"/>
      <c r="PGY34" s="47"/>
      <c r="PGZ34" s="47"/>
      <c r="PHA34" s="47"/>
      <c r="PHB34" s="47"/>
      <c r="PHC34" s="47"/>
      <c r="PHD34" s="47"/>
      <c r="PHE34" s="47"/>
      <c r="PHF34" s="47"/>
      <c r="PHG34" s="47"/>
      <c r="PHH34" s="47"/>
      <c r="PHI34" s="47"/>
      <c r="PHJ34" s="47"/>
      <c r="PHK34" s="47"/>
      <c r="PHL34" s="47"/>
      <c r="PHM34" s="47"/>
      <c r="PHN34" s="47"/>
      <c r="PHO34" s="47"/>
      <c r="PHP34" s="47"/>
      <c r="PHQ34" s="47"/>
      <c r="PHR34" s="47"/>
      <c r="PHS34" s="47"/>
      <c r="PHT34" s="47"/>
      <c r="PHU34" s="47"/>
      <c r="PHV34" s="47"/>
      <c r="PHW34" s="47"/>
      <c r="PHX34" s="47"/>
      <c r="PHY34" s="47"/>
      <c r="PHZ34" s="47"/>
      <c r="PIA34" s="47"/>
      <c r="PIB34" s="47"/>
      <c r="PIC34" s="47"/>
      <c r="PID34" s="47"/>
      <c r="PIE34" s="47"/>
      <c r="PIF34" s="47"/>
      <c r="PIG34" s="47"/>
      <c r="PIH34" s="47"/>
      <c r="PII34" s="47"/>
      <c r="PIJ34" s="47"/>
      <c r="PIK34" s="47"/>
      <c r="PIL34" s="47"/>
      <c r="PIM34" s="47"/>
      <c r="PIN34" s="47"/>
      <c r="PIO34" s="47"/>
      <c r="PIP34" s="47"/>
      <c r="PIQ34" s="47"/>
      <c r="PIR34" s="47"/>
      <c r="PIS34" s="47"/>
      <c r="PIT34" s="47"/>
      <c r="PIU34" s="47"/>
      <c r="PIV34" s="47"/>
      <c r="PIW34" s="47"/>
      <c r="PIX34" s="47"/>
      <c r="PIY34" s="47"/>
      <c r="PIZ34" s="47"/>
      <c r="PJA34" s="47"/>
      <c r="PJB34" s="47"/>
      <c r="PJC34" s="47"/>
      <c r="PJD34" s="47"/>
      <c r="PJE34" s="47"/>
      <c r="PJF34" s="47"/>
      <c r="PJG34" s="47"/>
      <c r="PJH34" s="47"/>
      <c r="PJI34" s="47"/>
      <c r="PJJ34" s="47"/>
      <c r="PJK34" s="47"/>
      <c r="PJL34" s="47"/>
      <c r="PJM34" s="47"/>
      <c r="PJN34" s="47"/>
      <c r="PJO34" s="47"/>
      <c r="PJP34" s="47"/>
      <c r="PJQ34" s="47"/>
      <c r="PJR34" s="47"/>
      <c r="PJS34" s="47"/>
      <c r="PJT34" s="47"/>
      <c r="PJU34" s="47"/>
      <c r="PJV34" s="47"/>
      <c r="PJW34" s="47"/>
      <c r="PJX34" s="47"/>
      <c r="PJY34" s="47"/>
      <c r="PJZ34" s="47"/>
      <c r="PKA34" s="47"/>
      <c r="PKB34" s="47"/>
      <c r="PKC34" s="47"/>
      <c r="PKD34" s="47"/>
      <c r="PKE34" s="47"/>
      <c r="PKF34" s="47"/>
      <c r="PKG34" s="47"/>
      <c r="PKH34" s="47"/>
      <c r="PKI34" s="47"/>
      <c r="PKJ34" s="47"/>
      <c r="PKK34" s="47"/>
      <c r="PKL34" s="47"/>
      <c r="PKM34" s="47"/>
      <c r="PKN34" s="47"/>
      <c r="PKO34" s="47"/>
      <c r="PKP34" s="47"/>
      <c r="PKQ34" s="47"/>
      <c r="PKR34" s="47"/>
      <c r="PKS34" s="47"/>
      <c r="PKT34" s="47"/>
      <c r="PKU34" s="47"/>
      <c r="PKV34" s="47"/>
      <c r="PKW34" s="47"/>
      <c r="PKX34" s="47"/>
      <c r="PKY34" s="47"/>
      <c r="PKZ34" s="47"/>
      <c r="PLA34" s="47"/>
      <c r="PLB34" s="47"/>
      <c r="PLC34" s="47"/>
      <c r="PLD34" s="47"/>
      <c r="PLE34" s="47"/>
      <c r="PLF34" s="47"/>
      <c r="PLG34" s="47"/>
      <c r="PLH34" s="47"/>
      <c r="PLI34" s="47"/>
      <c r="PLJ34" s="47"/>
      <c r="PLK34" s="47"/>
      <c r="PLL34" s="47"/>
      <c r="PLM34" s="47"/>
      <c r="PLN34" s="47"/>
      <c r="PLO34" s="47"/>
      <c r="PLP34" s="47"/>
      <c r="PLQ34" s="47"/>
      <c r="PLR34" s="47"/>
      <c r="PLS34" s="47"/>
      <c r="PLT34" s="47"/>
      <c r="PLU34" s="47"/>
      <c r="PLV34" s="47"/>
      <c r="PLW34" s="47"/>
      <c r="PLX34" s="47"/>
      <c r="PLY34" s="47"/>
      <c r="PLZ34" s="47"/>
      <c r="PMA34" s="47"/>
      <c r="PMB34" s="47"/>
      <c r="PMC34" s="47"/>
      <c r="PMD34" s="47"/>
      <c r="PME34" s="47"/>
      <c r="PMF34" s="47"/>
      <c r="PMG34" s="47"/>
      <c r="PMH34" s="47"/>
      <c r="PMI34" s="47"/>
      <c r="PMJ34" s="47"/>
      <c r="PMK34" s="47"/>
      <c r="PML34" s="47"/>
      <c r="PMM34" s="47"/>
      <c r="PMN34" s="47"/>
      <c r="PMO34" s="47"/>
      <c r="PMP34" s="47"/>
      <c r="PMQ34" s="47"/>
      <c r="PMR34" s="47"/>
      <c r="PMS34" s="47"/>
      <c r="PMT34" s="47"/>
      <c r="PMU34" s="47"/>
      <c r="PMV34" s="47"/>
      <c r="PMW34" s="47"/>
      <c r="PMX34" s="47"/>
      <c r="PMY34" s="47"/>
      <c r="PMZ34" s="47"/>
      <c r="PNA34" s="47"/>
      <c r="PNB34" s="47"/>
      <c r="PNC34" s="47"/>
      <c r="PND34" s="47"/>
      <c r="PNE34" s="47"/>
      <c r="PNF34" s="47"/>
      <c r="PNG34" s="47"/>
      <c r="PNH34" s="47"/>
      <c r="PNI34" s="47"/>
      <c r="PNJ34" s="47"/>
      <c r="PNK34" s="47"/>
      <c r="PNL34" s="47"/>
      <c r="PNM34" s="47"/>
      <c r="PNN34" s="47"/>
      <c r="PNO34" s="47"/>
      <c r="PNP34" s="47"/>
      <c r="PNQ34" s="47"/>
      <c r="PNR34" s="47"/>
      <c r="PNS34" s="47"/>
      <c r="PNT34" s="47"/>
      <c r="PNU34" s="47"/>
      <c r="PNV34" s="47"/>
      <c r="PNW34" s="47"/>
      <c r="PNX34" s="47"/>
      <c r="PNY34" s="47"/>
      <c r="PNZ34" s="47"/>
      <c r="POA34" s="47"/>
      <c r="POB34" s="47"/>
      <c r="POC34" s="47"/>
      <c r="POD34" s="47"/>
      <c r="POE34" s="47"/>
      <c r="POF34" s="47"/>
      <c r="POG34" s="47"/>
      <c r="POH34" s="47"/>
      <c r="POI34" s="47"/>
      <c r="POJ34" s="47"/>
      <c r="POK34" s="47"/>
      <c r="POL34" s="47"/>
      <c r="POM34" s="47"/>
      <c r="PON34" s="47"/>
      <c r="POO34" s="47"/>
      <c r="POP34" s="47"/>
      <c r="POQ34" s="47"/>
      <c r="POR34" s="47"/>
      <c r="POS34" s="47"/>
      <c r="POT34" s="47"/>
      <c r="POU34" s="47"/>
      <c r="POV34" s="47"/>
      <c r="POW34" s="47"/>
      <c r="POX34" s="47"/>
      <c r="POY34" s="47"/>
      <c r="POZ34" s="47"/>
      <c r="PPA34" s="47"/>
      <c r="PPB34" s="47"/>
      <c r="PPC34" s="47"/>
      <c r="PPD34" s="47"/>
      <c r="PPE34" s="47"/>
      <c r="PPF34" s="47"/>
      <c r="PPG34" s="47"/>
      <c r="PPH34" s="47"/>
      <c r="PPI34" s="47"/>
      <c r="PPJ34" s="47"/>
      <c r="PPK34" s="47"/>
      <c r="PPL34" s="47"/>
      <c r="PPM34" s="47"/>
      <c r="PPN34" s="47"/>
      <c r="PPO34" s="47"/>
      <c r="PPP34" s="47"/>
      <c r="PPQ34" s="47"/>
      <c r="PPR34" s="47"/>
      <c r="PPS34" s="47"/>
      <c r="PPT34" s="47"/>
      <c r="PPU34" s="47"/>
      <c r="PPV34" s="47"/>
      <c r="PPW34" s="47"/>
      <c r="PPX34" s="47"/>
      <c r="PPY34" s="47"/>
      <c r="PPZ34" s="47"/>
      <c r="PQA34" s="47"/>
      <c r="PQB34" s="47"/>
      <c r="PQC34" s="47"/>
      <c r="PQD34" s="47"/>
      <c r="PQE34" s="47"/>
      <c r="PQF34" s="47"/>
      <c r="PQG34" s="47"/>
      <c r="PQH34" s="47"/>
      <c r="PQI34" s="47"/>
      <c r="PQJ34" s="47"/>
      <c r="PQK34" s="47"/>
      <c r="PQL34" s="47"/>
      <c r="PQM34" s="47"/>
      <c r="PQN34" s="47"/>
      <c r="PQO34" s="47"/>
      <c r="PQP34" s="47"/>
      <c r="PQQ34" s="47"/>
      <c r="PQR34" s="47"/>
      <c r="PQS34" s="47"/>
      <c r="PQT34" s="47"/>
      <c r="PQU34" s="47"/>
      <c r="PQV34" s="47"/>
      <c r="PQW34" s="47"/>
      <c r="PQX34" s="47"/>
      <c r="PQY34" s="47"/>
      <c r="PQZ34" s="47"/>
      <c r="PRA34" s="47"/>
      <c r="PRB34" s="47"/>
      <c r="PRC34" s="47"/>
      <c r="PRD34" s="47"/>
      <c r="PRE34" s="47"/>
      <c r="PRF34" s="47"/>
      <c r="PRG34" s="47"/>
      <c r="PRH34" s="47"/>
      <c r="PRI34" s="47"/>
      <c r="PRJ34" s="47"/>
      <c r="PRK34" s="47"/>
      <c r="PRL34" s="47"/>
      <c r="PRM34" s="47"/>
      <c r="PRN34" s="47"/>
      <c r="PRO34" s="47"/>
      <c r="PRP34" s="47"/>
      <c r="PRQ34" s="47"/>
      <c r="PRR34" s="47"/>
      <c r="PRS34" s="47"/>
      <c r="PRT34" s="47"/>
      <c r="PRU34" s="47"/>
      <c r="PRV34" s="47"/>
      <c r="PRW34" s="47"/>
      <c r="PRX34" s="47"/>
      <c r="PRY34" s="47"/>
      <c r="PRZ34" s="47"/>
      <c r="PSA34" s="47"/>
      <c r="PSB34" s="47"/>
      <c r="PSC34" s="47"/>
      <c r="PSD34" s="47"/>
      <c r="PSE34" s="47"/>
      <c r="PSF34" s="47"/>
      <c r="PSG34" s="47"/>
      <c r="PSH34" s="47"/>
      <c r="PSI34" s="47"/>
      <c r="PSJ34" s="47"/>
      <c r="PSK34" s="47"/>
      <c r="PSL34" s="47"/>
      <c r="PSM34" s="47"/>
      <c r="PSN34" s="47"/>
      <c r="PSO34" s="47"/>
      <c r="PSP34" s="47"/>
      <c r="PSQ34" s="47"/>
      <c r="PSR34" s="47"/>
      <c r="PSS34" s="47"/>
      <c r="PST34" s="47"/>
      <c r="PSU34" s="47"/>
      <c r="PSV34" s="47"/>
      <c r="PSW34" s="47"/>
      <c r="PSX34" s="47"/>
      <c r="PSY34" s="47"/>
      <c r="PSZ34" s="47"/>
      <c r="PTA34" s="47"/>
      <c r="PTB34" s="47"/>
      <c r="PTC34" s="47"/>
      <c r="PTD34" s="47"/>
      <c r="PTE34" s="47"/>
      <c r="PTF34" s="47"/>
      <c r="PTG34" s="47"/>
      <c r="PTH34" s="47"/>
      <c r="PTI34" s="47"/>
      <c r="PTJ34" s="47"/>
      <c r="PTK34" s="47"/>
      <c r="PTL34" s="47"/>
      <c r="PTM34" s="47"/>
      <c r="PTN34" s="47"/>
      <c r="PTO34" s="47"/>
      <c r="PTP34" s="47"/>
      <c r="PTQ34" s="47"/>
      <c r="PTR34" s="47"/>
      <c r="PTS34" s="47"/>
      <c r="PTT34" s="47"/>
      <c r="PTU34" s="47"/>
      <c r="PTV34" s="47"/>
      <c r="PTW34" s="47"/>
      <c r="PTX34" s="47"/>
      <c r="PTY34" s="47"/>
      <c r="PTZ34" s="47"/>
      <c r="PUA34" s="47"/>
      <c r="PUB34" s="47"/>
      <c r="PUC34" s="47"/>
      <c r="PUD34" s="47"/>
      <c r="PUE34" s="47"/>
      <c r="PUF34" s="47"/>
      <c r="PUG34" s="47"/>
      <c r="PUH34" s="47"/>
      <c r="PUI34" s="47"/>
      <c r="PUJ34" s="47"/>
      <c r="PUK34" s="47"/>
      <c r="PUL34" s="47"/>
      <c r="PUM34" s="47"/>
      <c r="PUN34" s="47"/>
      <c r="PUO34" s="47"/>
      <c r="PUP34" s="47"/>
      <c r="PUQ34" s="47"/>
      <c r="PUR34" s="47"/>
      <c r="PUS34" s="47"/>
      <c r="PUT34" s="47"/>
      <c r="PUU34" s="47"/>
      <c r="PUV34" s="47"/>
      <c r="PUW34" s="47"/>
      <c r="PUX34" s="47"/>
      <c r="PUY34" s="47"/>
      <c r="PUZ34" s="47"/>
      <c r="PVA34" s="47"/>
      <c r="PVB34" s="47"/>
      <c r="PVC34" s="47"/>
      <c r="PVD34" s="47"/>
      <c r="PVE34" s="47"/>
      <c r="PVF34" s="47"/>
      <c r="PVG34" s="47"/>
      <c r="PVH34" s="47"/>
      <c r="PVI34" s="47"/>
      <c r="PVJ34" s="47"/>
      <c r="PVK34" s="47"/>
      <c r="PVL34" s="47"/>
      <c r="PVM34" s="47"/>
      <c r="PVN34" s="47"/>
      <c r="PVO34" s="47"/>
      <c r="PVP34" s="47"/>
      <c r="PVQ34" s="47"/>
      <c r="PVR34" s="47"/>
      <c r="PVS34" s="47"/>
      <c r="PVT34" s="47"/>
      <c r="PVU34" s="47"/>
      <c r="PVV34" s="47"/>
      <c r="PVW34" s="47"/>
      <c r="PVX34" s="47"/>
      <c r="PVY34" s="47"/>
      <c r="PVZ34" s="47"/>
      <c r="PWA34" s="47"/>
      <c r="PWB34" s="47"/>
      <c r="PWC34" s="47"/>
      <c r="PWD34" s="47"/>
      <c r="PWE34" s="47"/>
      <c r="PWF34" s="47"/>
      <c r="PWG34" s="47"/>
      <c r="PWH34" s="47"/>
      <c r="PWI34" s="47"/>
      <c r="PWJ34" s="47"/>
      <c r="PWK34" s="47"/>
      <c r="PWL34" s="47"/>
      <c r="PWM34" s="47"/>
      <c r="PWN34" s="47"/>
      <c r="PWO34" s="47"/>
      <c r="PWP34" s="47"/>
      <c r="PWQ34" s="47"/>
      <c r="PWR34" s="47"/>
      <c r="PWS34" s="47"/>
      <c r="PWT34" s="47"/>
      <c r="PWU34" s="47"/>
      <c r="PWV34" s="47"/>
      <c r="PWW34" s="47"/>
      <c r="PWX34" s="47"/>
      <c r="PWY34" s="47"/>
      <c r="PWZ34" s="47"/>
      <c r="PXA34" s="47"/>
      <c r="PXB34" s="47"/>
      <c r="PXC34" s="47"/>
      <c r="PXD34" s="47"/>
      <c r="PXE34" s="47"/>
      <c r="PXF34" s="47"/>
      <c r="PXG34" s="47"/>
      <c r="PXH34" s="47"/>
      <c r="PXI34" s="47"/>
      <c r="PXJ34" s="47"/>
      <c r="PXK34" s="47"/>
      <c r="PXL34" s="47"/>
      <c r="PXM34" s="47"/>
      <c r="PXN34" s="47"/>
      <c r="PXO34" s="47"/>
      <c r="PXP34" s="47"/>
      <c r="PXQ34" s="47"/>
      <c r="PXR34" s="47"/>
      <c r="PXS34" s="47"/>
      <c r="PXT34" s="47"/>
      <c r="PXU34" s="47"/>
      <c r="PXV34" s="47"/>
      <c r="PXW34" s="47"/>
      <c r="PXX34" s="47"/>
      <c r="PXY34" s="47"/>
      <c r="PXZ34" s="47"/>
      <c r="PYA34" s="47"/>
      <c r="PYB34" s="47"/>
      <c r="PYC34" s="47"/>
      <c r="PYD34" s="47"/>
      <c r="PYE34" s="47"/>
      <c r="PYF34" s="47"/>
      <c r="PYG34" s="47"/>
      <c r="PYH34" s="47"/>
      <c r="PYI34" s="47"/>
      <c r="PYJ34" s="47"/>
      <c r="PYK34" s="47"/>
      <c r="PYL34" s="47"/>
      <c r="PYM34" s="47"/>
      <c r="PYN34" s="47"/>
      <c r="PYO34" s="47"/>
      <c r="PYP34" s="47"/>
      <c r="PYQ34" s="47"/>
      <c r="PYR34" s="47"/>
      <c r="PYS34" s="47"/>
      <c r="PYT34" s="47"/>
      <c r="PYU34" s="47"/>
      <c r="PYV34" s="47"/>
      <c r="PYW34" s="47"/>
      <c r="PYX34" s="47"/>
      <c r="PYY34" s="47"/>
      <c r="PYZ34" s="47"/>
      <c r="PZA34" s="47"/>
      <c r="PZB34" s="47"/>
      <c r="PZC34" s="47"/>
      <c r="PZD34" s="47"/>
      <c r="PZE34" s="47"/>
      <c r="PZF34" s="47"/>
      <c r="PZG34" s="47"/>
      <c r="PZH34" s="47"/>
      <c r="PZI34" s="47"/>
      <c r="PZJ34" s="47"/>
      <c r="PZK34" s="47"/>
      <c r="PZL34" s="47"/>
      <c r="PZM34" s="47"/>
      <c r="PZN34" s="47"/>
      <c r="PZO34" s="47"/>
      <c r="PZP34" s="47"/>
      <c r="PZQ34" s="47"/>
      <c r="PZR34" s="47"/>
      <c r="PZS34" s="47"/>
      <c r="PZT34" s="47"/>
      <c r="PZU34" s="47"/>
      <c r="PZV34" s="47"/>
      <c r="PZW34" s="47"/>
      <c r="PZX34" s="47"/>
      <c r="PZY34" s="47"/>
      <c r="PZZ34" s="47"/>
      <c r="QAA34" s="47"/>
      <c r="QAB34" s="47"/>
      <c r="QAC34" s="47"/>
      <c r="QAD34" s="47"/>
      <c r="QAE34" s="47"/>
      <c r="QAF34" s="47"/>
      <c r="QAG34" s="47"/>
      <c r="QAH34" s="47"/>
      <c r="QAI34" s="47"/>
      <c r="QAJ34" s="47"/>
      <c r="QAK34" s="47"/>
      <c r="QAL34" s="47"/>
      <c r="QAM34" s="47"/>
      <c r="QAN34" s="47"/>
      <c r="QAO34" s="47"/>
      <c r="QAP34" s="47"/>
      <c r="QAQ34" s="47"/>
      <c r="QAR34" s="47"/>
      <c r="QAS34" s="47"/>
      <c r="QAT34" s="47"/>
      <c r="QAU34" s="47"/>
      <c r="QAV34" s="47"/>
      <c r="QAW34" s="47"/>
      <c r="QAX34" s="47"/>
      <c r="QAY34" s="47"/>
      <c r="QAZ34" s="47"/>
      <c r="QBA34" s="47"/>
      <c r="QBB34" s="47"/>
      <c r="QBC34" s="47"/>
      <c r="QBD34" s="47"/>
      <c r="QBE34" s="47"/>
      <c r="QBF34" s="47"/>
      <c r="QBG34" s="47"/>
      <c r="QBH34" s="47"/>
      <c r="QBI34" s="47"/>
      <c r="QBJ34" s="47"/>
      <c r="QBK34" s="47"/>
      <c r="QBL34" s="47"/>
      <c r="QBM34" s="47"/>
      <c r="QBN34" s="47"/>
      <c r="QBO34" s="47"/>
      <c r="QBP34" s="47"/>
      <c r="QBQ34" s="47"/>
      <c r="QBR34" s="47"/>
      <c r="QBS34" s="47"/>
      <c r="QBT34" s="47"/>
      <c r="QBU34" s="47"/>
      <c r="QBV34" s="47"/>
      <c r="QBW34" s="47"/>
      <c r="QBX34" s="47"/>
      <c r="QBY34" s="47"/>
      <c r="QBZ34" s="47"/>
      <c r="QCA34" s="47"/>
      <c r="QCB34" s="47"/>
      <c r="QCC34" s="47"/>
      <c r="QCD34" s="47"/>
      <c r="QCE34" s="47"/>
      <c r="QCF34" s="47"/>
      <c r="QCG34" s="47"/>
      <c r="QCH34" s="47"/>
      <c r="QCI34" s="47"/>
      <c r="QCJ34" s="47"/>
      <c r="QCK34" s="47"/>
      <c r="QCL34" s="47"/>
      <c r="QCM34" s="47"/>
      <c r="QCN34" s="47"/>
      <c r="QCO34" s="47"/>
      <c r="QCP34" s="47"/>
      <c r="QCQ34" s="47"/>
      <c r="QCR34" s="47"/>
      <c r="QCS34" s="47"/>
      <c r="QCT34" s="47"/>
      <c r="QCU34" s="47"/>
      <c r="QCV34" s="47"/>
      <c r="QCW34" s="47"/>
      <c r="QCX34" s="47"/>
      <c r="QCY34" s="47"/>
      <c r="QCZ34" s="47"/>
      <c r="QDA34" s="47"/>
      <c r="QDB34" s="47"/>
      <c r="QDC34" s="47"/>
      <c r="QDD34" s="47"/>
      <c r="QDE34" s="47"/>
      <c r="QDF34" s="47"/>
      <c r="QDG34" s="47"/>
      <c r="QDH34" s="47"/>
      <c r="QDI34" s="47"/>
      <c r="QDJ34" s="47"/>
      <c r="QDK34" s="47"/>
      <c r="QDL34" s="47"/>
      <c r="QDM34" s="47"/>
      <c r="QDN34" s="47"/>
      <c r="QDO34" s="47"/>
      <c r="QDP34" s="47"/>
      <c r="QDQ34" s="47"/>
      <c r="QDR34" s="47"/>
      <c r="QDS34" s="47"/>
      <c r="QDT34" s="47"/>
      <c r="QDU34" s="47"/>
      <c r="QDV34" s="47"/>
      <c r="QDW34" s="47"/>
      <c r="QDX34" s="47"/>
      <c r="QDY34" s="47"/>
      <c r="QDZ34" s="47"/>
      <c r="QEA34" s="47"/>
      <c r="QEB34" s="47"/>
      <c r="QEC34" s="47"/>
      <c r="QED34" s="47"/>
      <c r="QEE34" s="47"/>
      <c r="QEF34" s="47"/>
      <c r="QEG34" s="47"/>
      <c r="QEH34" s="47"/>
      <c r="QEI34" s="47"/>
      <c r="QEJ34" s="47"/>
      <c r="QEK34" s="47"/>
      <c r="QEL34" s="47"/>
      <c r="QEM34" s="47"/>
      <c r="QEN34" s="47"/>
      <c r="QEO34" s="47"/>
      <c r="QEP34" s="47"/>
      <c r="QEQ34" s="47"/>
      <c r="QER34" s="47"/>
      <c r="QES34" s="47"/>
      <c r="QET34" s="47"/>
      <c r="QEU34" s="47"/>
      <c r="QEV34" s="47"/>
      <c r="QEW34" s="47"/>
      <c r="QEX34" s="47"/>
      <c r="QEY34" s="47"/>
      <c r="QEZ34" s="47"/>
      <c r="QFA34" s="47"/>
      <c r="QFB34" s="47"/>
      <c r="QFC34" s="47"/>
      <c r="QFD34" s="47"/>
      <c r="QFE34" s="47"/>
      <c r="QFF34" s="47"/>
      <c r="QFG34" s="47"/>
      <c r="QFH34" s="47"/>
      <c r="QFI34" s="47"/>
      <c r="QFJ34" s="47"/>
      <c r="QFK34" s="47"/>
      <c r="QFL34" s="47"/>
      <c r="QFM34" s="47"/>
      <c r="QFN34" s="47"/>
      <c r="QFO34" s="47"/>
      <c r="QFP34" s="47"/>
      <c r="QFQ34" s="47"/>
      <c r="QFR34" s="47"/>
      <c r="QFS34" s="47"/>
      <c r="QFT34" s="47"/>
      <c r="QFU34" s="47"/>
      <c r="QFV34" s="47"/>
      <c r="QFW34" s="47"/>
      <c r="QFX34" s="47"/>
      <c r="QFY34" s="47"/>
      <c r="QFZ34" s="47"/>
      <c r="QGA34" s="47"/>
      <c r="QGB34" s="47"/>
      <c r="QGC34" s="47"/>
      <c r="QGD34" s="47"/>
      <c r="QGE34" s="47"/>
      <c r="QGF34" s="47"/>
      <c r="QGG34" s="47"/>
      <c r="QGH34" s="47"/>
      <c r="QGI34" s="47"/>
      <c r="QGJ34" s="47"/>
      <c r="QGK34" s="47"/>
      <c r="QGL34" s="47"/>
      <c r="QGM34" s="47"/>
      <c r="QGN34" s="47"/>
      <c r="QGO34" s="47"/>
      <c r="QGP34" s="47"/>
      <c r="QGQ34" s="47"/>
      <c r="QGR34" s="47"/>
      <c r="QGS34" s="47"/>
      <c r="QGT34" s="47"/>
      <c r="QGU34" s="47"/>
      <c r="QGV34" s="47"/>
      <c r="QGW34" s="47"/>
      <c r="QGX34" s="47"/>
      <c r="QGY34" s="47"/>
      <c r="QGZ34" s="47"/>
      <c r="QHA34" s="47"/>
      <c r="QHB34" s="47"/>
      <c r="QHC34" s="47"/>
      <c r="QHD34" s="47"/>
      <c r="QHE34" s="47"/>
      <c r="QHF34" s="47"/>
      <c r="QHG34" s="47"/>
      <c r="QHH34" s="47"/>
      <c r="QHI34" s="47"/>
      <c r="QHJ34" s="47"/>
      <c r="QHK34" s="47"/>
      <c r="QHL34" s="47"/>
      <c r="QHM34" s="47"/>
      <c r="QHN34" s="47"/>
      <c r="QHO34" s="47"/>
      <c r="QHP34" s="47"/>
      <c r="QHQ34" s="47"/>
      <c r="QHR34" s="47"/>
      <c r="QHS34" s="47"/>
      <c r="QHT34" s="47"/>
      <c r="QHU34" s="47"/>
      <c r="QHV34" s="47"/>
      <c r="QHW34" s="47"/>
      <c r="QHX34" s="47"/>
      <c r="QHY34" s="47"/>
      <c r="QHZ34" s="47"/>
      <c r="QIA34" s="47"/>
      <c r="QIB34" s="47"/>
      <c r="QIC34" s="47"/>
      <c r="QID34" s="47"/>
      <c r="QIE34" s="47"/>
      <c r="QIF34" s="47"/>
      <c r="QIG34" s="47"/>
      <c r="QIH34" s="47"/>
      <c r="QII34" s="47"/>
      <c r="QIJ34" s="47"/>
      <c r="QIK34" s="47"/>
      <c r="QIL34" s="47"/>
      <c r="QIM34" s="47"/>
      <c r="QIN34" s="47"/>
      <c r="QIO34" s="47"/>
      <c r="QIP34" s="47"/>
      <c r="QIQ34" s="47"/>
      <c r="QIR34" s="47"/>
      <c r="QIS34" s="47"/>
      <c r="QIT34" s="47"/>
      <c r="QIU34" s="47"/>
      <c r="QIV34" s="47"/>
      <c r="QIW34" s="47"/>
      <c r="QIX34" s="47"/>
      <c r="QIY34" s="47"/>
      <c r="QIZ34" s="47"/>
      <c r="QJA34" s="47"/>
      <c r="QJB34" s="47"/>
      <c r="QJC34" s="47"/>
      <c r="QJD34" s="47"/>
      <c r="QJE34" s="47"/>
      <c r="QJF34" s="47"/>
      <c r="QJG34" s="47"/>
      <c r="QJH34" s="47"/>
      <c r="QJI34" s="47"/>
      <c r="QJJ34" s="47"/>
      <c r="QJK34" s="47"/>
      <c r="QJL34" s="47"/>
      <c r="QJM34" s="47"/>
      <c r="QJN34" s="47"/>
      <c r="QJO34" s="47"/>
      <c r="QJP34" s="47"/>
      <c r="QJQ34" s="47"/>
      <c r="QJR34" s="47"/>
      <c r="QJS34" s="47"/>
      <c r="QJT34" s="47"/>
      <c r="QJU34" s="47"/>
      <c r="QJV34" s="47"/>
      <c r="QJW34" s="47"/>
      <c r="QJX34" s="47"/>
      <c r="QJY34" s="47"/>
      <c r="QJZ34" s="47"/>
      <c r="QKA34" s="47"/>
      <c r="QKB34" s="47"/>
      <c r="QKC34" s="47"/>
      <c r="QKD34" s="47"/>
      <c r="QKE34" s="47"/>
      <c r="QKF34" s="47"/>
      <c r="QKG34" s="47"/>
      <c r="QKH34" s="47"/>
      <c r="QKI34" s="47"/>
      <c r="QKJ34" s="47"/>
      <c r="QKK34" s="47"/>
      <c r="QKL34" s="47"/>
      <c r="QKM34" s="47"/>
      <c r="QKN34" s="47"/>
      <c r="QKO34" s="47"/>
      <c r="QKP34" s="47"/>
      <c r="QKQ34" s="47"/>
      <c r="QKR34" s="47"/>
      <c r="QKS34" s="47"/>
      <c r="QKT34" s="47"/>
      <c r="QKU34" s="47"/>
      <c r="QKV34" s="47"/>
      <c r="QKW34" s="47"/>
      <c r="QKX34" s="47"/>
      <c r="QKY34" s="47"/>
      <c r="QKZ34" s="47"/>
      <c r="QLA34" s="47"/>
      <c r="QLB34" s="47"/>
      <c r="QLC34" s="47"/>
      <c r="QLD34" s="47"/>
      <c r="QLE34" s="47"/>
      <c r="QLF34" s="47"/>
      <c r="QLG34" s="47"/>
      <c r="QLH34" s="47"/>
      <c r="QLI34" s="47"/>
      <c r="QLJ34" s="47"/>
      <c r="QLK34" s="47"/>
      <c r="QLL34" s="47"/>
      <c r="QLM34" s="47"/>
      <c r="QLN34" s="47"/>
      <c r="QLO34" s="47"/>
      <c r="QLP34" s="47"/>
      <c r="QLQ34" s="47"/>
      <c r="QLR34" s="47"/>
      <c r="QLS34" s="47"/>
      <c r="QLT34" s="47"/>
      <c r="QLU34" s="47"/>
      <c r="QLV34" s="47"/>
      <c r="QLW34" s="47"/>
      <c r="QLX34" s="47"/>
      <c r="QLY34" s="47"/>
      <c r="QLZ34" s="47"/>
      <c r="QMA34" s="47"/>
      <c r="QMB34" s="47"/>
      <c r="QMC34" s="47"/>
      <c r="QMD34" s="47"/>
      <c r="QME34" s="47"/>
      <c r="QMF34" s="47"/>
      <c r="QMG34" s="47"/>
      <c r="QMH34" s="47"/>
      <c r="QMI34" s="47"/>
      <c r="QMJ34" s="47"/>
      <c r="QMK34" s="47"/>
      <c r="QML34" s="47"/>
      <c r="QMM34" s="47"/>
      <c r="QMN34" s="47"/>
      <c r="QMO34" s="47"/>
      <c r="QMP34" s="47"/>
      <c r="QMQ34" s="47"/>
      <c r="QMR34" s="47"/>
      <c r="QMS34" s="47"/>
      <c r="QMT34" s="47"/>
      <c r="QMU34" s="47"/>
      <c r="QMV34" s="47"/>
      <c r="QMW34" s="47"/>
      <c r="QMX34" s="47"/>
      <c r="QMY34" s="47"/>
      <c r="QMZ34" s="47"/>
      <c r="QNA34" s="47"/>
      <c r="QNB34" s="47"/>
      <c r="QNC34" s="47"/>
      <c r="QND34" s="47"/>
      <c r="QNE34" s="47"/>
      <c r="QNF34" s="47"/>
      <c r="QNG34" s="47"/>
      <c r="QNH34" s="47"/>
      <c r="QNI34" s="47"/>
      <c r="QNJ34" s="47"/>
      <c r="QNK34" s="47"/>
      <c r="QNL34" s="47"/>
      <c r="QNM34" s="47"/>
      <c r="QNN34" s="47"/>
      <c r="QNO34" s="47"/>
      <c r="QNP34" s="47"/>
      <c r="QNQ34" s="47"/>
      <c r="QNR34" s="47"/>
      <c r="QNS34" s="47"/>
      <c r="QNT34" s="47"/>
      <c r="QNU34" s="47"/>
      <c r="QNV34" s="47"/>
      <c r="QNW34" s="47"/>
      <c r="QNX34" s="47"/>
      <c r="QNY34" s="47"/>
      <c r="QNZ34" s="47"/>
      <c r="QOA34" s="47"/>
      <c r="QOB34" s="47"/>
      <c r="QOC34" s="47"/>
      <c r="QOD34" s="47"/>
      <c r="QOE34" s="47"/>
      <c r="QOF34" s="47"/>
      <c r="QOG34" s="47"/>
      <c r="QOH34" s="47"/>
      <c r="QOI34" s="47"/>
      <c r="QOJ34" s="47"/>
      <c r="QOK34" s="47"/>
      <c r="QOL34" s="47"/>
      <c r="QOM34" s="47"/>
      <c r="QON34" s="47"/>
      <c r="QOO34" s="47"/>
      <c r="QOP34" s="47"/>
      <c r="QOQ34" s="47"/>
      <c r="QOR34" s="47"/>
      <c r="QOS34" s="47"/>
      <c r="QOT34" s="47"/>
      <c r="QOU34" s="47"/>
      <c r="QOV34" s="47"/>
      <c r="QOW34" s="47"/>
      <c r="QOX34" s="47"/>
      <c r="QOY34" s="47"/>
      <c r="QOZ34" s="47"/>
      <c r="QPA34" s="47"/>
      <c r="QPB34" s="47"/>
      <c r="QPC34" s="47"/>
      <c r="QPD34" s="47"/>
      <c r="QPE34" s="47"/>
      <c r="QPF34" s="47"/>
      <c r="QPG34" s="47"/>
      <c r="QPH34" s="47"/>
      <c r="QPI34" s="47"/>
      <c r="QPJ34" s="47"/>
      <c r="QPK34" s="47"/>
      <c r="QPL34" s="47"/>
      <c r="QPM34" s="47"/>
      <c r="QPN34" s="47"/>
      <c r="QPO34" s="47"/>
      <c r="QPP34" s="47"/>
      <c r="QPQ34" s="47"/>
      <c r="QPR34" s="47"/>
      <c r="QPS34" s="47"/>
      <c r="QPT34" s="47"/>
      <c r="QPU34" s="47"/>
      <c r="QPV34" s="47"/>
      <c r="QPW34" s="47"/>
      <c r="QPX34" s="47"/>
      <c r="QPY34" s="47"/>
      <c r="QPZ34" s="47"/>
      <c r="QQA34" s="47"/>
      <c r="QQB34" s="47"/>
      <c r="QQC34" s="47"/>
      <c r="QQD34" s="47"/>
      <c r="QQE34" s="47"/>
      <c r="QQF34" s="47"/>
      <c r="QQG34" s="47"/>
      <c r="QQH34" s="47"/>
      <c r="QQI34" s="47"/>
      <c r="QQJ34" s="47"/>
      <c r="QQK34" s="47"/>
      <c r="QQL34" s="47"/>
      <c r="QQM34" s="47"/>
      <c r="QQN34" s="47"/>
      <c r="QQO34" s="47"/>
      <c r="QQP34" s="47"/>
      <c r="QQQ34" s="47"/>
      <c r="QQR34" s="47"/>
      <c r="QQS34" s="47"/>
      <c r="QQT34" s="47"/>
      <c r="QQU34" s="47"/>
      <c r="QQV34" s="47"/>
      <c r="QQW34" s="47"/>
      <c r="QQX34" s="47"/>
      <c r="QQY34" s="47"/>
      <c r="QQZ34" s="47"/>
      <c r="QRA34" s="47"/>
      <c r="QRB34" s="47"/>
      <c r="QRC34" s="47"/>
      <c r="QRD34" s="47"/>
      <c r="QRE34" s="47"/>
      <c r="QRF34" s="47"/>
      <c r="QRG34" s="47"/>
      <c r="QRH34" s="47"/>
      <c r="QRI34" s="47"/>
      <c r="QRJ34" s="47"/>
      <c r="QRK34" s="47"/>
      <c r="QRL34" s="47"/>
      <c r="QRM34" s="47"/>
      <c r="QRN34" s="47"/>
      <c r="QRO34" s="47"/>
      <c r="QRP34" s="47"/>
      <c r="QRQ34" s="47"/>
      <c r="QRR34" s="47"/>
      <c r="QRS34" s="47"/>
      <c r="QRT34" s="47"/>
      <c r="QRU34" s="47"/>
      <c r="QRV34" s="47"/>
      <c r="QRW34" s="47"/>
      <c r="QRX34" s="47"/>
      <c r="QRY34" s="47"/>
      <c r="QRZ34" s="47"/>
      <c r="QSA34" s="47"/>
      <c r="QSB34" s="47"/>
      <c r="QSC34" s="47"/>
      <c r="QSD34" s="47"/>
      <c r="QSE34" s="47"/>
      <c r="QSF34" s="47"/>
      <c r="QSG34" s="47"/>
      <c r="QSH34" s="47"/>
      <c r="QSI34" s="47"/>
      <c r="QSJ34" s="47"/>
      <c r="QSK34" s="47"/>
      <c r="QSL34" s="47"/>
      <c r="QSM34" s="47"/>
      <c r="QSN34" s="47"/>
      <c r="QSO34" s="47"/>
      <c r="QSP34" s="47"/>
      <c r="QSQ34" s="47"/>
      <c r="QSR34" s="47"/>
      <c r="QSS34" s="47"/>
      <c r="QST34" s="47"/>
      <c r="QSU34" s="47"/>
      <c r="QSV34" s="47"/>
      <c r="QSW34" s="47"/>
      <c r="QSX34" s="47"/>
      <c r="QSY34" s="47"/>
      <c r="QSZ34" s="47"/>
      <c r="QTA34" s="47"/>
      <c r="QTB34" s="47"/>
      <c r="QTC34" s="47"/>
      <c r="QTD34" s="47"/>
      <c r="QTE34" s="47"/>
      <c r="QTF34" s="47"/>
      <c r="QTG34" s="47"/>
      <c r="QTH34" s="47"/>
      <c r="QTI34" s="47"/>
      <c r="QTJ34" s="47"/>
      <c r="QTK34" s="47"/>
      <c r="QTL34" s="47"/>
      <c r="QTM34" s="47"/>
      <c r="QTN34" s="47"/>
      <c r="QTO34" s="47"/>
      <c r="QTP34" s="47"/>
      <c r="QTQ34" s="47"/>
      <c r="QTR34" s="47"/>
      <c r="QTS34" s="47"/>
      <c r="QTT34" s="47"/>
      <c r="QTU34" s="47"/>
      <c r="QTV34" s="47"/>
      <c r="QTW34" s="47"/>
      <c r="QTX34" s="47"/>
      <c r="QTY34" s="47"/>
      <c r="QTZ34" s="47"/>
      <c r="QUA34" s="47"/>
      <c r="QUB34" s="47"/>
      <c r="QUC34" s="47"/>
      <c r="QUD34" s="47"/>
      <c r="QUE34" s="47"/>
      <c r="QUF34" s="47"/>
      <c r="QUG34" s="47"/>
      <c r="QUH34" s="47"/>
      <c r="QUI34" s="47"/>
      <c r="QUJ34" s="47"/>
      <c r="QUK34" s="47"/>
      <c r="QUL34" s="47"/>
      <c r="QUM34" s="47"/>
      <c r="QUN34" s="47"/>
      <c r="QUO34" s="47"/>
      <c r="QUP34" s="47"/>
      <c r="QUQ34" s="47"/>
      <c r="QUR34" s="47"/>
      <c r="QUS34" s="47"/>
      <c r="QUT34" s="47"/>
      <c r="QUU34" s="47"/>
      <c r="QUV34" s="47"/>
      <c r="QUW34" s="47"/>
      <c r="QUX34" s="47"/>
      <c r="QUY34" s="47"/>
      <c r="QUZ34" s="47"/>
      <c r="QVA34" s="47"/>
      <c r="QVB34" s="47"/>
      <c r="QVC34" s="47"/>
      <c r="QVD34" s="47"/>
      <c r="QVE34" s="47"/>
      <c r="QVF34" s="47"/>
      <c r="QVG34" s="47"/>
      <c r="QVH34" s="47"/>
      <c r="QVI34" s="47"/>
      <c r="QVJ34" s="47"/>
      <c r="QVK34" s="47"/>
      <c r="QVL34" s="47"/>
      <c r="QVM34" s="47"/>
      <c r="QVN34" s="47"/>
      <c r="QVO34" s="47"/>
      <c r="QVP34" s="47"/>
      <c r="QVQ34" s="47"/>
      <c r="QVR34" s="47"/>
      <c r="QVS34" s="47"/>
      <c r="QVT34" s="47"/>
      <c r="QVU34" s="47"/>
      <c r="QVV34" s="47"/>
      <c r="QVW34" s="47"/>
      <c r="QVX34" s="47"/>
      <c r="QVY34" s="47"/>
      <c r="QVZ34" s="47"/>
      <c r="QWA34" s="47"/>
      <c r="QWB34" s="47"/>
      <c r="QWC34" s="47"/>
      <c r="QWD34" s="47"/>
      <c r="QWE34" s="47"/>
      <c r="QWF34" s="47"/>
      <c r="QWG34" s="47"/>
      <c r="QWH34" s="47"/>
      <c r="QWI34" s="47"/>
      <c r="QWJ34" s="47"/>
      <c r="QWK34" s="47"/>
      <c r="QWL34" s="47"/>
      <c r="QWM34" s="47"/>
      <c r="QWN34" s="47"/>
      <c r="QWO34" s="47"/>
      <c r="QWP34" s="47"/>
      <c r="QWQ34" s="47"/>
      <c r="QWR34" s="47"/>
      <c r="QWS34" s="47"/>
      <c r="QWT34" s="47"/>
      <c r="QWU34" s="47"/>
      <c r="QWV34" s="47"/>
      <c r="QWW34" s="47"/>
      <c r="QWX34" s="47"/>
      <c r="QWY34" s="47"/>
      <c r="QWZ34" s="47"/>
      <c r="QXA34" s="47"/>
      <c r="QXB34" s="47"/>
      <c r="QXC34" s="47"/>
      <c r="QXD34" s="47"/>
      <c r="QXE34" s="47"/>
      <c r="QXF34" s="47"/>
      <c r="QXG34" s="47"/>
      <c r="QXH34" s="47"/>
      <c r="QXI34" s="47"/>
      <c r="QXJ34" s="47"/>
      <c r="QXK34" s="47"/>
      <c r="QXL34" s="47"/>
      <c r="QXM34" s="47"/>
      <c r="QXN34" s="47"/>
      <c r="QXO34" s="47"/>
      <c r="QXP34" s="47"/>
      <c r="QXQ34" s="47"/>
      <c r="QXR34" s="47"/>
      <c r="QXS34" s="47"/>
      <c r="QXT34" s="47"/>
      <c r="QXU34" s="47"/>
      <c r="QXV34" s="47"/>
      <c r="QXW34" s="47"/>
      <c r="QXX34" s="47"/>
      <c r="QXY34" s="47"/>
      <c r="QXZ34" s="47"/>
      <c r="QYA34" s="47"/>
      <c r="QYB34" s="47"/>
      <c r="QYC34" s="47"/>
      <c r="QYD34" s="47"/>
      <c r="QYE34" s="47"/>
      <c r="QYF34" s="47"/>
      <c r="QYG34" s="47"/>
      <c r="QYH34" s="47"/>
      <c r="QYI34" s="47"/>
      <c r="QYJ34" s="47"/>
      <c r="QYK34" s="47"/>
      <c r="QYL34" s="47"/>
      <c r="QYM34" s="47"/>
      <c r="QYN34" s="47"/>
      <c r="QYO34" s="47"/>
      <c r="QYP34" s="47"/>
      <c r="QYQ34" s="47"/>
      <c r="QYR34" s="47"/>
      <c r="QYS34" s="47"/>
      <c r="QYT34" s="47"/>
      <c r="QYU34" s="47"/>
      <c r="QYV34" s="47"/>
      <c r="QYW34" s="47"/>
      <c r="QYX34" s="47"/>
      <c r="QYY34" s="47"/>
      <c r="QYZ34" s="47"/>
      <c r="QZA34" s="47"/>
      <c r="QZB34" s="47"/>
      <c r="QZC34" s="47"/>
      <c r="QZD34" s="47"/>
      <c r="QZE34" s="47"/>
      <c r="QZF34" s="47"/>
      <c r="QZG34" s="47"/>
      <c r="QZH34" s="47"/>
      <c r="QZI34" s="47"/>
      <c r="QZJ34" s="47"/>
      <c r="QZK34" s="47"/>
      <c r="QZL34" s="47"/>
      <c r="QZM34" s="47"/>
      <c r="QZN34" s="47"/>
      <c r="QZO34" s="47"/>
      <c r="QZP34" s="47"/>
      <c r="QZQ34" s="47"/>
      <c r="QZR34" s="47"/>
      <c r="QZS34" s="47"/>
      <c r="QZT34" s="47"/>
      <c r="QZU34" s="47"/>
      <c r="QZV34" s="47"/>
      <c r="QZW34" s="47"/>
      <c r="QZX34" s="47"/>
      <c r="QZY34" s="47"/>
      <c r="QZZ34" s="47"/>
      <c r="RAA34" s="47"/>
      <c r="RAB34" s="47"/>
      <c r="RAC34" s="47"/>
      <c r="RAD34" s="47"/>
      <c r="RAE34" s="47"/>
      <c r="RAF34" s="47"/>
      <c r="RAG34" s="47"/>
      <c r="RAH34" s="47"/>
      <c r="RAI34" s="47"/>
      <c r="RAJ34" s="47"/>
      <c r="RAK34" s="47"/>
      <c r="RAL34" s="47"/>
      <c r="RAM34" s="47"/>
      <c r="RAN34" s="47"/>
      <c r="RAO34" s="47"/>
      <c r="RAP34" s="47"/>
      <c r="RAQ34" s="47"/>
      <c r="RAR34" s="47"/>
      <c r="RAS34" s="47"/>
      <c r="RAT34" s="47"/>
      <c r="RAU34" s="47"/>
      <c r="RAV34" s="47"/>
      <c r="RAW34" s="47"/>
      <c r="RAX34" s="47"/>
      <c r="RAY34" s="47"/>
      <c r="RAZ34" s="47"/>
      <c r="RBA34" s="47"/>
      <c r="RBB34" s="47"/>
      <c r="RBC34" s="47"/>
      <c r="RBD34" s="47"/>
      <c r="RBE34" s="47"/>
      <c r="RBF34" s="47"/>
      <c r="RBG34" s="47"/>
      <c r="RBH34" s="47"/>
      <c r="RBI34" s="47"/>
      <c r="RBJ34" s="47"/>
      <c r="RBK34" s="47"/>
      <c r="RBL34" s="47"/>
      <c r="RBM34" s="47"/>
      <c r="RBN34" s="47"/>
      <c r="RBO34" s="47"/>
      <c r="RBP34" s="47"/>
      <c r="RBQ34" s="47"/>
      <c r="RBR34" s="47"/>
      <c r="RBS34" s="47"/>
      <c r="RBT34" s="47"/>
      <c r="RBU34" s="47"/>
      <c r="RBV34" s="47"/>
      <c r="RBW34" s="47"/>
      <c r="RBX34" s="47"/>
      <c r="RBY34" s="47"/>
      <c r="RBZ34" s="47"/>
      <c r="RCA34" s="47"/>
      <c r="RCB34" s="47"/>
      <c r="RCC34" s="47"/>
      <c r="RCD34" s="47"/>
      <c r="RCE34" s="47"/>
      <c r="RCF34" s="47"/>
      <c r="RCG34" s="47"/>
      <c r="RCH34" s="47"/>
      <c r="RCI34" s="47"/>
      <c r="RCJ34" s="47"/>
      <c r="RCK34" s="47"/>
      <c r="RCL34" s="47"/>
      <c r="RCM34" s="47"/>
      <c r="RCN34" s="47"/>
      <c r="RCO34" s="47"/>
      <c r="RCP34" s="47"/>
      <c r="RCQ34" s="47"/>
      <c r="RCR34" s="47"/>
      <c r="RCS34" s="47"/>
      <c r="RCT34" s="47"/>
      <c r="RCU34" s="47"/>
      <c r="RCV34" s="47"/>
      <c r="RCW34" s="47"/>
      <c r="RCX34" s="47"/>
      <c r="RCY34" s="47"/>
      <c r="RCZ34" s="47"/>
      <c r="RDA34" s="47"/>
      <c r="RDB34" s="47"/>
      <c r="RDC34" s="47"/>
      <c r="RDD34" s="47"/>
      <c r="RDE34" s="47"/>
      <c r="RDF34" s="47"/>
      <c r="RDG34" s="47"/>
      <c r="RDH34" s="47"/>
      <c r="RDI34" s="47"/>
      <c r="RDJ34" s="47"/>
      <c r="RDK34" s="47"/>
      <c r="RDL34" s="47"/>
      <c r="RDM34" s="47"/>
      <c r="RDN34" s="47"/>
      <c r="RDO34" s="47"/>
      <c r="RDP34" s="47"/>
      <c r="RDQ34" s="47"/>
      <c r="RDR34" s="47"/>
      <c r="RDS34" s="47"/>
      <c r="RDT34" s="47"/>
      <c r="RDU34" s="47"/>
      <c r="RDV34" s="47"/>
      <c r="RDW34" s="47"/>
      <c r="RDX34" s="47"/>
      <c r="RDY34" s="47"/>
      <c r="RDZ34" s="47"/>
      <c r="REA34" s="47"/>
      <c r="REB34" s="47"/>
      <c r="REC34" s="47"/>
      <c r="RED34" s="47"/>
      <c r="REE34" s="47"/>
      <c r="REF34" s="47"/>
      <c r="REG34" s="47"/>
      <c r="REH34" s="47"/>
      <c r="REI34" s="47"/>
      <c r="REJ34" s="47"/>
      <c r="REK34" s="47"/>
      <c r="REL34" s="47"/>
      <c r="REM34" s="47"/>
      <c r="REN34" s="47"/>
      <c r="REO34" s="47"/>
      <c r="REP34" s="47"/>
      <c r="REQ34" s="47"/>
      <c r="RER34" s="47"/>
      <c r="RES34" s="47"/>
      <c r="RET34" s="47"/>
      <c r="REU34" s="47"/>
      <c r="REV34" s="47"/>
      <c r="REW34" s="47"/>
      <c r="REX34" s="47"/>
      <c r="REY34" s="47"/>
      <c r="REZ34" s="47"/>
      <c r="RFA34" s="47"/>
      <c r="RFB34" s="47"/>
      <c r="RFC34" s="47"/>
      <c r="RFD34" s="47"/>
      <c r="RFE34" s="47"/>
      <c r="RFF34" s="47"/>
      <c r="RFG34" s="47"/>
      <c r="RFH34" s="47"/>
      <c r="RFI34" s="47"/>
      <c r="RFJ34" s="47"/>
      <c r="RFK34" s="47"/>
      <c r="RFL34" s="47"/>
      <c r="RFM34" s="47"/>
      <c r="RFN34" s="47"/>
      <c r="RFO34" s="47"/>
      <c r="RFP34" s="47"/>
      <c r="RFQ34" s="47"/>
      <c r="RFR34" s="47"/>
      <c r="RFS34" s="47"/>
      <c r="RFT34" s="47"/>
      <c r="RFU34" s="47"/>
      <c r="RFV34" s="47"/>
      <c r="RFW34" s="47"/>
      <c r="RFX34" s="47"/>
      <c r="RFY34" s="47"/>
      <c r="RFZ34" s="47"/>
      <c r="RGA34" s="47"/>
      <c r="RGB34" s="47"/>
      <c r="RGC34" s="47"/>
      <c r="RGD34" s="47"/>
      <c r="RGE34" s="47"/>
      <c r="RGF34" s="47"/>
      <c r="RGG34" s="47"/>
      <c r="RGH34" s="47"/>
      <c r="RGI34" s="47"/>
      <c r="RGJ34" s="47"/>
      <c r="RGK34" s="47"/>
      <c r="RGL34" s="47"/>
      <c r="RGM34" s="47"/>
      <c r="RGN34" s="47"/>
      <c r="RGO34" s="47"/>
      <c r="RGP34" s="47"/>
      <c r="RGQ34" s="47"/>
      <c r="RGR34" s="47"/>
      <c r="RGS34" s="47"/>
      <c r="RGT34" s="47"/>
      <c r="RGU34" s="47"/>
      <c r="RGV34" s="47"/>
      <c r="RGW34" s="47"/>
      <c r="RGX34" s="47"/>
      <c r="RGY34" s="47"/>
      <c r="RGZ34" s="47"/>
      <c r="RHA34" s="47"/>
      <c r="RHB34" s="47"/>
      <c r="RHC34" s="47"/>
      <c r="RHD34" s="47"/>
      <c r="RHE34" s="47"/>
      <c r="RHF34" s="47"/>
      <c r="RHG34" s="47"/>
      <c r="RHH34" s="47"/>
      <c r="RHI34" s="47"/>
      <c r="RHJ34" s="47"/>
      <c r="RHK34" s="47"/>
      <c r="RHL34" s="47"/>
      <c r="RHM34" s="47"/>
      <c r="RHN34" s="47"/>
      <c r="RHO34" s="47"/>
      <c r="RHP34" s="47"/>
      <c r="RHQ34" s="47"/>
      <c r="RHR34" s="47"/>
      <c r="RHS34" s="47"/>
      <c r="RHT34" s="47"/>
      <c r="RHU34" s="47"/>
      <c r="RHV34" s="47"/>
      <c r="RHW34" s="47"/>
      <c r="RHX34" s="47"/>
      <c r="RHY34" s="47"/>
      <c r="RHZ34" s="47"/>
      <c r="RIA34" s="47"/>
      <c r="RIB34" s="47"/>
      <c r="RIC34" s="47"/>
      <c r="RID34" s="47"/>
      <c r="RIE34" s="47"/>
      <c r="RIF34" s="47"/>
      <c r="RIG34" s="47"/>
      <c r="RIH34" s="47"/>
      <c r="RII34" s="47"/>
      <c r="RIJ34" s="47"/>
      <c r="RIK34" s="47"/>
      <c r="RIL34" s="47"/>
      <c r="RIM34" s="47"/>
      <c r="RIN34" s="47"/>
      <c r="RIO34" s="47"/>
      <c r="RIP34" s="47"/>
      <c r="RIQ34" s="47"/>
      <c r="RIR34" s="47"/>
      <c r="RIS34" s="47"/>
      <c r="RIT34" s="47"/>
      <c r="RIU34" s="47"/>
      <c r="RIV34" s="47"/>
      <c r="RIW34" s="47"/>
      <c r="RIX34" s="47"/>
      <c r="RIY34" s="47"/>
      <c r="RIZ34" s="47"/>
      <c r="RJA34" s="47"/>
      <c r="RJB34" s="47"/>
      <c r="RJC34" s="47"/>
      <c r="RJD34" s="47"/>
      <c r="RJE34" s="47"/>
      <c r="RJF34" s="47"/>
      <c r="RJG34" s="47"/>
      <c r="RJH34" s="47"/>
      <c r="RJI34" s="47"/>
      <c r="RJJ34" s="47"/>
      <c r="RJK34" s="47"/>
      <c r="RJL34" s="47"/>
      <c r="RJM34" s="47"/>
      <c r="RJN34" s="47"/>
      <c r="RJO34" s="47"/>
      <c r="RJP34" s="47"/>
      <c r="RJQ34" s="47"/>
      <c r="RJR34" s="47"/>
      <c r="RJS34" s="47"/>
      <c r="RJT34" s="47"/>
      <c r="RJU34" s="47"/>
      <c r="RJV34" s="47"/>
      <c r="RJW34" s="47"/>
      <c r="RJX34" s="47"/>
      <c r="RJY34" s="47"/>
      <c r="RJZ34" s="47"/>
      <c r="RKA34" s="47"/>
      <c r="RKB34" s="47"/>
      <c r="RKC34" s="47"/>
      <c r="RKD34" s="47"/>
      <c r="RKE34" s="47"/>
      <c r="RKF34" s="47"/>
      <c r="RKG34" s="47"/>
      <c r="RKH34" s="47"/>
      <c r="RKI34" s="47"/>
      <c r="RKJ34" s="47"/>
      <c r="RKK34" s="47"/>
      <c r="RKL34" s="47"/>
      <c r="RKM34" s="47"/>
      <c r="RKN34" s="47"/>
      <c r="RKO34" s="47"/>
      <c r="RKP34" s="47"/>
      <c r="RKQ34" s="47"/>
      <c r="RKR34" s="47"/>
      <c r="RKS34" s="47"/>
      <c r="RKT34" s="47"/>
      <c r="RKU34" s="47"/>
      <c r="RKV34" s="47"/>
      <c r="RKW34" s="47"/>
      <c r="RKX34" s="47"/>
      <c r="RKY34" s="47"/>
      <c r="RKZ34" s="47"/>
      <c r="RLA34" s="47"/>
      <c r="RLB34" s="47"/>
      <c r="RLC34" s="47"/>
      <c r="RLD34" s="47"/>
      <c r="RLE34" s="47"/>
      <c r="RLF34" s="47"/>
      <c r="RLG34" s="47"/>
      <c r="RLH34" s="47"/>
      <c r="RLI34" s="47"/>
      <c r="RLJ34" s="47"/>
      <c r="RLK34" s="47"/>
      <c r="RLL34" s="47"/>
      <c r="RLM34" s="47"/>
      <c r="RLN34" s="47"/>
      <c r="RLO34" s="47"/>
      <c r="RLP34" s="47"/>
      <c r="RLQ34" s="47"/>
      <c r="RLR34" s="47"/>
      <c r="RLS34" s="47"/>
      <c r="RLT34" s="47"/>
      <c r="RLU34" s="47"/>
      <c r="RLV34" s="47"/>
      <c r="RLW34" s="47"/>
      <c r="RLX34" s="47"/>
      <c r="RLY34" s="47"/>
      <c r="RLZ34" s="47"/>
      <c r="RMA34" s="47"/>
      <c r="RMB34" s="47"/>
      <c r="RMC34" s="47"/>
      <c r="RMD34" s="47"/>
      <c r="RME34" s="47"/>
      <c r="RMF34" s="47"/>
      <c r="RMG34" s="47"/>
      <c r="RMH34" s="47"/>
      <c r="RMI34" s="47"/>
      <c r="RMJ34" s="47"/>
      <c r="RMK34" s="47"/>
      <c r="RML34" s="47"/>
      <c r="RMM34" s="47"/>
      <c r="RMN34" s="47"/>
      <c r="RMO34" s="47"/>
      <c r="RMP34" s="47"/>
      <c r="RMQ34" s="47"/>
      <c r="RMR34" s="47"/>
      <c r="RMS34" s="47"/>
      <c r="RMT34" s="47"/>
      <c r="RMU34" s="47"/>
      <c r="RMV34" s="47"/>
      <c r="RMW34" s="47"/>
      <c r="RMX34" s="47"/>
      <c r="RMY34" s="47"/>
      <c r="RMZ34" s="47"/>
      <c r="RNA34" s="47"/>
      <c r="RNB34" s="47"/>
      <c r="RNC34" s="47"/>
      <c r="RND34" s="47"/>
      <c r="RNE34" s="47"/>
      <c r="RNF34" s="47"/>
      <c r="RNG34" s="47"/>
      <c r="RNH34" s="47"/>
      <c r="RNI34" s="47"/>
      <c r="RNJ34" s="47"/>
      <c r="RNK34" s="47"/>
      <c r="RNL34" s="47"/>
      <c r="RNM34" s="47"/>
      <c r="RNN34" s="47"/>
      <c r="RNO34" s="47"/>
      <c r="RNP34" s="47"/>
      <c r="RNQ34" s="47"/>
      <c r="RNR34" s="47"/>
      <c r="RNS34" s="47"/>
      <c r="RNT34" s="47"/>
      <c r="RNU34" s="47"/>
      <c r="RNV34" s="47"/>
      <c r="RNW34" s="47"/>
      <c r="RNX34" s="47"/>
      <c r="RNY34" s="47"/>
      <c r="RNZ34" s="47"/>
      <c r="ROA34" s="47"/>
      <c r="ROB34" s="47"/>
      <c r="ROC34" s="47"/>
      <c r="ROD34" s="47"/>
      <c r="ROE34" s="47"/>
      <c r="ROF34" s="47"/>
      <c r="ROG34" s="47"/>
      <c r="ROH34" s="47"/>
      <c r="ROI34" s="47"/>
      <c r="ROJ34" s="47"/>
      <c r="ROK34" s="47"/>
      <c r="ROL34" s="47"/>
      <c r="ROM34" s="47"/>
      <c r="RON34" s="47"/>
      <c r="ROO34" s="47"/>
      <c r="ROP34" s="47"/>
      <c r="ROQ34" s="47"/>
      <c r="ROR34" s="47"/>
      <c r="ROS34" s="47"/>
      <c r="ROT34" s="47"/>
      <c r="ROU34" s="47"/>
      <c r="ROV34" s="47"/>
      <c r="ROW34" s="47"/>
      <c r="ROX34" s="47"/>
      <c r="ROY34" s="47"/>
      <c r="ROZ34" s="47"/>
      <c r="RPA34" s="47"/>
      <c r="RPB34" s="47"/>
      <c r="RPC34" s="47"/>
      <c r="RPD34" s="47"/>
      <c r="RPE34" s="47"/>
      <c r="RPF34" s="47"/>
      <c r="RPG34" s="47"/>
      <c r="RPH34" s="47"/>
      <c r="RPI34" s="47"/>
      <c r="RPJ34" s="47"/>
      <c r="RPK34" s="47"/>
      <c r="RPL34" s="47"/>
      <c r="RPM34" s="47"/>
      <c r="RPN34" s="47"/>
      <c r="RPO34" s="47"/>
      <c r="RPP34" s="47"/>
      <c r="RPQ34" s="47"/>
      <c r="RPR34" s="47"/>
      <c r="RPS34" s="47"/>
      <c r="RPT34" s="47"/>
      <c r="RPU34" s="47"/>
      <c r="RPV34" s="47"/>
      <c r="RPW34" s="47"/>
      <c r="RPX34" s="47"/>
      <c r="RPY34" s="47"/>
      <c r="RPZ34" s="47"/>
      <c r="RQA34" s="47"/>
      <c r="RQB34" s="47"/>
      <c r="RQC34" s="47"/>
      <c r="RQD34" s="47"/>
      <c r="RQE34" s="47"/>
      <c r="RQF34" s="47"/>
      <c r="RQG34" s="47"/>
      <c r="RQH34" s="47"/>
      <c r="RQI34" s="47"/>
      <c r="RQJ34" s="47"/>
      <c r="RQK34" s="47"/>
      <c r="RQL34" s="47"/>
      <c r="RQM34" s="47"/>
      <c r="RQN34" s="47"/>
      <c r="RQO34" s="47"/>
      <c r="RQP34" s="47"/>
      <c r="RQQ34" s="47"/>
      <c r="RQR34" s="47"/>
      <c r="RQS34" s="47"/>
      <c r="RQT34" s="47"/>
      <c r="RQU34" s="47"/>
      <c r="RQV34" s="47"/>
      <c r="RQW34" s="47"/>
      <c r="RQX34" s="47"/>
      <c r="RQY34" s="47"/>
      <c r="RQZ34" s="47"/>
      <c r="RRA34" s="47"/>
      <c r="RRB34" s="47"/>
      <c r="RRC34" s="47"/>
      <c r="RRD34" s="47"/>
      <c r="RRE34" s="47"/>
      <c r="RRF34" s="47"/>
      <c r="RRG34" s="47"/>
      <c r="RRH34" s="47"/>
      <c r="RRI34" s="47"/>
      <c r="RRJ34" s="47"/>
      <c r="RRK34" s="47"/>
      <c r="RRL34" s="47"/>
      <c r="RRM34" s="47"/>
      <c r="RRN34" s="47"/>
      <c r="RRO34" s="47"/>
      <c r="RRP34" s="47"/>
      <c r="RRQ34" s="47"/>
      <c r="RRR34" s="47"/>
      <c r="RRS34" s="47"/>
      <c r="RRT34" s="47"/>
      <c r="RRU34" s="47"/>
      <c r="RRV34" s="47"/>
      <c r="RRW34" s="47"/>
      <c r="RRX34" s="47"/>
      <c r="RRY34" s="47"/>
      <c r="RRZ34" s="47"/>
      <c r="RSA34" s="47"/>
      <c r="RSB34" s="47"/>
      <c r="RSC34" s="47"/>
      <c r="RSD34" s="47"/>
      <c r="RSE34" s="47"/>
      <c r="RSF34" s="47"/>
      <c r="RSG34" s="47"/>
      <c r="RSH34" s="47"/>
      <c r="RSI34" s="47"/>
      <c r="RSJ34" s="47"/>
      <c r="RSK34" s="47"/>
      <c r="RSL34" s="47"/>
      <c r="RSM34" s="47"/>
      <c r="RSN34" s="47"/>
      <c r="RSO34" s="47"/>
      <c r="RSP34" s="47"/>
      <c r="RSQ34" s="47"/>
      <c r="RSR34" s="47"/>
      <c r="RSS34" s="47"/>
      <c r="RST34" s="47"/>
      <c r="RSU34" s="47"/>
      <c r="RSV34" s="47"/>
      <c r="RSW34" s="47"/>
      <c r="RSX34" s="47"/>
      <c r="RSY34" s="47"/>
      <c r="RSZ34" s="47"/>
      <c r="RTA34" s="47"/>
      <c r="RTB34" s="47"/>
      <c r="RTC34" s="47"/>
      <c r="RTD34" s="47"/>
      <c r="RTE34" s="47"/>
      <c r="RTF34" s="47"/>
      <c r="RTG34" s="47"/>
      <c r="RTH34" s="47"/>
      <c r="RTI34" s="47"/>
      <c r="RTJ34" s="47"/>
      <c r="RTK34" s="47"/>
      <c r="RTL34" s="47"/>
      <c r="RTM34" s="47"/>
      <c r="RTN34" s="47"/>
      <c r="RTO34" s="47"/>
      <c r="RTP34" s="47"/>
      <c r="RTQ34" s="47"/>
      <c r="RTR34" s="47"/>
      <c r="RTS34" s="47"/>
      <c r="RTT34" s="47"/>
      <c r="RTU34" s="47"/>
      <c r="RTV34" s="47"/>
      <c r="RTW34" s="47"/>
      <c r="RTX34" s="47"/>
      <c r="RTY34" s="47"/>
      <c r="RTZ34" s="47"/>
      <c r="RUA34" s="47"/>
      <c r="RUB34" s="47"/>
      <c r="RUC34" s="47"/>
      <c r="RUD34" s="47"/>
      <c r="RUE34" s="47"/>
      <c r="RUF34" s="47"/>
      <c r="RUG34" s="47"/>
      <c r="RUH34" s="47"/>
      <c r="RUI34" s="47"/>
      <c r="RUJ34" s="47"/>
      <c r="RUK34" s="47"/>
      <c r="RUL34" s="47"/>
      <c r="RUM34" s="47"/>
      <c r="RUN34" s="47"/>
      <c r="RUO34" s="47"/>
      <c r="RUP34" s="47"/>
      <c r="RUQ34" s="47"/>
      <c r="RUR34" s="47"/>
      <c r="RUS34" s="47"/>
      <c r="RUT34" s="47"/>
      <c r="RUU34" s="47"/>
      <c r="RUV34" s="47"/>
      <c r="RUW34" s="47"/>
      <c r="RUX34" s="47"/>
      <c r="RUY34" s="47"/>
      <c r="RUZ34" s="47"/>
      <c r="RVA34" s="47"/>
      <c r="RVB34" s="47"/>
      <c r="RVC34" s="47"/>
      <c r="RVD34" s="47"/>
      <c r="RVE34" s="47"/>
      <c r="RVF34" s="47"/>
      <c r="RVG34" s="47"/>
      <c r="RVH34" s="47"/>
      <c r="RVI34" s="47"/>
      <c r="RVJ34" s="47"/>
      <c r="RVK34" s="47"/>
      <c r="RVL34" s="47"/>
      <c r="RVM34" s="47"/>
      <c r="RVN34" s="47"/>
      <c r="RVO34" s="47"/>
      <c r="RVP34" s="47"/>
      <c r="RVQ34" s="47"/>
      <c r="RVR34" s="47"/>
      <c r="RVS34" s="47"/>
      <c r="RVT34" s="47"/>
      <c r="RVU34" s="47"/>
      <c r="RVV34" s="47"/>
      <c r="RVW34" s="47"/>
      <c r="RVX34" s="47"/>
      <c r="RVY34" s="47"/>
      <c r="RVZ34" s="47"/>
      <c r="RWA34" s="47"/>
      <c r="RWB34" s="47"/>
      <c r="RWC34" s="47"/>
      <c r="RWD34" s="47"/>
      <c r="RWE34" s="47"/>
      <c r="RWF34" s="47"/>
      <c r="RWG34" s="47"/>
      <c r="RWH34" s="47"/>
      <c r="RWI34" s="47"/>
      <c r="RWJ34" s="47"/>
      <c r="RWK34" s="47"/>
      <c r="RWL34" s="47"/>
      <c r="RWM34" s="47"/>
      <c r="RWN34" s="47"/>
      <c r="RWO34" s="47"/>
      <c r="RWP34" s="47"/>
      <c r="RWQ34" s="47"/>
      <c r="RWR34" s="47"/>
      <c r="RWS34" s="47"/>
      <c r="RWT34" s="47"/>
      <c r="RWU34" s="47"/>
      <c r="RWV34" s="47"/>
      <c r="RWW34" s="47"/>
      <c r="RWX34" s="47"/>
      <c r="RWY34" s="47"/>
      <c r="RWZ34" s="47"/>
      <c r="RXA34" s="47"/>
      <c r="RXB34" s="47"/>
      <c r="RXC34" s="47"/>
      <c r="RXD34" s="47"/>
      <c r="RXE34" s="47"/>
      <c r="RXF34" s="47"/>
      <c r="RXG34" s="47"/>
      <c r="RXH34" s="47"/>
      <c r="RXI34" s="47"/>
      <c r="RXJ34" s="47"/>
      <c r="RXK34" s="47"/>
      <c r="RXL34" s="47"/>
      <c r="RXM34" s="47"/>
      <c r="RXN34" s="47"/>
      <c r="RXO34" s="47"/>
      <c r="RXP34" s="47"/>
      <c r="RXQ34" s="47"/>
      <c r="RXR34" s="47"/>
      <c r="RXS34" s="47"/>
      <c r="RXT34" s="47"/>
      <c r="RXU34" s="47"/>
      <c r="RXV34" s="47"/>
      <c r="RXW34" s="47"/>
      <c r="RXX34" s="47"/>
      <c r="RXY34" s="47"/>
      <c r="RXZ34" s="47"/>
      <c r="RYA34" s="47"/>
      <c r="RYB34" s="47"/>
      <c r="RYC34" s="47"/>
      <c r="RYD34" s="47"/>
      <c r="RYE34" s="47"/>
      <c r="RYF34" s="47"/>
      <c r="RYG34" s="47"/>
      <c r="RYH34" s="47"/>
      <c r="RYI34" s="47"/>
      <c r="RYJ34" s="47"/>
      <c r="RYK34" s="47"/>
      <c r="RYL34" s="47"/>
      <c r="RYM34" s="47"/>
      <c r="RYN34" s="47"/>
      <c r="RYO34" s="47"/>
      <c r="RYP34" s="47"/>
      <c r="RYQ34" s="47"/>
      <c r="RYR34" s="47"/>
      <c r="RYS34" s="47"/>
      <c r="RYT34" s="47"/>
      <c r="RYU34" s="47"/>
      <c r="RYV34" s="47"/>
      <c r="RYW34" s="47"/>
      <c r="RYX34" s="47"/>
      <c r="RYY34" s="47"/>
      <c r="RYZ34" s="47"/>
      <c r="RZA34" s="47"/>
      <c r="RZB34" s="47"/>
      <c r="RZC34" s="47"/>
      <c r="RZD34" s="47"/>
      <c r="RZE34" s="47"/>
      <c r="RZF34" s="47"/>
      <c r="RZG34" s="47"/>
      <c r="RZH34" s="47"/>
      <c r="RZI34" s="47"/>
      <c r="RZJ34" s="47"/>
      <c r="RZK34" s="47"/>
      <c r="RZL34" s="47"/>
      <c r="RZM34" s="47"/>
      <c r="RZN34" s="47"/>
      <c r="RZO34" s="47"/>
      <c r="RZP34" s="47"/>
      <c r="RZQ34" s="47"/>
      <c r="RZR34" s="47"/>
      <c r="RZS34" s="47"/>
      <c r="RZT34" s="47"/>
      <c r="RZU34" s="47"/>
      <c r="RZV34" s="47"/>
      <c r="RZW34" s="47"/>
      <c r="RZX34" s="47"/>
      <c r="RZY34" s="47"/>
      <c r="RZZ34" s="47"/>
      <c r="SAA34" s="47"/>
      <c r="SAB34" s="47"/>
      <c r="SAC34" s="47"/>
      <c r="SAD34" s="47"/>
      <c r="SAE34" s="47"/>
      <c r="SAF34" s="47"/>
      <c r="SAG34" s="47"/>
      <c r="SAH34" s="47"/>
      <c r="SAI34" s="47"/>
      <c r="SAJ34" s="47"/>
      <c r="SAK34" s="47"/>
      <c r="SAL34" s="47"/>
      <c r="SAM34" s="47"/>
      <c r="SAN34" s="47"/>
      <c r="SAO34" s="47"/>
      <c r="SAP34" s="47"/>
      <c r="SAQ34" s="47"/>
      <c r="SAR34" s="47"/>
      <c r="SAS34" s="47"/>
      <c r="SAT34" s="47"/>
      <c r="SAU34" s="47"/>
      <c r="SAV34" s="47"/>
      <c r="SAW34" s="47"/>
      <c r="SAX34" s="47"/>
      <c r="SAY34" s="47"/>
      <c r="SAZ34" s="47"/>
      <c r="SBA34" s="47"/>
      <c r="SBB34" s="47"/>
      <c r="SBC34" s="47"/>
      <c r="SBD34" s="47"/>
      <c r="SBE34" s="47"/>
      <c r="SBF34" s="47"/>
      <c r="SBG34" s="47"/>
      <c r="SBH34" s="47"/>
      <c r="SBI34" s="47"/>
      <c r="SBJ34" s="47"/>
      <c r="SBK34" s="47"/>
      <c r="SBL34" s="47"/>
      <c r="SBM34" s="47"/>
      <c r="SBN34" s="47"/>
      <c r="SBO34" s="47"/>
      <c r="SBP34" s="47"/>
      <c r="SBQ34" s="47"/>
      <c r="SBR34" s="47"/>
      <c r="SBS34" s="47"/>
      <c r="SBT34" s="47"/>
      <c r="SBU34" s="47"/>
      <c r="SBV34" s="47"/>
      <c r="SBW34" s="47"/>
      <c r="SBX34" s="47"/>
      <c r="SBY34" s="47"/>
      <c r="SBZ34" s="47"/>
      <c r="SCA34" s="47"/>
      <c r="SCB34" s="47"/>
      <c r="SCC34" s="47"/>
      <c r="SCD34" s="47"/>
      <c r="SCE34" s="47"/>
      <c r="SCF34" s="47"/>
      <c r="SCG34" s="47"/>
      <c r="SCH34" s="47"/>
      <c r="SCI34" s="47"/>
      <c r="SCJ34" s="47"/>
      <c r="SCK34" s="47"/>
      <c r="SCL34" s="47"/>
      <c r="SCM34" s="47"/>
      <c r="SCN34" s="47"/>
      <c r="SCO34" s="47"/>
      <c r="SCP34" s="47"/>
      <c r="SCQ34" s="47"/>
      <c r="SCR34" s="47"/>
      <c r="SCS34" s="47"/>
      <c r="SCT34" s="47"/>
      <c r="SCU34" s="47"/>
      <c r="SCV34" s="47"/>
      <c r="SCW34" s="47"/>
      <c r="SCX34" s="47"/>
      <c r="SCY34" s="47"/>
      <c r="SCZ34" s="47"/>
      <c r="SDA34" s="47"/>
      <c r="SDB34" s="47"/>
      <c r="SDC34" s="47"/>
      <c r="SDD34" s="47"/>
      <c r="SDE34" s="47"/>
      <c r="SDF34" s="47"/>
      <c r="SDG34" s="47"/>
      <c r="SDH34" s="47"/>
      <c r="SDI34" s="47"/>
      <c r="SDJ34" s="47"/>
      <c r="SDK34" s="47"/>
      <c r="SDL34" s="47"/>
      <c r="SDM34" s="47"/>
      <c r="SDN34" s="47"/>
      <c r="SDO34" s="47"/>
      <c r="SDP34" s="47"/>
      <c r="SDQ34" s="47"/>
      <c r="SDR34" s="47"/>
      <c r="SDS34" s="47"/>
      <c r="SDT34" s="47"/>
      <c r="SDU34" s="47"/>
      <c r="SDV34" s="47"/>
      <c r="SDW34" s="47"/>
      <c r="SDX34" s="47"/>
      <c r="SDY34" s="47"/>
      <c r="SDZ34" s="47"/>
      <c r="SEA34" s="47"/>
      <c r="SEB34" s="47"/>
      <c r="SEC34" s="47"/>
      <c r="SED34" s="47"/>
      <c r="SEE34" s="47"/>
      <c r="SEF34" s="47"/>
      <c r="SEG34" s="47"/>
      <c r="SEH34" s="47"/>
      <c r="SEI34" s="47"/>
      <c r="SEJ34" s="47"/>
      <c r="SEK34" s="47"/>
      <c r="SEL34" s="47"/>
      <c r="SEM34" s="47"/>
      <c r="SEN34" s="47"/>
      <c r="SEO34" s="47"/>
      <c r="SEP34" s="47"/>
      <c r="SEQ34" s="47"/>
      <c r="SER34" s="47"/>
      <c r="SES34" s="47"/>
      <c r="SET34" s="47"/>
      <c r="SEU34" s="47"/>
      <c r="SEV34" s="47"/>
      <c r="SEW34" s="47"/>
      <c r="SEX34" s="47"/>
      <c r="SEY34" s="47"/>
      <c r="SEZ34" s="47"/>
      <c r="SFA34" s="47"/>
      <c r="SFB34" s="47"/>
      <c r="SFC34" s="47"/>
      <c r="SFD34" s="47"/>
      <c r="SFE34" s="47"/>
      <c r="SFF34" s="47"/>
      <c r="SFG34" s="47"/>
      <c r="SFH34" s="47"/>
      <c r="SFI34" s="47"/>
      <c r="SFJ34" s="47"/>
      <c r="SFK34" s="47"/>
      <c r="SFL34" s="47"/>
      <c r="SFM34" s="47"/>
      <c r="SFN34" s="47"/>
      <c r="SFO34" s="47"/>
      <c r="SFP34" s="47"/>
      <c r="SFQ34" s="47"/>
      <c r="SFR34" s="47"/>
      <c r="SFS34" s="47"/>
      <c r="SFT34" s="47"/>
      <c r="SFU34" s="47"/>
      <c r="SFV34" s="47"/>
      <c r="SFW34" s="47"/>
      <c r="SFX34" s="47"/>
      <c r="SFY34" s="47"/>
      <c r="SFZ34" s="47"/>
      <c r="SGA34" s="47"/>
      <c r="SGB34" s="47"/>
      <c r="SGC34" s="47"/>
      <c r="SGD34" s="47"/>
      <c r="SGE34" s="47"/>
      <c r="SGF34" s="47"/>
      <c r="SGG34" s="47"/>
      <c r="SGH34" s="47"/>
      <c r="SGI34" s="47"/>
      <c r="SGJ34" s="47"/>
      <c r="SGK34" s="47"/>
      <c r="SGL34" s="47"/>
      <c r="SGM34" s="47"/>
      <c r="SGN34" s="47"/>
      <c r="SGO34" s="47"/>
      <c r="SGP34" s="47"/>
      <c r="SGQ34" s="47"/>
      <c r="SGR34" s="47"/>
      <c r="SGS34" s="47"/>
      <c r="SGT34" s="47"/>
      <c r="SGU34" s="47"/>
      <c r="SGV34" s="47"/>
      <c r="SGW34" s="47"/>
      <c r="SGX34" s="47"/>
      <c r="SGY34" s="47"/>
      <c r="SGZ34" s="47"/>
      <c r="SHA34" s="47"/>
      <c r="SHB34" s="47"/>
      <c r="SHC34" s="47"/>
      <c r="SHD34" s="47"/>
      <c r="SHE34" s="47"/>
      <c r="SHF34" s="47"/>
      <c r="SHG34" s="47"/>
      <c r="SHH34" s="47"/>
      <c r="SHI34" s="47"/>
      <c r="SHJ34" s="47"/>
      <c r="SHK34" s="47"/>
      <c r="SHL34" s="47"/>
      <c r="SHM34" s="47"/>
      <c r="SHN34" s="47"/>
      <c r="SHO34" s="47"/>
      <c r="SHP34" s="47"/>
      <c r="SHQ34" s="47"/>
      <c r="SHR34" s="47"/>
      <c r="SHS34" s="47"/>
      <c r="SHT34" s="47"/>
      <c r="SHU34" s="47"/>
      <c r="SHV34" s="47"/>
      <c r="SHW34" s="47"/>
      <c r="SHX34" s="47"/>
      <c r="SHY34" s="47"/>
      <c r="SHZ34" s="47"/>
      <c r="SIA34" s="47"/>
      <c r="SIB34" s="47"/>
      <c r="SIC34" s="47"/>
      <c r="SID34" s="47"/>
      <c r="SIE34" s="47"/>
      <c r="SIF34" s="47"/>
      <c r="SIG34" s="47"/>
      <c r="SIH34" s="47"/>
      <c r="SII34" s="47"/>
      <c r="SIJ34" s="47"/>
      <c r="SIK34" s="47"/>
      <c r="SIL34" s="47"/>
      <c r="SIM34" s="47"/>
      <c r="SIN34" s="47"/>
      <c r="SIO34" s="47"/>
      <c r="SIP34" s="47"/>
      <c r="SIQ34" s="47"/>
      <c r="SIR34" s="47"/>
      <c r="SIS34" s="47"/>
      <c r="SIT34" s="47"/>
      <c r="SIU34" s="47"/>
      <c r="SIV34" s="47"/>
      <c r="SIW34" s="47"/>
      <c r="SIX34" s="47"/>
      <c r="SIY34" s="47"/>
      <c r="SIZ34" s="47"/>
      <c r="SJA34" s="47"/>
      <c r="SJB34" s="47"/>
      <c r="SJC34" s="47"/>
      <c r="SJD34" s="47"/>
      <c r="SJE34" s="47"/>
      <c r="SJF34" s="47"/>
      <c r="SJG34" s="47"/>
      <c r="SJH34" s="47"/>
      <c r="SJI34" s="47"/>
      <c r="SJJ34" s="47"/>
      <c r="SJK34" s="47"/>
      <c r="SJL34" s="47"/>
      <c r="SJM34" s="47"/>
      <c r="SJN34" s="47"/>
      <c r="SJO34" s="47"/>
      <c r="SJP34" s="47"/>
      <c r="SJQ34" s="47"/>
      <c r="SJR34" s="47"/>
      <c r="SJS34" s="47"/>
      <c r="SJT34" s="47"/>
      <c r="SJU34" s="47"/>
      <c r="SJV34" s="47"/>
      <c r="SJW34" s="47"/>
      <c r="SJX34" s="47"/>
      <c r="SJY34" s="47"/>
      <c r="SJZ34" s="47"/>
      <c r="SKA34" s="47"/>
      <c r="SKB34" s="47"/>
      <c r="SKC34" s="47"/>
      <c r="SKD34" s="47"/>
      <c r="SKE34" s="47"/>
      <c r="SKF34" s="47"/>
      <c r="SKG34" s="47"/>
      <c r="SKH34" s="47"/>
      <c r="SKI34" s="47"/>
      <c r="SKJ34" s="47"/>
      <c r="SKK34" s="47"/>
      <c r="SKL34" s="47"/>
      <c r="SKM34" s="47"/>
      <c r="SKN34" s="47"/>
      <c r="SKO34" s="47"/>
      <c r="SKP34" s="47"/>
      <c r="SKQ34" s="47"/>
      <c r="SKR34" s="47"/>
      <c r="SKS34" s="47"/>
      <c r="SKT34" s="47"/>
      <c r="SKU34" s="47"/>
      <c r="SKV34" s="47"/>
      <c r="SKW34" s="47"/>
      <c r="SKX34" s="47"/>
      <c r="SKY34" s="47"/>
      <c r="SKZ34" s="47"/>
      <c r="SLA34" s="47"/>
      <c r="SLB34" s="47"/>
      <c r="SLC34" s="47"/>
      <c r="SLD34" s="47"/>
      <c r="SLE34" s="47"/>
      <c r="SLF34" s="47"/>
      <c r="SLG34" s="47"/>
      <c r="SLH34" s="47"/>
      <c r="SLI34" s="47"/>
      <c r="SLJ34" s="47"/>
      <c r="SLK34" s="47"/>
      <c r="SLL34" s="47"/>
      <c r="SLM34" s="47"/>
      <c r="SLN34" s="47"/>
      <c r="SLO34" s="47"/>
      <c r="SLP34" s="47"/>
      <c r="SLQ34" s="47"/>
      <c r="SLR34" s="47"/>
      <c r="SLS34" s="47"/>
      <c r="SLT34" s="47"/>
      <c r="SLU34" s="47"/>
      <c r="SLV34" s="47"/>
      <c r="SLW34" s="47"/>
      <c r="SLX34" s="47"/>
      <c r="SLY34" s="47"/>
      <c r="SLZ34" s="47"/>
      <c r="SMA34" s="47"/>
      <c r="SMB34" s="47"/>
      <c r="SMC34" s="47"/>
      <c r="SMD34" s="47"/>
      <c r="SME34" s="47"/>
      <c r="SMF34" s="47"/>
      <c r="SMG34" s="47"/>
      <c r="SMH34" s="47"/>
      <c r="SMI34" s="47"/>
      <c r="SMJ34" s="47"/>
      <c r="SMK34" s="47"/>
      <c r="SML34" s="47"/>
      <c r="SMM34" s="47"/>
      <c r="SMN34" s="47"/>
      <c r="SMO34" s="47"/>
      <c r="SMP34" s="47"/>
      <c r="SMQ34" s="47"/>
      <c r="SMR34" s="47"/>
      <c r="SMS34" s="47"/>
      <c r="SMT34" s="47"/>
      <c r="SMU34" s="47"/>
      <c r="SMV34" s="47"/>
      <c r="SMW34" s="47"/>
      <c r="SMX34" s="47"/>
      <c r="SMY34" s="47"/>
      <c r="SMZ34" s="47"/>
      <c r="SNA34" s="47"/>
      <c r="SNB34" s="47"/>
      <c r="SNC34" s="47"/>
      <c r="SND34" s="47"/>
      <c r="SNE34" s="47"/>
      <c r="SNF34" s="47"/>
      <c r="SNG34" s="47"/>
      <c r="SNH34" s="47"/>
      <c r="SNI34" s="47"/>
      <c r="SNJ34" s="47"/>
      <c r="SNK34" s="47"/>
      <c r="SNL34" s="47"/>
      <c r="SNM34" s="47"/>
      <c r="SNN34" s="47"/>
      <c r="SNO34" s="47"/>
      <c r="SNP34" s="47"/>
      <c r="SNQ34" s="47"/>
      <c r="SNR34" s="47"/>
      <c r="SNS34" s="47"/>
      <c r="SNT34" s="47"/>
      <c r="SNU34" s="47"/>
      <c r="SNV34" s="47"/>
      <c r="SNW34" s="47"/>
      <c r="SNX34" s="47"/>
      <c r="SNY34" s="47"/>
      <c r="SNZ34" s="47"/>
      <c r="SOA34" s="47"/>
      <c r="SOB34" s="47"/>
      <c r="SOC34" s="47"/>
      <c r="SOD34" s="47"/>
      <c r="SOE34" s="47"/>
      <c r="SOF34" s="47"/>
      <c r="SOG34" s="47"/>
      <c r="SOH34" s="47"/>
      <c r="SOI34" s="47"/>
      <c r="SOJ34" s="47"/>
      <c r="SOK34" s="47"/>
      <c r="SOL34" s="47"/>
      <c r="SOM34" s="47"/>
      <c r="SON34" s="47"/>
      <c r="SOO34" s="47"/>
      <c r="SOP34" s="47"/>
      <c r="SOQ34" s="47"/>
      <c r="SOR34" s="47"/>
      <c r="SOS34" s="47"/>
      <c r="SOT34" s="47"/>
      <c r="SOU34" s="47"/>
      <c r="SOV34" s="47"/>
      <c r="SOW34" s="47"/>
      <c r="SOX34" s="47"/>
      <c r="SOY34" s="47"/>
      <c r="SOZ34" s="47"/>
      <c r="SPA34" s="47"/>
      <c r="SPB34" s="47"/>
      <c r="SPC34" s="47"/>
      <c r="SPD34" s="47"/>
      <c r="SPE34" s="47"/>
      <c r="SPF34" s="47"/>
      <c r="SPG34" s="47"/>
      <c r="SPH34" s="47"/>
      <c r="SPI34" s="47"/>
      <c r="SPJ34" s="47"/>
      <c r="SPK34" s="47"/>
      <c r="SPL34" s="47"/>
      <c r="SPM34" s="47"/>
      <c r="SPN34" s="47"/>
      <c r="SPO34" s="47"/>
      <c r="SPP34" s="47"/>
      <c r="SPQ34" s="47"/>
      <c r="SPR34" s="47"/>
      <c r="SPS34" s="47"/>
      <c r="SPT34" s="47"/>
      <c r="SPU34" s="47"/>
      <c r="SPV34" s="47"/>
      <c r="SPW34" s="47"/>
      <c r="SPX34" s="47"/>
      <c r="SPY34" s="47"/>
      <c r="SPZ34" s="47"/>
      <c r="SQA34" s="47"/>
      <c r="SQB34" s="47"/>
      <c r="SQC34" s="47"/>
      <c r="SQD34" s="47"/>
      <c r="SQE34" s="47"/>
      <c r="SQF34" s="47"/>
      <c r="SQG34" s="47"/>
      <c r="SQH34" s="47"/>
      <c r="SQI34" s="47"/>
      <c r="SQJ34" s="47"/>
      <c r="SQK34" s="47"/>
      <c r="SQL34" s="47"/>
      <c r="SQM34" s="47"/>
      <c r="SQN34" s="47"/>
      <c r="SQO34" s="47"/>
      <c r="SQP34" s="47"/>
      <c r="SQQ34" s="47"/>
      <c r="SQR34" s="47"/>
      <c r="SQS34" s="47"/>
      <c r="SQT34" s="47"/>
      <c r="SQU34" s="47"/>
      <c r="SQV34" s="47"/>
      <c r="SQW34" s="47"/>
      <c r="SQX34" s="47"/>
      <c r="SQY34" s="47"/>
      <c r="SQZ34" s="47"/>
      <c r="SRA34" s="47"/>
      <c r="SRB34" s="47"/>
      <c r="SRC34" s="47"/>
      <c r="SRD34" s="47"/>
      <c r="SRE34" s="47"/>
      <c r="SRF34" s="47"/>
      <c r="SRG34" s="47"/>
      <c r="SRH34" s="47"/>
      <c r="SRI34" s="47"/>
      <c r="SRJ34" s="47"/>
      <c r="SRK34" s="47"/>
      <c r="SRL34" s="47"/>
      <c r="SRM34" s="47"/>
      <c r="SRN34" s="47"/>
      <c r="SRO34" s="47"/>
      <c r="SRP34" s="47"/>
      <c r="SRQ34" s="47"/>
      <c r="SRR34" s="47"/>
      <c r="SRS34" s="47"/>
      <c r="SRT34" s="47"/>
      <c r="SRU34" s="47"/>
      <c r="SRV34" s="47"/>
      <c r="SRW34" s="47"/>
      <c r="SRX34" s="47"/>
      <c r="SRY34" s="47"/>
      <c r="SRZ34" s="47"/>
      <c r="SSA34" s="47"/>
      <c r="SSB34" s="47"/>
      <c r="SSC34" s="47"/>
      <c r="SSD34" s="47"/>
      <c r="SSE34" s="47"/>
      <c r="SSF34" s="47"/>
      <c r="SSG34" s="47"/>
      <c r="SSH34" s="47"/>
      <c r="SSI34" s="47"/>
      <c r="SSJ34" s="47"/>
      <c r="SSK34" s="47"/>
      <c r="SSL34" s="47"/>
      <c r="SSM34" s="47"/>
      <c r="SSN34" s="47"/>
      <c r="SSO34" s="47"/>
      <c r="SSP34" s="47"/>
      <c r="SSQ34" s="47"/>
      <c r="SSR34" s="47"/>
      <c r="SSS34" s="47"/>
      <c r="SST34" s="47"/>
      <c r="SSU34" s="47"/>
      <c r="SSV34" s="47"/>
      <c r="SSW34" s="47"/>
      <c r="SSX34" s="47"/>
      <c r="SSY34" s="47"/>
      <c r="SSZ34" s="47"/>
      <c r="STA34" s="47"/>
      <c r="STB34" s="47"/>
      <c r="STC34" s="47"/>
      <c r="STD34" s="47"/>
      <c r="STE34" s="47"/>
      <c r="STF34" s="47"/>
      <c r="STG34" s="47"/>
      <c r="STH34" s="47"/>
      <c r="STI34" s="47"/>
      <c r="STJ34" s="47"/>
      <c r="STK34" s="47"/>
      <c r="STL34" s="47"/>
      <c r="STM34" s="47"/>
      <c r="STN34" s="47"/>
      <c r="STO34" s="47"/>
      <c r="STP34" s="47"/>
      <c r="STQ34" s="47"/>
      <c r="STR34" s="47"/>
      <c r="STS34" s="47"/>
      <c r="STT34" s="47"/>
      <c r="STU34" s="47"/>
      <c r="STV34" s="47"/>
      <c r="STW34" s="47"/>
      <c r="STX34" s="47"/>
      <c r="STY34" s="47"/>
      <c r="STZ34" s="47"/>
      <c r="SUA34" s="47"/>
      <c r="SUB34" s="47"/>
      <c r="SUC34" s="47"/>
      <c r="SUD34" s="47"/>
      <c r="SUE34" s="47"/>
      <c r="SUF34" s="47"/>
      <c r="SUG34" s="47"/>
      <c r="SUH34" s="47"/>
      <c r="SUI34" s="47"/>
      <c r="SUJ34" s="47"/>
      <c r="SUK34" s="47"/>
      <c r="SUL34" s="47"/>
      <c r="SUM34" s="47"/>
      <c r="SUN34" s="47"/>
      <c r="SUO34" s="47"/>
      <c r="SUP34" s="47"/>
      <c r="SUQ34" s="47"/>
      <c r="SUR34" s="47"/>
      <c r="SUS34" s="47"/>
      <c r="SUT34" s="47"/>
      <c r="SUU34" s="47"/>
      <c r="SUV34" s="47"/>
      <c r="SUW34" s="47"/>
      <c r="SUX34" s="47"/>
      <c r="SUY34" s="47"/>
      <c r="SUZ34" s="47"/>
      <c r="SVA34" s="47"/>
      <c r="SVB34" s="47"/>
      <c r="SVC34" s="47"/>
      <c r="SVD34" s="47"/>
      <c r="SVE34" s="47"/>
      <c r="SVF34" s="47"/>
      <c r="SVG34" s="47"/>
      <c r="SVH34" s="47"/>
      <c r="SVI34" s="47"/>
      <c r="SVJ34" s="47"/>
      <c r="SVK34" s="47"/>
      <c r="SVL34" s="47"/>
      <c r="SVM34" s="47"/>
      <c r="SVN34" s="47"/>
      <c r="SVO34" s="47"/>
      <c r="SVP34" s="47"/>
      <c r="SVQ34" s="47"/>
      <c r="SVR34" s="47"/>
      <c r="SVS34" s="47"/>
      <c r="SVT34" s="47"/>
      <c r="SVU34" s="47"/>
      <c r="SVV34" s="47"/>
      <c r="SVW34" s="47"/>
      <c r="SVX34" s="47"/>
      <c r="SVY34" s="47"/>
      <c r="SVZ34" s="47"/>
      <c r="SWA34" s="47"/>
      <c r="SWB34" s="47"/>
      <c r="SWC34" s="47"/>
      <c r="SWD34" s="47"/>
      <c r="SWE34" s="47"/>
      <c r="SWF34" s="47"/>
      <c r="SWG34" s="47"/>
      <c r="SWH34" s="47"/>
      <c r="SWI34" s="47"/>
      <c r="SWJ34" s="47"/>
      <c r="SWK34" s="47"/>
      <c r="SWL34" s="47"/>
      <c r="SWM34" s="47"/>
      <c r="SWN34" s="47"/>
      <c r="SWO34" s="47"/>
      <c r="SWP34" s="47"/>
      <c r="SWQ34" s="47"/>
      <c r="SWR34" s="47"/>
      <c r="SWS34" s="47"/>
      <c r="SWT34" s="47"/>
      <c r="SWU34" s="47"/>
      <c r="SWV34" s="47"/>
      <c r="SWW34" s="47"/>
      <c r="SWX34" s="47"/>
      <c r="SWY34" s="47"/>
      <c r="SWZ34" s="47"/>
      <c r="SXA34" s="47"/>
      <c r="SXB34" s="47"/>
      <c r="SXC34" s="47"/>
      <c r="SXD34" s="47"/>
      <c r="SXE34" s="47"/>
      <c r="SXF34" s="47"/>
      <c r="SXG34" s="47"/>
      <c r="SXH34" s="47"/>
      <c r="SXI34" s="47"/>
      <c r="SXJ34" s="47"/>
      <c r="SXK34" s="47"/>
      <c r="SXL34" s="47"/>
      <c r="SXM34" s="47"/>
      <c r="SXN34" s="47"/>
      <c r="SXO34" s="47"/>
      <c r="SXP34" s="47"/>
      <c r="SXQ34" s="47"/>
      <c r="SXR34" s="47"/>
      <c r="SXS34" s="47"/>
      <c r="SXT34" s="47"/>
      <c r="SXU34" s="47"/>
      <c r="SXV34" s="47"/>
      <c r="SXW34" s="47"/>
      <c r="SXX34" s="47"/>
      <c r="SXY34" s="47"/>
      <c r="SXZ34" s="47"/>
      <c r="SYA34" s="47"/>
      <c r="SYB34" s="47"/>
      <c r="SYC34" s="47"/>
      <c r="SYD34" s="47"/>
      <c r="SYE34" s="47"/>
      <c r="SYF34" s="47"/>
      <c r="SYG34" s="47"/>
      <c r="SYH34" s="47"/>
      <c r="SYI34" s="47"/>
      <c r="SYJ34" s="47"/>
      <c r="SYK34" s="47"/>
      <c r="SYL34" s="47"/>
      <c r="SYM34" s="47"/>
      <c r="SYN34" s="47"/>
      <c r="SYO34" s="47"/>
      <c r="SYP34" s="47"/>
      <c r="SYQ34" s="47"/>
      <c r="SYR34" s="47"/>
      <c r="SYS34" s="47"/>
      <c r="SYT34" s="47"/>
      <c r="SYU34" s="47"/>
      <c r="SYV34" s="47"/>
      <c r="SYW34" s="47"/>
      <c r="SYX34" s="47"/>
      <c r="SYY34" s="47"/>
      <c r="SYZ34" s="47"/>
      <c r="SZA34" s="47"/>
      <c r="SZB34" s="47"/>
      <c r="SZC34" s="47"/>
      <c r="SZD34" s="47"/>
      <c r="SZE34" s="47"/>
      <c r="SZF34" s="47"/>
      <c r="SZG34" s="47"/>
      <c r="SZH34" s="47"/>
      <c r="SZI34" s="47"/>
      <c r="SZJ34" s="47"/>
      <c r="SZK34" s="47"/>
      <c r="SZL34" s="47"/>
      <c r="SZM34" s="47"/>
      <c r="SZN34" s="47"/>
      <c r="SZO34" s="47"/>
      <c r="SZP34" s="47"/>
      <c r="SZQ34" s="47"/>
      <c r="SZR34" s="47"/>
      <c r="SZS34" s="47"/>
      <c r="SZT34" s="47"/>
      <c r="SZU34" s="47"/>
      <c r="SZV34" s="47"/>
      <c r="SZW34" s="47"/>
      <c r="SZX34" s="47"/>
      <c r="SZY34" s="47"/>
      <c r="SZZ34" s="47"/>
      <c r="TAA34" s="47"/>
      <c r="TAB34" s="47"/>
      <c r="TAC34" s="47"/>
      <c r="TAD34" s="47"/>
      <c r="TAE34" s="47"/>
      <c r="TAF34" s="47"/>
      <c r="TAG34" s="47"/>
      <c r="TAH34" s="47"/>
      <c r="TAI34" s="47"/>
      <c r="TAJ34" s="47"/>
      <c r="TAK34" s="47"/>
      <c r="TAL34" s="47"/>
      <c r="TAM34" s="47"/>
      <c r="TAN34" s="47"/>
      <c r="TAO34" s="47"/>
      <c r="TAP34" s="47"/>
      <c r="TAQ34" s="47"/>
      <c r="TAR34" s="47"/>
      <c r="TAS34" s="47"/>
      <c r="TAT34" s="47"/>
      <c r="TAU34" s="47"/>
      <c r="TAV34" s="47"/>
      <c r="TAW34" s="47"/>
      <c r="TAX34" s="47"/>
      <c r="TAY34" s="47"/>
      <c r="TAZ34" s="47"/>
      <c r="TBA34" s="47"/>
      <c r="TBB34" s="47"/>
      <c r="TBC34" s="47"/>
      <c r="TBD34" s="47"/>
      <c r="TBE34" s="47"/>
      <c r="TBF34" s="47"/>
      <c r="TBG34" s="47"/>
      <c r="TBH34" s="47"/>
      <c r="TBI34" s="47"/>
      <c r="TBJ34" s="47"/>
      <c r="TBK34" s="47"/>
      <c r="TBL34" s="47"/>
      <c r="TBM34" s="47"/>
      <c r="TBN34" s="47"/>
      <c r="TBO34" s="47"/>
      <c r="TBP34" s="47"/>
      <c r="TBQ34" s="47"/>
      <c r="TBR34" s="47"/>
      <c r="TBS34" s="47"/>
      <c r="TBT34" s="47"/>
      <c r="TBU34" s="47"/>
      <c r="TBV34" s="47"/>
      <c r="TBW34" s="47"/>
      <c r="TBX34" s="47"/>
      <c r="TBY34" s="47"/>
      <c r="TBZ34" s="47"/>
      <c r="TCA34" s="47"/>
      <c r="TCB34" s="47"/>
      <c r="TCC34" s="47"/>
      <c r="TCD34" s="47"/>
      <c r="TCE34" s="47"/>
      <c r="TCF34" s="47"/>
      <c r="TCG34" s="47"/>
      <c r="TCH34" s="47"/>
      <c r="TCI34" s="47"/>
      <c r="TCJ34" s="47"/>
      <c r="TCK34" s="47"/>
      <c r="TCL34" s="47"/>
      <c r="TCM34" s="47"/>
      <c r="TCN34" s="47"/>
      <c r="TCO34" s="47"/>
      <c r="TCP34" s="47"/>
      <c r="TCQ34" s="47"/>
      <c r="TCR34" s="47"/>
      <c r="TCS34" s="47"/>
      <c r="TCT34" s="47"/>
      <c r="TCU34" s="47"/>
      <c r="TCV34" s="47"/>
      <c r="TCW34" s="47"/>
      <c r="TCX34" s="47"/>
      <c r="TCY34" s="47"/>
      <c r="TCZ34" s="47"/>
      <c r="TDA34" s="47"/>
      <c r="TDB34" s="47"/>
      <c r="TDC34" s="47"/>
      <c r="TDD34" s="47"/>
      <c r="TDE34" s="47"/>
      <c r="TDF34" s="47"/>
      <c r="TDG34" s="47"/>
      <c r="TDH34" s="47"/>
      <c r="TDI34" s="47"/>
      <c r="TDJ34" s="47"/>
      <c r="TDK34" s="47"/>
      <c r="TDL34" s="47"/>
      <c r="TDM34" s="47"/>
      <c r="TDN34" s="47"/>
      <c r="TDO34" s="47"/>
      <c r="TDP34" s="47"/>
      <c r="TDQ34" s="47"/>
      <c r="TDR34" s="47"/>
      <c r="TDS34" s="47"/>
      <c r="TDT34" s="47"/>
      <c r="TDU34" s="47"/>
      <c r="TDV34" s="47"/>
      <c r="TDW34" s="47"/>
      <c r="TDX34" s="47"/>
      <c r="TDY34" s="47"/>
      <c r="TDZ34" s="47"/>
      <c r="TEA34" s="47"/>
      <c r="TEB34" s="47"/>
      <c r="TEC34" s="47"/>
      <c r="TED34" s="47"/>
      <c r="TEE34" s="47"/>
      <c r="TEF34" s="47"/>
      <c r="TEG34" s="47"/>
      <c r="TEH34" s="47"/>
      <c r="TEI34" s="47"/>
      <c r="TEJ34" s="47"/>
      <c r="TEK34" s="47"/>
      <c r="TEL34" s="47"/>
      <c r="TEM34" s="47"/>
      <c r="TEN34" s="47"/>
      <c r="TEO34" s="47"/>
      <c r="TEP34" s="47"/>
      <c r="TEQ34" s="47"/>
      <c r="TER34" s="47"/>
      <c r="TES34" s="47"/>
      <c r="TET34" s="47"/>
      <c r="TEU34" s="47"/>
      <c r="TEV34" s="47"/>
      <c r="TEW34" s="47"/>
      <c r="TEX34" s="47"/>
      <c r="TEY34" s="47"/>
      <c r="TEZ34" s="47"/>
      <c r="TFA34" s="47"/>
      <c r="TFB34" s="47"/>
      <c r="TFC34" s="47"/>
      <c r="TFD34" s="47"/>
      <c r="TFE34" s="47"/>
      <c r="TFF34" s="47"/>
      <c r="TFG34" s="47"/>
      <c r="TFH34" s="47"/>
      <c r="TFI34" s="47"/>
      <c r="TFJ34" s="47"/>
      <c r="TFK34" s="47"/>
      <c r="TFL34" s="47"/>
      <c r="TFM34" s="47"/>
      <c r="TFN34" s="47"/>
      <c r="TFO34" s="47"/>
      <c r="TFP34" s="47"/>
      <c r="TFQ34" s="47"/>
      <c r="TFR34" s="47"/>
      <c r="TFS34" s="47"/>
      <c r="TFT34" s="47"/>
      <c r="TFU34" s="47"/>
      <c r="TFV34" s="47"/>
      <c r="TFW34" s="47"/>
      <c r="TFX34" s="47"/>
      <c r="TFY34" s="47"/>
      <c r="TFZ34" s="47"/>
      <c r="TGA34" s="47"/>
      <c r="TGB34" s="47"/>
      <c r="TGC34" s="47"/>
      <c r="TGD34" s="47"/>
      <c r="TGE34" s="47"/>
      <c r="TGF34" s="47"/>
      <c r="TGG34" s="47"/>
      <c r="TGH34" s="47"/>
      <c r="TGI34" s="47"/>
      <c r="TGJ34" s="47"/>
      <c r="TGK34" s="47"/>
      <c r="TGL34" s="47"/>
      <c r="TGM34" s="47"/>
      <c r="TGN34" s="47"/>
      <c r="TGO34" s="47"/>
      <c r="TGP34" s="47"/>
      <c r="TGQ34" s="47"/>
      <c r="TGR34" s="47"/>
      <c r="TGS34" s="47"/>
      <c r="TGT34" s="47"/>
      <c r="TGU34" s="47"/>
      <c r="TGV34" s="47"/>
      <c r="TGW34" s="47"/>
      <c r="TGX34" s="47"/>
      <c r="TGY34" s="47"/>
      <c r="TGZ34" s="47"/>
      <c r="THA34" s="47"/>
      <c r="THB34" s="47"/>
      <c r="THC34" s="47"/>
      <c r="THD34" s="47"/>
      <c r="THE34" s="47"/>
      <c r="THF34" s="47"/>
      <c r="THG34" s="47"/>
      <c r="THH34" s="47"/>
      <c r="THI34" s="47"/>
      <c r="THJ34" s="47"/>
      <c r="THK34" s="47"/>
      <c r="THL34" s="47"/>
      <c r="THM34" s="47"/>
      <c r="THN34" s="47"/>
      <c r="THO34" s="47"/>
      <c r="THP34" s="47"/>
      <c r="THQ34" s="47"/>
      <c r="THR34" s="47"/>
      <c r="THS34" s="47"/>
      <c r="THT34" s="47"/>
      <c r="THU34" s="47"/>
      <c r="THV34" s="47"/>
      <c r="THW34" s="47"/>
      <c r="THX34" s="47"/>
      <c r="THY34" s="47"/>
      <c r="THZ34" s="47"/>
      <c r="TIA34" s="47"/>
      <c r="TIB34" s="47"/>
      <c r="TIC34" s="47"/>
      <c r="TID34" s="47"/>
      <c r="TIE34" s="47"/>
      <c r="TIF34" s="47"/>
      <c r="TIG34" s="47"/>
      <c r="TIH34" s="47"/>
      <c r="TII34" s="47"/>
      <c r="TIJ34" s="47"/>
      <c r="TIK34" s="47"/>
      <c r="TIL34" s="47"/>
      <c r="TIM34" s="47"/>
      <c r="TIN34" s="47"/>
      <c r="TIO34" s="47"/>
      <c r="TIP34" s="47"/>
      <c r="TIQ34" s="47"/>
      <c r="TIR34" s="47"/>
      <c r="TIS34" s="47"/>
      <c r="TIT34" s="47"/>
      <c r="TIU34" s="47"/>
      <c r="TIV34" s="47"/>
      <c r="TIW34" s="47"/>
      <c r="TIX34" s="47"/>
      <c r="TIY34" s="47"/>
      <c r="TIZ34" s="47"/>
      <c r="TJA34" s="47"/>
      <c r="TJB34" s="47"/>
      <c r="TJC34" s="47"/>
      <c r="TJD34" s="47"/>
      <c r="TJE34" s="47"/>
      <c r="TJF34" s="47"/>
      <c r="TJG34" s="47"/>
      <c r="TJH34" s="47"/>
      <c r="TJI34" s="47"/>
      <c r="TJJ34" s="47"/>
      <c r="TJK34" s="47"/>
      <c r="TJL34" s="47"/>
      <c r="TJM34" s="47"/>
      <c r="TJN34" s="47"/>
      <c r="TJO34" s="47"/>
      <c r="TJP34" s="47"/>
      <c r="TJQ34" s="47"/>
      <c r="TJR34" s="47"/>
      <c r="TJS34" s="47"/>
      <c r="TJT34" s="47"/>
      <c r="TJU34" s="47"/>
      <c r="TJV34" s="47"/>
      <c r="TJW34" s="47"/>
      <c r="TJX34" s="47"/>
      <c r="TJY34" s="47"/>
      <c r="TJZ34" s="47"/>
      <c r="TKA34" s="47"/>
      <c r="TKB34" s="47"/>
      <c r="TKC34" s="47"/>
      <c r="TKD34" s="47"/>
      <c r="TKE34" s="47"/>
      <c r="TKF34" s="47"/>
      <c r="TKG34" s="47"/>
      <c r="TKH34" s="47"/>
      <c r="TKI34" s="47"/>
      <c r="TKJ34" s="47"/>
      <c r="TKK34" s="47"/>
      <c r="TKL34" s="47"/>
      <c r="TKM34" s="47"/>
      <c r="TKN34" s="47"/>
      <c r="TKO34" s="47"/>
      <c r="TKP34" s="47"/>
      <c r="TKQ34" s="47"/>
      <c r="TKR34" s="47"/>
      <c r="TKS34" s="47"/>
      <c r="TKT34" s="47"/>
      <c r="TKU34" s="47"/>
      <c r="TKV34" s="47"/>
      <c r="TKW34" s="47"/>
      <c r="TKX34" s="47"/>
      <c r="TKY34" s="47"/>
      <c r="TKZ34" s="47"/>
      <c r="TLA34" s="47"/>
      <c r="TLB34" s="47"/>
      <c r="TLC34" s="47"/>
      <c r="TLD34" s="47"/>
      <c r="TLE34" s="47"/>
      <c r="TLF34" s="47"/>
      <c r="TLG34" s="47"/>
      <c r="TLH34" s="47"/>
      <c r="TLI34" s="47"/>
      <c r="TLJ34" s="47"/>
      <c r="TLK34" s="47"/>
      <c r="TLL34" s="47"/>
      <c r="TLM34" s="47"/>
      <c r="TLN34" s="47"/>
      <c r="TLO34" s="47"/>
      <c r="TLP34" s="47"/>
      <c r="TLQ34" s="47"/>
      <c r="TLR34" s="47"/>
      <c r="TLS34" s="47"/>
      <c r="TLT34" s="47"/>
      <c r="TLU34" s="47"/>
      <c r="TLV34" s="47"/>
      <c r="TLW34" s="47"/>
      <c r="TLX34" s="47"/>
      <c r="TLY34" s="47"/>
      <c r="TLZ34" s="47"/>
      <c r="TMA34" s="47"/>
      <c r="TMB34" s="47"/>
      <c r="TMC34" s="47"/>
      <c r="TMD34" s="47"/>
      <c r="TME34" s="47"/>
      <c r="TMF34" s="47"/>
      <c r="TMG34" s="47"/>
      <c r="TMH34" s="47"/>
      <c r="TMI34" s="47"/>
      <c r="TMJ34" s="47"/>
      <c r="TMK34" s="47"/>
      <c r="TML34" s="47"/>
      <c r="TMM34" s="47"/>
      <c r="TMN34" s="47"/>
      <c r="TMO34" s="47"/>
      <c r="TMP34" s="47"/>
      <c r="TMQ34" s="47"/>
      <c r="TMR34" s="47"/>
      <c r="TMS34" s="47"/>
      <c r="TMT34" s="47"/>
      <c r="TMU34" s="47"/>
      <c r="TMV34" s="47"/>
      <c r="TMW34" s="47"/>
      <c r="TMX34" s="47"/>
      <c r="TMY34" s="47"/>
      <c r="TMZ34" s="47"/>
      <c r="TNA34" s="47"/>
      <c r="TNB34" s="47"/>
      <c r="TNC34" s="47"/>
      <c r="TND34" s="47"/>
      <c r="TNE34" s="47"/>
      <c r="TNF34" s="47"/>
      <c r="TNG34" s="47"/>
      <c r="TNH34" s="47"/>
      <c r="TNI34" s="47"/>
      <c r="TNJ34" s="47"/>
      <c r="TNK34" s="47"/>
      <c r="TNL34" s="47"/>
      <c r="TNM34" s="47"/>
      <c r="TNN34" s="47"/>
      <c r="TNO34" s="47"/>
      <c r="TNP34" s="47"/>
      <c r="TNQ34" s="47"/>
      <c r="TNR34" s="47"/>
      <c r="TNS34" s="47"/>
      <c r="TNT34" s="47"/>
      <c r="TNU34" s="47"/>
      <c r="TNV34" s="47"/>
      <c r="TNW34" s="47"/>
      <c r="TNX34" s="47"/>
      <c r="TNY34" s="47"/>
      <c r="TNZ34" s="47"/>
      <c r="TOA34" s="47"/>
      <c r="TOB34" s="47"/>
      <c r="TOC34" s="47"/>
      <c r="TOD34" s="47"/>
      <c r="TOE34" s="47"/>
      <c r="TOF34" s="47"/>
      <c r="TOG34" s="47"/>
      <c r="TOH34" s="47"/>
      <c r="TOI34" s="47"/>
      <c r="TOJ34" s="47"/>
      <c r="TOK34" s="47"/>
      <c r="TOL34" s="47"/>
      <c r="TOM34" s="47"/>
      <c r="TON34" s="47"/>
      <c r="TOO34" s="47"/>
      <c r="TOP34" s="47"/>
      <c r="TOQ34" s="47"/>
      <c r="TOR34" s="47"/>
      <c r="TOS34" s="47"/>
      <c r="TOT34" s="47"/>
      <c r="TOU34" s="47"/>
      <c r="TOV34" s="47"/>
      <c r="TOW34" s="47"/>
      <c r="TOX34" s="47"/>
      <c r="TOY34" s="47"/>
      <c r="TOZ34" s="47"/>
      <c r="TPA34" s="47"/>
      <c r="TPB34" s="47"/>
      <c r="TPC34" s="47"/>
      <c r="TPD34" s="47"/>
      <c r="TPE34" s="47"/>
      <c r="TPF34" s="47"/>
      <c r="TPG34" s="47"/>
      <c r="TPH34" s="47"/>
      <c r="TPI34" s="47"/>
      <c r="TPJ34" s="47"/>
      <c r="TPK34" s="47"/>
      <c r="TPL34" s="47"/>
      <c r="TPM34" s="47"/>
      <c r="TPN34" s="47"/>
      <c r="TPO34" s="47"/>
      <c r="TPP34" s="47"/>
      <c r="TPQ34" s="47"/>
      <c r="TPR34" s="47"/>
      <c r="TPS34" s="47"/>
      <c r="TPT34" s="47"/>
      <c r="TPU34" s="47"/>
      <c r="TPV34" s="47"/>
      <c r="TPW34" s="47"/>
      <c r="TPX34" s="47"/>
      <c r="TPY34" s="47"/>
      <c r="TPZ34" s="47"/>
      <c r="TQA34" s="47"/>
      <c r="TQB34" s="47"/>
      <c r="TQC34" s="47"/>
      <c r="TQD34" s="47"/>
      <c r="TQE34" s="47"/>
      <c r="TQF34" s="47"/>
      <c r="TQG34" s="47"/>
      <c r="TQH34" s="47"/>
      <c r="TQI34" s="47"/>
      <c r="TQJ34" s="47"/>
      <c r="TQK34" s="47"/>
      <c r="TQL34" s="47"/>
      <c r="TQM34" s="47"/>
      <c r="TQN34" s="47"/>
      <c r="TQO34" s="47"/>
      <c r="TQP34" s="47"/>
      <c r="TQQ34" s="47"/>
      <c r="TQR34" s="47"/>
      <c r="TQS34" s="47"/>
      <c r="TQT34" s="47"/>
      <c r="TQU34" s="47"/>
      <c r="TQV34" s="47"/>
      <c r="TQW34" s="47"/>
      <c r="TQX34" s="47"/>
      <c r="TQY34" s="47"/>
      <c r="TQZ34" s="47"/>
      <c r="TRA34" s="47"/>
      <c r="TRB34" s="47"/>
      <c r="TRC34" s="47"/>
      <c r="TRD34" s="47"/>
      <c r="TRE34" s="47"/>
      <c r="TRF34" s="47"/>
      <c r="TRG34" s="47"/>
      <c r="TRH34" s="47"/>
      <c r="TRI34" s="47"/>
      <c r="TRJ34" s="47"/>
      <c r="TRK34" s="47"/>
      <c r="TRL34" s="47"/>
      <c r="TRM34" s="47"/>
      <c r="TRN34" s="47"/>
      <c r="TRO34" s="47"/>
      <c r="TRP34" s="47"/>
      <c r="TRQ34" s="47"/>
      <c r="TRR34" s="47"/>
      <c r="TRS34" s="47"/>
      <c r="TRT34" s="47"/>
      <c r="TRU34" s="47"/>
      <c r="TRV34" s="47"/>
      <c r="TRW34" s="47"/>
      <c r="TRX34" s="47"/>
      <c r="TRY34" s="47"/>
      <c r="TRZ34" s="47"/>
      <c r="TSA34" s="47"/>
      <c r="TSB34" s="47"/>
      <c r="TSC34" s="47"/>
      <c r="TSD34" s="47"/>
      <c r="TSE34" s="47"/>
      <c r="TSF34" s="47"/>
      <c r="TSG34" s="47"/>
      <c r="TSH34" s="47"/>
      <c r="TSI34" s="47"/>
      <c r="TSJ34" s="47"/>
      <c r="TSK34" s="47"/>
      <c r="TSL34" s="47"/>
      <c r="TSM34" s="47"/>
      <c r="TSN34" s="47"/>
      <c r="TSO34" s="47"/>
      <c r="TSP34" s="47"/>
      <c r="TSQ34" s="47"/>
      <c r="TSR34" s="47"/>
      <c r="TSS34" s="47"/>
      <c r="TST34" s="47"/>
      <c r="TSU34" s="47"/>
      <c r="TSV34" s="47"/>
      <c r="TSW34" s="47"/>
      <c r="TSX34" s="47"/>
      <c r="TSY34" s="47"/>
      <c r="TSZ34" s="47"/>
      <c r="TTA34" s="47"/>
      <c r="TTB34" s="47"/>
      <c r="TTC34" s="47"/>
      <c r="TTD34" s="47"/>
      <c r="TTE34" s="47"/>
      <c r="TTF34" s="47"/>
      <c r="TTG34" s="47"/>
      <c r="TTH34" s="47"/>
      <c r="TTI34" s="47"/>
      <c r="TTJ34" s="47"/>
      <c r="TTK34" s="47"/>
      <c r="TTL34" s="47"/>
      <c r="TTM34" s="47"/>
      <c r="TTN34" s="47"/>
      <c r="TTO34" s="47"/>
      <c r="TTP34" s="47"/>
      <c r="TTQ34" s="47"/>
      <c r="TTR34" s="47"/>
      <c r="TTS34" s="47"/>
      <c r="TTT34" s="47"/>
      <c r="TTU34" s="47"/>
      <c r="TTV34" s="47"/>
      <c r="TTW34" s="47"/>
      <c r="TTX34" s="47"/>
      <c r="TTY34" s="47"/>
      <c r="TTZ34" s="47"/>
      <c r="TUA34" s="47"/>
      <c r="TUB34" s="47"/>
      <c r="TUC34" s="47"/>
      <c r="TUD34" s="47"/>
      <c r="TUE34" s="47"/>
      <c r="TUF34" s="47"/>
      <c r="TUG34" s="47"/>
      <c r="TUH34" s="47"/>
      <c r="TUI34" s="47"/>
      <c r="TUJ34" s="47"/>
      <c r="TUK34" s="47"/>
      <c r="TUL34" s="47"/>
      <c r="TUM34" s="47"/>
      <c r="TUN34" s="47"/>
      <c r="TUO34" s="47"/>
      <c r="TUP34" s="47"/>
      <c r="TUQ34" s="47"/>
      <c r="TUR34" s="47"/>
      <c r="TUS34" s="47"/>
      <c r="TUT34" s="47"/>
      <c r="TUU34" s="47"/>
      <c r="TUV34" s="47"/>
      <c r="TUW34" s="47"/>
      <c r="TUX34" s="47"/>
      <c r="TUY34" s="47"/>
      <c r="TUZ34" s="47"/>
      <c r="TVA34" s="47"/>
      <c r="TVB34" s="47"/>
      <c r="TVC34" s="47"/>
      <c r="TVD34" s="47"/>
      <c r="TVE34" s="47"/>
      <c r="TVF34" s="47"/>
      <c r="TVG34" s="47"/>
      <c r="TVH34" s="47"/>
      <c r="TVI34" s="47"/>
      <c r="TVJ34" s="47"/>
      <c r="TVK34" s="47"/>
      <c r="TVL34" s="47"/>
      <c r="TVM34" s="47"/>
      <c r="TVN34" s="47"/>
      <c r="TVO34" s="47"/>
      <c r="TVP34" s="47"/>
      <c r="TVQ34" s="47"/>
      <c r="TVR34" s="47"/>
      <c r="TVS34" s="47"/>
      <c r="TVT34" s="47"/>
      <c r="TVU34" s="47"/>
      <c r="TVV34" s="47"/>
      <c r="TVW34" s="47"/>
      <c r="TVX34" s="47"/>
      <c r="TVY34" s="47"/>
      <c r="TVZ34" s="47"/>
      <c r="TWA34" s="47"/>
      <c r="TWB34" s="47"/>
      <c r="TWC34" s="47"/>
      <c r="TWD34" s="47"/>
      <c r="TWE34" s="47"/>
      <c r="TWF34" s="47"/>
      <c r="TWG34" s="47"/>
      <c r="TWH34" s="47"/>
      <c r="TWI34" s="47"/>
      <c r="TWJ34" s="47"/>
      <c r="TWK34" s="47"/>
      <c r="TWL34" s="47"/>
      <c r="TWM34" s="47"/>
      <c r="TWN34" s="47"/>
      <c r="TWO34" s="47"/>
      <c r="TWP34" s="47"/>
      <c r="TWQ34" s="47"/>
      <c r="TWR34" s="47"/>
      <c r="TWS34" s="47"/>
      <c r="TWT34" s="47"/>
      <c r="TWU34" s="47"/>
      <c r="TWV34" s="47"/>
      <c r="TWW34" s="47"/>
      <c r="TWX34" s="47"/>
      <c r="TWY34" s="47"/>
      <c r="TWZ34" s="47"/>
      <c r="TXA34" s="47"/>
      <c r="TXB34" s="47"/>
      <c r="TXC34" s="47"/>
      <c r="TXD34" s="47"/>
      <c r="TXE34" s="47"/>
      <c r="TXF34" s="47"/>
      <c r="TXG34" s="47"/>
      <c r="TXH34" s="47"/>
      <c r="TXI34" s="47"/>
      <c r="TXJ34" s="47"/>
      <c r="TXK34" s="47"/>
      <c r="TXL34" s="47"/>
      <c r="TXM34" s="47"/>
      <c r="TXN34" s="47"/>
      <c r="TXO34" s="47"/>
      <c r="TXP34" s="47"/>
      <c r="TXQ34" s="47"/>
      <c r="TXR34" s="47"/>
      <c r="TXS34" s="47"/>
      <c r="TXT34" s="47"/>
      <c r="TXU34" s="47"/>
      <c r="TXV34" s="47"/>
      <c r="TXW34" s="47"/>
      <c r="TXX34" s="47"/>
      <c r="TXY34" s="47"/>
      <c r="TXZ34" s="47"/>
      <c r="TYA34" s="47"/>
      <c r="TYB34" s="47"/>
      <c r="TYC34" s="47"/>
      <c r="TYD34" s="47"/>
      <c r="TYE34" s="47"/>
      <c r="TYF34" s="47"/>
      <c r="TYG34" s="47"/>
      <c r="TYH34" s="47"/>
      <c r="TYI34" s="47"/>
      <c r="TYJ34" s="47"/>
      <c r="TYK34" s="47"/>
      <c r="TYL34" s="47"/>
      <c r="TYM34" s="47"/>
      <c r="TYN34" s="47"/>
      <c r="TYO34" s="47"/>
      <c r="TYP34" s="47"/>
      <c r="TYQ34" s="47"/>
      <c r="TYR34" s="47"/>
      <c r="TYS34" s="47"/>
      <c r="TYT34" s="47"/>
      <c r="TYU34" s="47"/>
      <c r="TYV34" s="47"/>
      <c r="TYW34" s="47"/>
      <c r="TYX34" s="47"/>
      <c r="TYY34" s="47"/>
      <c r="TYZ34" s="47"/>
      <c r="TZA34" s="47"/>
      <c r="TZB34" s="47"/>
      <c r="TZC34" s="47"/>
      <c r="TZD34" s="47"/>
      <c r="TZE34" s="47"/>
      <c r="TZF34" s="47"/>
      <c r="TZG34" s="47"/>
      <c r="TZH34" s="47"/>
      <c r="TZI34" s="47"/>
      <c r="TZJ34" s="47"/>
      <c r="TZK34" s="47"/>
      <c r="TZL34" s="47"/>
      <c r="TZM34" s="47"/>
      <c r="TZN34" s="47"/>
      <c r="TZO34" s="47"/>
      <c r="TZP34" s="47"/>
      <c r="TZQ34" s="47"/>
      <c r="TZR34" s="47"/>
      <c r="TZS34" s="47"/>
      <c r="TZT34" s="47"/>
      <c r="TZU34" s="47"/>
      <c r="TZV34" s="47"/>
      <c r="TZW34" s="47"/>
      <c r="TZX34" s="47"/>
      <c r="TZY34" s="47"/>
      <c r="TZZ34" s="47"/>
      <c r="UAA34" s="47"/>
      <c r="UAB34" s="47"/>
      <c r="UAC34" s="47"/>
      <c r="UAD34" s="47"/>
      <c r="UAE34" s="47"/>
      <c r="UAF34" s="47"/>
      <c r="UAG34" s="47"/>
      <c r="UAH34" s="47"/>
      <c r="UAI34" s="47"/>
      <c r="UAJ34" s="47"/>
      <c r="UAK34" s="47"/>
      <c r="UAL34" s="47"/>
      <c r="UAM34" s="47"/>
      <c r="UAN34" s="47"/>
      <c r="UAO34" s="47"/>
      <c r="UAP34" s="47"/>
      <c r="UAQ34" s="47"/>
      <c r="UAR34" s="47"/>
      <c r="UAS34" s="47"/>
      <c r="UAT34" s="47"/>
      <c r="UAU34" s="47"/>
      <c r="UAV34" s="47"/>
      <c r="UAW34" s="47"/>
      <c r="UAX34" s="47"/>
      <c r="UAY34" s="47"/>
      <c r="UAZ34" s="47"/>
      <c r="UBA34" s="47"/>
      <c r="UBB34" s="47"/>
      <c r="UBC34" s="47"/>
      <c r="UBD34" s="47"/>
      <c r="UBE34" s="47"/>
      <c r="UBF34" s="47"/>
      <c r="UBG34" s="47"/>
      <c r="UBH34" s="47"/>
      <c r="UBI34" s="47"/>
      <c r="UBJ34" s="47"/>
      <c r="UBK34" s="47"/>
      <c r="UBL34" s="47"/>
      <c r="UBM34" s="47"/>
      <c r="UBN34" s="47"/>
      <c r="UBO34" s="47"/>
      <c r="UBP34" s="47"/>
      <c r="UBQ34" s="47"/>
      <c r="UBR34" s="47"/>
      <c r="UBS34" s="47"/>
      <c r="UBT34" s="47"/>
      <c r="UBU34" s="47"/>
      <c r="UBV34" s="47"/>
      <c r="UBW34" s="47"/>
      <c r="UBX34" s="47"/>
      <c r="UBY34" s="47"/>
      <c r="UBZ34" s="47"/>
      <c r="UCA34" s="47"/>
      <c r="UCB34" s="47"/>
      <c r="UCC34" s="47"/>
      <c r="UCD34" s="47"/>
      <c r="UCE34" s="47"/>
      <c r="UCF34" s="47"/>
      <c r="UCG34" s="47"/>
      <c r="UCH34" s="47"/>
      <c r="UCI34" s="47"/>
      <c r="UCJ34" s="47"/>
      <c r="UCK34" s="47"/>
      <c r="UCL34" s="47"/>
      <c r="UCM34" s="47"/>
      <c r="UCN34" s="47"/>
      <c r="UCO34" s="47"/>
      <c r="UCP34" s="47"/>
      <c r="UCQ34" s="47"/>
      <c r="UCR34" s="47"/>
      <c r="UCS34" s="47"/>
      <c r="UCT34" s="47"/>
      <c r="UCU34" s="47"/>
      <c r="UCV34" s="47"/>
      <c r="UCW34" s="47"/>
      <c r="UCX34" s="47"/>
      <c r="UCY34" s="47"/>
      <c r="UCZ34" s="47"/>
      <c r="UDA34" s="47"/>
      <c r="UDB34" s="47"/>
      <c r="UDC34" s="47"/>
      <c r="UDD34" s="47"/>
      <c r="UDE34" s="47"/>
      <c r="UDF34" s="47"/>
      <c r="UDG34" s="47"/>
      <c r="UDH34" s="47"/>
      <c r="UDI34" s="47"/>
      <c r="UDJ34" s="47"/>
      <c r="UDK34" s="47"/>
      <c r="UDL34" s="47"/>
      <c r="UDM34" s="47"/>
      <c r="UDN34" s="47"/>
      <c r="UDO34" s="47"/>
      <c r="UDP34" s="47"/>
      <c r="UDQ34" s="47"/>
      <c r="UDR34" s="47"/>
      <c r="UDS34" s="47"/>
      <c r="UDT34" s="47"/>
      <c r="UDU34" s="47"/>
      <c r="UDV34" s="47"/>
      <c r="UDW34" s="47"/>
      <c r="UDX34" s="47"/>
      <c r="UDY34" s="47"/>
      <c r="UDZ34" s="47"/>
      <c r="UEA34" s="47"/>
      <c r="UEB34" s="47"/>
      <c r="UEC34" s="47"/>
      <c r="UED34" s="47"/>
      <c r="UEE34" s="47"/>
      <c r="UEF34" s="47"/>
      <c r="UEG34" s="47"/>
      <c r="UEH34" s="47"/>
      <c r="UEI34" s="47"/>
      <c r="UEJ34" s="47"/>
      <c r="UEK34" s="47"/>
      <c r="UEL34" s="47"/>
      <c r="UEM34" s="47"/>
      <c r="UEN34" s="47"/>
      <c r="UEO34" s="47"/>
      <c r="UEP34" s="47"/>
      <c r="UEQ34" s="47"/>
      <c r="UER34" s="47"/>
      <c r="UES34" s="47"/>
      <c r="UET34" s="47"/>
      <c r="UEU34" s="47"/>
      <c r="UEV34" s="47"/>
      <c r="UEW34" s="47"/>
      <c r="UEX34" s="47"/>
      <c r="UEY34" s="47"/>
      <c r="UEZ34" s="47"/>
      <c r="UFA34" s="47"/>
      <c r="UFB34" s="47"/>
      <c r="UFC34" s="47"/>
      <c r="UFD34" s="47"/>
      <c r="UFE34" s="47"/>
      <c r="UFF34" s="47"/>
      <c r="UFG34" s="47"/>
      <c r="UFH34" s="47"/>
      <c r="UFI34" s="47"/>
      <c r="UFJ34" s="47"/>
      <c r="UFK34" s="47"/>
      <c r="UFL34" s="47"/>
      <c r="UFM34" s="47"/>
      <c r="UFN34" s="47"/>
      <c r="UFO34" s="47"/>
      <c r="UFP34" s="47"/>
      <c r="UFQ34" s="47"/>
      <c r="UFR34" s="47"/>
      <c r="UFS34" s="47"/>
      <c r="UFT34" s="47"/>
      <c r="UFU34" s="47"/>
      <c r="UFV34" s="47"/>
      <c r="UFW34" s="47"/>
      <c r="UFX34" s="47"/>
      <c r="UFY34" s="47"/>
      <c r="UFZ34" s="47"/>
      <c r="UGA34" s="47"/>
      <c r="UGB34" s="47"/>
      <c r="UGC34" s="47"/>
      <c r="UGD34" s="47"/>
      <c r="UGE34" s="47"/>
      <c r="UGF34" s="47"/>
      <c r="UGG34" s="47"/>
      <c r="UGH34" s="47"/>
      <c r="UGI34" s="47"/>
      <c r="UGJ34" s="47"/>
      <c r="UGK34" s="47"/>
      <c r="UGL34" s="47"/>
      <c r="UGM34" s="47"/>
      <c r="UGN34" s="47"/>
      <c r="UGO34" s="47"/>
      <c r="UGP34" s="47"/>
      <c r="UGQ34" s="47"/>
      <c r="UGR34" s="47"/>
      <c r="UGS34" s="47"/>
      <c r="UGT34" s="47"/>
      <c r="UGU34" s="47"/>
      <c r="UGV34" s="47"/>
      <c r="UGW34" s="47"/>
      <c r="UGX34" s="47"/>
      <c r="UGY34" s="47"/>
      <c r="UGZ34" s="47"/>
      <c r="UHA34" s="47"/>
      <c r="UHB34" s="47"/>
      <c r="UHC34" s="47"/>
      <c r="UHD34" s="47"/>
      <c r="UHE34" s="47"/>
      <c r="UHF34" s="47"/>
      <c r="UHG34" s="47"/>
      <c r="UHH34" s="47"/>
      <c r="UHI34" s="47"/>
      <c r="UHJ34" s="47"/>
      <c r="UHK34" s="47"/>
      <c r="UHL34" s="47"/>
      <c r="UHM34" s="47"/>
      <c r="UHN34" s="47"/>
      <c r="UHO34" s="47"/>
      <c r="UHP34" s="47"/>
      <c r="UHQ34" s="47"/>
      <c r="UHR34" s="47"/>
      <c r="UHS34" s="47"/>
      <c r="UHT34" s="47"/>
      <c r="UHU34" s="47"/>
      <c r="UHV34" s="47"/>
      <c r="UHW34" s="47"/>
      <c r="UHX34" s="47"/>
      <c r="UHY34" s="47"/>
      <c r="UHZ34" s="47"/>
      <c r="UIA34" s="47"/>
      <c r="UIB34" s="47"/>
      <c r="UIC34" s="47"/>
      <c r="UID34" s="47"/>
      <c r="UIE34" s="47"/>
      <c r="UIF34" s="47"/>
      <c r="UIG34" s="47"/>
      <c r="UIH34" s="47"/>
      <c r="UII34" s="47"/>
      <c r="UIJ34" s="47"/>
      <c r="UIK34" s="47"/>
      <c r="UIL34" s="47"/>
      <c r="UIM34" s="47"/>
      <c r="UIN34" s="47"/>
      <c r="UIO34" s="47"/>
      <c r="UIP34" s="47"/>
      <c r="UIQ34" s="47"/>
      <c r="UIR34" s="47"/>
      <c r="UIS34" s="47"/>
      <c r="UIT34" s="47"/>
      <c r="UIU34" s="47"/>
      <c r="UIV34" s="47"/>
      <c r="UIW34" s="47"/>
      <c r="UIX34" s="47"/>
      <c r="UIY34" s="47"/>
      <c r="UIZ34" s="47"/>
      <c r="UJA34" s="47"/>
      <c r="UJB34" s="47"/>
      <c r="UJC34" s="47"/>
      <c r="UJD34" s="47"/>
      <c r="UJE34" s="47"/>
      <c r="UJF34" s="47"/>
      <c r="UJG34" s="47"/>
      <c r="UJH34" s="47"/>
      <c r="UJI34" s="47"/>
      <c r="UJJ34" s="47"/>
      <c r="UJK34" s="47"/>
      <c r="UJL34" s="47"/>
      <c r="UJM34" s="47"/>
      <c r="UJN34" s="47"/>
      <c r="UJO34" s="47"/>
      <c r="UJP34" s="47"/>
      <c r="UJQ34" s="47"/>
      <c r="UJR34" s="47"/>
      <c r="UJS34" s="47"/>
      <c r="UJT34" s="47"/>
      <c r="UJU34" s="47"/>
      <c r="UJV34" s="47"/>
      <c r="UJW34" s="47"/>
      <c r="UJX34" s="47"/>
      <c r="UJY34" s="47"/>
      <c r="UJZ34" s="47"/>
      <c r="UKA34" s="47"/>
      <c r="UKB34" s="47"/>
      <c r="UKC34" s="47"/>
      <c r="UKD34" s="47"/>
      <c r="UKE34" s="47"/>
      <c r="UKF34" s="47"/>
      <c r="UKG34" s="47"/>
      <c r="UKH34" s="47"/>
      <c r="UKI34" s="47"/>
      <c r="UKJ34" s="47"/>
      <c r="UKK34" s="47"/>
      <c r="UKL34" s="47"/>
      <c r="UKM34" s="47"/>
      <c r="UKN34" s="47"/>
      <c r="UKO34" s="47"/>
      <c r="UKP34" s="47"/>
      <c r="UKQ34" s="47"/>
      <c r="UKR34" s="47"/>
      <c r="UKS34" s="47"/>
      <c r="UKT34" s="47"/>
      <c r="UKU34" s="47"/>
      <c r="UKV34" s="47"/>
      <c r="UKW34" s="47"/>
      <c r="UKX34" s="47"/>
      <c r="UKY34" s="47"/>
      <c r="UKZ34" s="47"/>
      <c r="ULA34" s="47"/>
      <c r="ULB34" s="47"/>
      <c r="ULC34" s="47"/>
      <c r="ULD34" s="47"/>
      <c r="ULE34" s="47"/>
      <c r="ULF34" s="47"/>
      <c r="ULG34" s="47"/>
      <c r="ULH34" s="47"/>
      <c r="ULI34" s="47"/>
      <c r="ULJ34" s="47"/>
      <c r="ULK34" s="47"/>
      <c r="ULL34" s="47"/>
      <c r="ULM34" s="47"/>
      <c r="ULN34" s="47"/>
      <c r="ULO34" s="47"/>
      <c r="ULP34" s="47"/>
      <c r="ULQ34" s="47"/>
      <c r="ULR34" s="47"/>
      <c r="ULS34" s="47"/>
      <c r="ULT34" s="47"/>
      <c r="ULU34" s="47"/>
      <c r="ULV34" s="47"/>
      <c r="ULW34" s="47"/>
      <c r="ULX34" s="47"/>
      <c r="ULY34" s="47"/>
      <c r="ULZ34" s="47"/>
      <c r="UMA34" s="47"/>
      <c r="UMB34" s="47"/>
      <c r="UMC34" s="47"/>
      <c r="UMD34" s="47"/>
      <c r="UME34" s="47"/>
      <c r="UMF34" s="47"/>
      <c r="UMG34" s="47"/>
      <c r="UMH34" s="47"/>
      <c r="UMI34" s="47"/>
      <c r="UMJ34" s="47"/>
      <c r="UMK34" s="47"/>
      <c r="UML34" s="47"/>
      <c r="UMM34" s="47"/>
      <c r="UMN34" s="47"/>
      <c r="UMO34" s="47"/>
      <c r="UMP34" s="47"/>
      <c r="UMQ34" s="47"/>
      <c r="UMR34" s="47"/>
      <c r="UMS34" s="47"/>
      <c r="UMT34" s="47"/>
      <c r="UMU34" s="47"/>
      <c r="UMV34" s="47"/>
      <c r="UMW34" s="47"/>
      <c r="UMX34" s="47"/>
      <c r="UMY34" s="47"/>
      <c r="UMZ34" s="47"/>
      <c r="UNA34" s="47"/>
      <c r="UNB34" s="47"/>
      <c r="UNC34" s="47"/>
      <c r="UND34" s="47"/>
      <c r="UNE34" s="47"/>
      <c r="UNF34" s="47"/>
      <c r="UNG34" s="47"/>
      <c r="UNH34" s="47"/>
      <c r="UNI34" s="47"/>
      <c r="UNJ34" s="47"/>
      <c r="UNK34" s="47"/>
      <c r="UNL34" s="47"/>
      <c r="UNM34" s="47"/>
      <c r="UNN34" s="47"/>
      <c r="UNO34" s="47"/>
      <c r="UNP34" s="47"/>
      <c r="UNQ34" s="47"/>
      <c r="UNR34" s="47"/>
      <c r="UNS34" s="47"/>
      <c r="UNT34" s="47"/>
      <c r="UNU34" s="47"/>
      <c r="UNV34" s="47"/>
      <c r="UNW34" s="47"/>
      <c r="UNX34" s="47"/>
      <c r="UNY34" s="47"/>
      <c r="UNZ34" s="47"/>
      <c r="UOA34" s="47"/>
      <c r="UOB34" s="47"/>
      <c r="UOC34" s="47"/>
      <c r="UOD34" s="47"/>
      <c r="UOE34" s="47"/>
      <c r="UOF34" s="47"/>
      <c r="UOG34" s="47"/>
      <c r="UOH34" s="47"/>
      <c r="UOI34" s="47"/>
      <c r="UOJ34" s="47"/>
      <c r="UOK34" s="47"/>
      <c r="UOL34" s="47"/>
      <c r="UOM34" s="47"/>
      <c r="UON34" s="47"/>
      <c r="UOO34" s="47"/>
      <c r="UOP34" s="47"/>
      <c r="UOQ34" s="47"/>
      <c r="UOR34" s="47"/>
      <c r="UOS34" s="47"/>
      <c r="UOT34" s="47"/>
      <c r="UOU34" s="47"/>
      <c r="UOV34" s="47"/>
      <c r="UOW34" s="47"/>
      <c r="UOX34" s="47"/>
      <c r="UOY34" s="47"/>
      <c r="UOZ34" s="47"/>
      <c r="UPA34" s="47"/>
      <c r="UPB34" s="47"/>
      <c r="UPC34" s="47"/>
      <c r="UPD34" s="47"/>
      <c r="UPE34" s="47"/>
      <c r="UPF34" s="47"/>
      <c r="UPG34" s="47"/>
      <c r="UPH34" s="47"/>
      <c r="UPI34" s="47"/>
      <c r="UPJ34" s="47"/>
      <c r="UPK34" s="47"/>
      <c r="UPL34" s="47"/>
      <c r="UPM34" s="47"/>
      <c r="UPN34" s="47"/>
      <c r="UPO34" s="47"/>
      <c r="UPP34" s="47"/>
      <c r="UPQ34" s="47"/>
      <c r="UPR34" s="47"/>
      <c r="UPS34" s="47"/>
      <c r="UPT34" s="47"/>
      <c r="UPU34" s="47"/>
      <c r="UPV34" s="47"/>
      <c r="UPW34" s="47"/>
      <c r="UPX34" s="47"/>
      <c r="UPY34" s="47"/>
      <c r="UPZ34" s="47"/>
      <c r="UQA34" s="47"/>
      <c r="UQB34" s="47"/>
      <c r="UQC34" s="47"/>
      <c r="UQD34" s="47"/>
      <c r="UQE34" s="47"/>
      <c r="UQF34" s="47"/>
      <c r="UQG34" s="47"/>
      <c r="UQH34" s="47"/>
      <c r="UQI34" s="47"/>
      <c r="UQJ34" s="47"/>
      <c r="UQK34" s="47"/>
      <c r="UQL34" s="47"/>
      <c r="UQM34" s="47"/>
      <c r="UQN34" s="47"/>
      <c r="UQO34" s="47"/>
      <c r="UQP34" s="47"/>
      <c r="UQQ34" s="47"/>
      <c r="UQR34" s="47"/>
      <c r="UQS34" s="47"/>
      <c r="UQT34" s="47"/>
      <c r="UQU34" s="47"/>
      <c r="UQV34" s="47"/>
      <c r="UQW34" s="47"/>
      <c r="UQX34" s="47"/>
      <c r="UQY34" s="47"/>
      <c r="UQZ34" s="47"/>
      <c r="URA34" s="47"/>
      <c r="URB34" s="47"/>
      <c r="URC34" s="47"/>
      <c r="URD34" s="47"/>
      <c r="URE34" s="47"/>
      <c r="URF34" s="47"/>
      <c r="URG34" s="47"/>
      <c r="URH34" s="47"/>
      <c r="URI34" s="47"/>
      <c r="URJ34" s="47"/>
      <c r="URK34" s="47"/>
      <c r="URL34" s="47"/>
      <c r="URM34" s="47"/>
      <c r="URN34" s="47"/>
      <c r="URO34" s="47"/>
      <c r="URP34" s="47"/>
      <c r="URQ34" s="47"/>
      <c r="URR34" s="47"/>
      <c r="URS34" s="47"/>
      <c r="URT34" s="47"/>
      <c r="URU34" s="47"/>
      <c r="URV34" s="47"/>
      <c r="URW34" s="47"/>
      <c r="URX34" s="47"/>
      <c r="URY34" s="47"/>
      <c r="URZ34" s="47"/>
      <c r="USA34" s="47"/>
      <c r="USB34" s="47"/>
      <c r="USC34" s="47"/>
      <c r="USD34" s="47"/>
      <c r="USE34" s="47"/>
      <c r="USF34" s="47"/>
      <c r="USG34" s="47"/>
      <c r="USH34" s="47"/>
      <c r="USI34" s="47"/>
      <c r="USJ34" s="47"/>
      <c r="USK34" s="47"/>
      <c r="USL34" s="47"/>
      <c r="USM34" s="47"/>
      <c r="USN34" s="47"/>
      <c r="USO34" s="47"/>
      <c r="USP34" s="47"/>
      <c r="USQ34" s="47"/>
      <c r="USR34" s="47"/>
      <c r="USS34" s="47"/>
      <c r="UST34" s="47"/>
      <c r="USU34" s="47"/>
      <c r="USV34" s="47"/>
      <c r="USW34" s="47"/>
      <c r="USX34" s="47"/>
      <c r="USY34" s="47"/>
      <c r="USZ34" s="47"/>
      <c r="UTA34" s="47"/>
      <c r="UTB34" s="47"/>
      <c r="UTC34" s="47"/>
      <c r="UTD34" s="47"/>
      <c r="UTE34" s="47"/>
      <c r="UTF34" s="47"/>
      <c r="UTG34" s="47"/>
      <c r="UTH34" s="47"/>
      <c r="UTI34" s="47"/>
      <c r="UTJ34" s="47"/>
      <c r="UTK34" s="47"/>
      <c r="UTL34" s="47"/>
      <c r="UTM34" s="47"/>
      <c r="UTN34" s="47"/>
      <c r="UTO34" s="47"/>
      <c r="UTP34" s="47"/>
      <c r="UTQ34" s="47"/>
      <c r="UTR34" s="47"/>
      <c r="UTS34" s="47"/>
      <c r="UTT34" s="47"/>
      <c r="UTU34" s="47"/>
      <c r="UTV34" s="47"/>
      <c r="UTW34" s="47"/>
      <c r="UTX34" s="47"/>
      <c r="UTY34" s="47"/>
      <c r="UTZ34" s="47"/>
      <c r="UUA34" s="47"/>
      <c r="UUB34" s="47"/>
      <c r="UUC34" s="47"/>
      <c r="UUD34" s="47"/>
      <c r="UUE34" s="47"/>
      <c r="UUF34" s="47"/>
      <c r="UUG34" s="47"/>
      <c r="UUH34" s="47"/>
      <c r="UUI34" s="47"/>
      <c r="UUJ34" s="47"/>
      <c r="UUK34" s="47"/>
      <c r="UUL34" s="47"/>
      <c r="UUM34" s="47"/>
      <c r="UUN34" s="47"/>
      <c r="UUO34" s="47"/>
      <c r="UUP34" s="47"/>
      <c r="UUQ34" s="47"/>
      <c r="UUR34" s="47"/>
      <c r="UUS34" s="47"/>
      <c r="UUT34" s="47"/>
      <c r="UUU34" s="47"/>
      <c r="UUV34" s="47"/>
      <c r="UUW34" s="47"/>
      <c r="UUX34" s="47"/>
      <c r="UUY34" s="47"/>
      <c r="UUZ34" s="47"/>
      <c r="UVA34" s="47"/>
      <c r="UVB34" s="47"/>
      <c r="UVC34" s="47"/>
      <c r="UVD34" s="47"/>
      <c r="UVE34" s="47"/>
      <c r="UVF34" s="47"/>
      <c r="UVG34" s="47"/>
      <c r="UVH34" s="47"/>
      <c r="UVI34" s="47"/>
      <c r="UVJ34" s="47"/>
      <c r="UVK34" s="47"/>
      <c r="UVL34" s="47"/>
      <c r="UVM34" s="47"/>
      <c r="UVN34" s="47"/>
      <c r="UVO34" s="47"/>
      <c r="UVP34" s="47"/>
      <c r="UVQ34" s="47"/>
      <c r="UVR34" s="47"/>
      <c r="UVS34" s="47"/>
      <c r="UVT34" s="47"/>
      <c r="UVU34" s="47"/>
      <c r="UVV34" s="47"/>
      <c r="UVW34" s="47"/>
      <c r="UVX34" s="47"/>
      <c r="UVY34" s="47"/>
      <c r="UVZ34" s="47"/>
      <c r="UWA34" s="47"/>
      <c r="UWB34" s="47"/>
      <c r="UWC34" s="47"/>
      <c r="UWD34" s="47"/>
      <c r="UWE34" s="47"/>
      <c r="UWF34" s="47"/>
      <c r="UWG34" s="47"/>
      <c r="UWH34" s="47"/>
      <c r="UWI34" s="47"/>
      <c r="UWJ34" s="47"/>
      <c r="UWK34" s="47"/>
      <c r="UWL34" s="47"/>
      <c r="UWM34" s="47"/>
      <c r="UWN34" s="47"/>
      <c r="UWO34" s="47"/>
      <c r="UWP34" s="47"/>
      <c r="UWQ34" s="47"/>
      <c r="UWR34" s="47"/>
      <c r="UWS34" s="47"/>
      <c r="UWT34" s="47"/>
      <c r="UWU34" s="47"/>
      <c r="UWV34" s="47"/>
      <c r="UWW34" s="47"/>
      <c r="UWX34" s="47"/>
      <c r="UWY34" s="47"/>
      <c r="UWZ34" s="47"/>
      <c r="UXA34" s="47"/>
      <c r="UXB34" s="47"/>
      <c r="UXC34" s="47"/>
      <c r="UXD34" s="47"/>
      <c r="UXE34" s="47"/>
      <c r="UXF34" s="47"/>
      <c r="UXG34" s="47"/>
      <c r="UXH34" s="47"/>
      <c r="UXI34" s="47"/>
      <c r="UXJ34" s="47"/>
      <c r="UXK34" s="47"/>
      <c r="UXL34" s="47"/>
      <c r="UXM34" s="47"/>
      <c r="UXN34" s="47"/>
      <c r="UXO34" s="47"/>
      <c r="UXP34" s="47"/>
      <c r="UXQ34" s="47"/>
      <c r="UXR34" s="47"/>
      <c r="UXS34" s="47"/>
      <c r="UXT34" s="47"/>
      <c r="UXU34" s="47"/>
      <c r="UXV34" s="47"/>
      <c r="UXW34" s="47"/>
      <c r="UXX34" s="47"/>
      <c r="UXY34" s="47"/>
      <c r="UXZ34" s="47"/>
      <c r="UYA34" s="47"/>
      <c r="UYB34" s="47"/>
      <c r="UYC34" s="47"/>
      <c r="UYD34" s="47"/>
      <c r="UYE34" s="47"/>
      <c r="UYF34" s="47"/>
      <c r="UYG34" s="47"/>
      <c r="UYH34" s="47"/>
      <c r="UYI34" s="47"/>
      <c r="UYJ34" s="47"/>
      <c r="UYK34" s="47"/>
      <c r="UYL34" s="47"/>
      <c r="UYM34" s="47"/>
      <c r="UYN34" s="47"/>
      <c r="UYO34" s="47"/>
      <c r="UYP34" s="47"/>
      <c r="UYQ34" s="47"/>
      <c r="UYR34" s="47"/>
      <c r="UYS34" s="47"/>
      <c r="UYT34" s="47"/>
      <c r="UYU34" s="47"/>
      <c r="UYV34" s="47"/>
      <c r="UYW34" s="47"/>
      <c r="UYX34" s="47"/>
      <c r="UYY34" s="47"/>
      <c r="UYZ34" s="47"/>
      <c r="UZA34" s="47"/>
      <c r="UZB34" s="47"/>
      <c r="UZC34" s="47"/>
      <c r="UZD34" s="47"/>
      <c r="UZE34" s="47"/>
      <c r="UZF34" s="47"/>
      <c r="UZG34" s="47"/>
      <c r="UZH34" s="47"/>
      <c r="UZI34" s="47"/>
      <c r="UZJ34" s="47"/>
      <c r="UZK34" s="47"/>
      <c r="UZL34" s="47"/>
      <c r="UZM34" s="47"/>
      <c r="UZN34" s="47"/>
      <c r="UZO34" s="47"/>
      <c r="UZP34" s="47"/>
      <c r="UZQ34" s="47"/>
      <c r="UZR34" s="47"/>
      <c r="UZS34" s="47"/>
      <c r="UZT34" s="47"/>
      <c r="UZU34" s="47"/>
      <c r="UZV34" s="47"/>
      <c r="UZW34" s="47"/>
      <c r="UZX34" s="47"/>
      <c r="UZY34" s="47"/>
      <c r="UZZ34" s="47"/>
      <c r="VAA34" s="47"/>
      <c r="VAB34" s="47"/>
      <c r="VAC34" s="47"/>
      <c r="VAD34" s="47"/>
      <c r="VAE34" s="47"/>
      <c r="VAF34" s="47"/>
      <c r="VAG34" s="47"/>
      <c r="VAH34" s="47"/>
      <c r="VAI34" s="47"/>
      <c r="VAJ34" s="47"/>
      <c r="VAK34" s="47"/>
      <c r="VAL34" s="47"/>
      <c r="VAM34" s="47"/>
      <c r="VAN34" s="47"/>
      <c r="VAO34" s="47"/>
      <c r="VAP34" s="47"/>
      <c r="VAQ34" s="47"/>
      <c r="VAR34" s="47"/>
      <c r="VAS34" s="47"/>
      <c r="VAT34" s="47"/>
      <c r="VAU34" s="47"/>
      <c r="VAV34" s="47"/>
      <c r="VAW34" s="47"/>
      <c r="VAX34" s="47"/>
      <c r="VAY34" s="47"/>
      <c r="VAZ34" s="47"/>
      <c r="VBA34" s="47"/>
      <c r="VBB34" s="47"/>
      <c r="VBC34" s="47"/>
      <c r="VBD34" s="47"/>
      <c r="VBE34" s="47"/>
      <c r="VBF34" s="47"/>
      <c r="VBG34" s="47"/>
      <c r="VBH34" s="47"/>
      <c r="VBI34" s="47"/>
      <c r="VBJ34" s="47"/>
      <c r="VBK34" s="47"/>
      <c r="VBL34" s="47"/>
      <c r="VBM34" s="47"/>
      <c r="VBN34" s="47"/>
      <c r="VBO34" s="47"/>
      <c r="VBP34" s="47"/>
      <c r="VBQ34" s="47"/>
      <c r="VBR34" s="47"/>
      <c r="VBS34" s="47"/>
      <c r="VBT34" s="47"/>
      <c r="VBU34" s="47"/>
      <c r="VBV34" s="47"/>
      <c r="VBW34" s="47"/>
      <c r="VBX34" s="47"/>
      <c r="VBY34" s="47"/>
      <c r="VBZ34" s="47"/>
      <c r="VCA34" s="47"/>
      <c r="VCB34" s="47"/>
      <c r="VCC34" s="47"/>
      <c r="VCD34" s="47"/>
      <c r="VCE34" s="47"/>
      <c r="VCF34" s="47"/>
      <c r="VCG34" s="47"/>
      <c r="VCH34" s="47"/>
      <c r="VCI34" s="47"/>
      <c r="VCJ34" s="47"/>
      <c r="VCK34" s="47"/>
      <c r="VCL34" s="47"/>
      <c r="VCM34" s="47"/>
      <c r="VCN34" s="47"/>
      <c r="VCO34" s="47"/>
      <c r="VCP34" s="47"/>
      <c r="VCQ34" s="47"/>
      <c r="VCR34" s="47"/>
      <c r="VCS34" s="47"/>
      <c r="VCT34" s="47"/>
      <c r="VCU34" s="47"/>
      <c r="VCV34" s="47"/>
      <c r="VCW34" s="47"/>
      <c r="VCX34" s="47"/>
      <c r="VCY34" s="47"/>
      <c r="VCZ34" s="47"/>
      <c r="VDA34" s="47"/>
      <c r="VDB34" s="47"/>
      <c r="VDC34" s="47"/>
      <c r="VDD34" s="47"/>
      <c r="VDE34" s="47"/>
      <c r="VDF34" s="47"/>
      <c r="VDG34" s="47"/>
      <c r="VDH34" s="47"/>
      <c r="VDI34" s="47"/>
      <c r="VDJ34" s="47"/>
      <c r="VDK34" s="47"/>
      <c r="VDL34" s="47"/>
      <c r="VDM34" s="47"/>
      <c r="VDN34" s="47"/>
      <c r="VDO34" s="47"/>
      <c r="VDP34" s="47"/>
      <c r="VDQ34" s="47"/>
      <c r="VDR34" s="47"/>
      <c r="VDS34" s="47"/>
      <c r="VDT34" s="47"/>
      <c r="VDU34" s="47"/>
      <c r="VDV34" s="47"/>
      <c r="VDW34" s="47"/>
      <c r="VDX34" s="47"/>
      <c r="VDY34" s="47"/>
      <c r="VDZ34" s="47"/>
      <c r="VEA34" s="47"/>
      <c r="VEB34" s="47"/>
      <c r="VEC34" s="47"/>
      <c r="VED34" s="47"/>
      <c r="VEE34" s="47"/>
      <c r="VEF34" s="47"/>
      <c r="VEG34" s="47"/>
      <c r="VEH34" s="47"/>
      <c r="VEI34" s="47"/>
      <c r="VEJ34" s="47"/>
      <c r="VEK34" s="47"/>
      <c r="VEL34" s="47"/>
      <c r="VEM34" s="47"/>
      <c r="VEN34" s="47"/>
      <c r="VEO34" s="47"/>
      <c r="VEP34" s="47"/>
      <c r="VEQ34" s="47"/>
      <c r="VER34" s="47"/>
      <c r="VES34" s="47"/>
      <c r="VET34" s="47"/>
      <c r="VEU34" s="47"/>
      <c r="VEV34" s="47"/>
      <c r="VEW34" s="47"/>
      <c r="VEX34" s="47"/>
      <c r="VEY34" s="47"/>
      <c r="VEZ34" s="47"/>
      <c r="VFA34" s="47"/>
      <c r="VFB34" s="47"/>
      <c r="VFC34" s="47"/>
      <c r="VFD34" s="47"/>
      <c r="VFE34" s="47"/>
      <c r="VFF34" s="47"/>
      <c r="VFG34" s="47"/>
      <c r="VFH34" s="47"/>
      <c r="VFI34" s="47"/>
      <c r="VFJ34" s="47"/>
      <c r="VFK34" s="47"/>
      <c r="VFL34" s="47"/>
      <c r="VFM34" s="47"/>
      <c r="VFN34" s="47"/>
      <c r="VFO34" s="47"/>
      <c r="VFP34" s="47"/>
      <c r="VFQ34" s="47"/>
      <c r="VFR34" s="47"/>
      <c r="VFS34" s="47"/>
      <c r="VFT34" s="47"/>
      <c r="VFU34" s="47"/>
      <c r="VFV34" s="47"/>
      <c r="VFW34" s="47"/>
      <c r="VFX34" s="47"/>
      <c r="VFY34" s="47"/>
      <c r="VFZ34" s="47"/>
      <c r="VGA34" s="47"/>
      <c r="VGB34" s="47"/>
      <c r="VGC34" s="47"/>
      <c r="VGD34" s="47"/>
      <c r="VGE34" s="47"/>
      <c r="VGF34" s="47"/>
      <c r="VGG34" s="47"/>
      <c r="VGH34" s="47"/>
      <c r="VGI34" s="47"/>
      <c r="VGJ34" s="47"/>
      <c r="VGK34" s="47"/>
      <c r="VGL34" s="47"/>
      <c r="VGM34" s="47"/>
      <c r="VGN34" s="47"/>
      <c r="VGO34" s="47"/>
      <c r="VGP34" s="47"/>
      <c r="VGQ34" s="47"/>
      <c r="VGR34" s="47"/>
      <c r="VGS34" s="47"/>
      <c r="VGT34" s="47"/>
      <c r="VGU34" s="47"/>
      <c r="VGV34" s="47"/>
      <c r="VGW34" s="47"/>
      <c r="VGX34" s="47"/>
      <c r="VGY34" s="47"/>
      <c r="VGZ34" s="47"/>
      <c r="VHA34" s="47"/>
      <c r="VHB34" s="47"/>
      <c r="VHC34" s="47"/>
      <c r="VHD34" s="47"/>
      <c r="VHE34" s="47"/>
      <c r="VHF34" s="47"/>
      <c r="VHG34" s="47"/>
      <c r="VHH34" s="47"/>
      <c r="VHI34" s="47"/>
      <c r="VHJ34" s="47"/>
      <c r="VHK34" s="47"/>
      <c r="VHL34" s="47"/>
      <c r="VHM34" s="47"/>
      <c r="VHN34" s="47"/>
      <c r="VHO34" s="47"/>
      <c r="VHP34" s="47"/>
      <c r="VHQ34" s="47"/>
      <c r="VHR34" s="47"/>
      <c r="VHS34" s="47"/>
      <c r="VHT34" s="47"/>
      <c r="VHU34" s="47"/>
      <c r="VHV34" s="47"/>
      <c r="VHW34" s="47"/>
      <c r="VHX34" s="47"/>
      <c r="VHY34" s="47"/>
      <c r="VHZ34" s="47"/>
      <c r="VIA34" s="47"/>
      <c r="VIB34" s="47"/>
      <c r="VIC34" s="47"/>
      <c r="VID34" s="47"/>
      <c r="VIE34" s="47"/>
      <c r="VIF34" s="47"/>
      <c r="VIG34" s="47"/>
      <c r="VIH34" s="47"/>
      <c r="VII34" s="47"/>
      <c r="VIJ34" s="47"/>
      <c r="VIK34" s="47"/>
      <c r="VIL34" s="47"/>
      <c r="VIM34" s="47"/>
      <c r="VIN34" s="47"/>
      <c r="VIO34" s="47"/>
      <c r="VIP34" s="47"/>
      <c r="VIQ34" s="47"/>
      <c r="VIR34" s="47"/>
      <c r="VIS34" s="47"/>
      <c r="VIT34" s="47"/>
      <c r="VIU34" s="47"/>
      <c r="VIV34" s="47"/>
      <c r="VIW34" s="47"/>
      <c r="VIX34" s="47"/>
      <c r="VIY34" s="47"/>
      <c r="VIZ34" s="47"/>
      <c r="VJA34" s="47"/>
      <c r="VJB34" s="47"/>
      <c r="VJC34" s="47"/>
      <c r="VJD34" s="47"/>
      <c r="VJE34" s="47"/>
      <c r="VJF34" s="47"/>
      <c r="VJG34" s="47"/>
      <c r="VJH34" s="47"/>
      <c r="VJI34" s="47"/>
      <c r="VJJ34" s="47"/>
      <c r="VJK34" s="47"/>
      <c r="VJL34" s="47"/>
      <c r="VJM34" s="47"/>
      <c r="VJN34" s="47"/>
      <c r="VJO34" s="47"/>
      <c r="VJP34" s="47"/>
      <c r="VJQ34" s="47"/>
      <c r="VJR34" s="47"/>
      <c r="VJS34" s="47"/>
      <c r="VJT34" s="47"/>
      <c r="VJU34" s="47"/>
      <c r="VJV34" s="47"/>
      <c r="VJW34" s="47"/>
      <c r="VJX34" s="47"/>
      <c r="VJY34" s="47"/>
      <c r="VJZ34" s="47"/>
      <c r="VKA34" s="47"/>
      <c r="VKB34" s="47"/>
      <c r="VKC34" s="47"/>
      <c r="VKD34" s="47"/>
      <c r="VKE34" s="47"/>
      <c r="VKF34" s="47"/>
      <c r="VKG34" s="47"/>
      <c r="VKH34" s="47"/>
      <c r="VKI34" s="47"/>
      <c r="VKJ34" s="47"/>
      <c r="VKK34" s="47"/>
      <c r="VKL34" s="47"/>
      <c r="VKM34" s="47"/>
      <c r="VKN34" s="47"/>
      <c r="VKO34" s="47"/>
      <c r="VKP34" s="47"/>
      <c r="VKQ34" s="47"/>
      <c r="VKR34" s="47"/>
      <c r="VKS34" s="47"/>
      <c r="VKT34" s="47"/>
      <c r="VKU34" s="47"/>
      <c r="VKV34" s="47"/>
      <c r="VKW34" s="47"/>
      <c r="VKX34" s="47"/>
      <c r="VKY34" s="47"/>
      <c r="VKZ34" s="47"/>
      <c r="VLA34" s="47"/>
      <c r="VLB34" s="47"/>
      <c r="VLC34" s="47"/>
      <c r="VLD34" s="47"/>
      <c r="VLE34" s="47"/>
      <c r="VLF34" s="47"/>
      <c r="VLG34" s="47"/>
      <c r="VLH34" s="47"/>
      <c r="VLI34" s="47"/>
      <c r="VLJ34" s="47"/>
      <c r="VLK34" s="47"/>
      <c r="VLL34" s="47"/>
      <c r="VLM34" s="47"/>
      <c r="VLN34" s="47"/>
      <c r="VLO34" s="47"/>
      <c r="VLP34" s="47"/>
      <c r="VLQ34" s="47"/>
      <c r="VLR34" s="47"/>
      <c r="VLS34" s="47"/>
      <c r="VLT34" s="47"/>
      <c r="VLU34" s="47"/>
      <c r="VLV34" s="47"/>
      <c r="VLW34" s="47"/>
      <c r="VLX34" s="47"/>
      <c r="VLY34" s="47"/>
      <c r="VLZ34" s="47"/>
      <c r="VMA34" s="47"/>
      <c r="VMB34" s="47"/>
      <c r="VMC34" s="47"/>
      <c r="VMD34" s="47"/>
      <c r="VME34" s="47"/>
      <c r="VMF34" s="47"/>
      <c r="VMG34" s="47"/>
      <c r="VMH34" s="47"/>
      <c r="VMI34" s="47"/>
      <c r="VMJ34" s="47"/>
      <c r="VMK34" s="47"/>
      <c r="VML34" s="47"/>
      <c r="VMM34" s="47"/>
      <c r="VMN34" s="47"/>
      <c r="VMO34" s="47"/>
      <c r="VMP34" s="47"/>
      <c r="VMQ34" s="47"/>
      <c r="VMR34" s="47"/>
      <c r="VMS34" s="47"/>
      <c r="VMT34" s="47"/>
      <c r="VMU34" s="47"/>
      <c r="VMV34" s="47"/>
      <c r="VMW34" s="47"/>
      <c r="VMX34" s="47"/>
      <c r="VMY34" s="47"/>
      <c r="VMZ34" s="47"/>
      <c r="VNA34" s="47"/>
      <c r="VNB34" s="47"/>
      <c r="VNC34" s="47"/>
      <c r="VND34" s="47"/>
      <c r="VNE34" s="47"/>
      <c r="VNF34" s="47"/>
      <c r="VNG34" s="47"/>
      <c r="VNH34" s="47"/>
      <c r="VNI34" s="47"/>
      <c r="VNJ34" s="47"/>
      <c r="VNK34" s="47"/>
      <c r="VNL34" s="47"/>
      <c r="VNM34" s="47"/>
      <c r="VNN34" s="47"/>
      <c r="VNO34" s="47"/>
      <c r="VNP34" s="47"/>
      <c r="VNQ34" s="47"/>
      <c r="VNR34" s="47"/>
      <c r="VNS34" s="47"/>
      <c r="VNT34" s="47"/>
      <c r="VNU34" s="47"/>
      <c r="VNV34" s="47"/>
      <c r="VNW34" s="47"/>
      <c r="VNX34" s="47"/>
      <c r="VNY34" s="47"/>
      <c r="VNZ34" s="47"/>
      <c r="VOA34" s="47"/>
      <c r="VOB34" s="47"/>
      <c r="VOC34" s="47"/>
      <c r="VOD34" s="47"/>
      <c r="VOE34" s="47"/>
      <c r="VOF34" s="47"/>
      <c r="VOG34" s="47"/>
      <c r="VOH34" s="47"/>
      <c r="VOI34" s="47"/>
      <c r="VOJ34" s="47"/>
      <c r="VOK34" s="47"/>
      <c r="VOL34" s="47"/>
      <c r="VOM34" s="47"/>
      <c r="VON34" s="47"/>
      <c r="VOO34" s="47"/>
      <c r="VOP34" s="47"/>
      <c r="VOQ34" s="47"/>
      <c r="VOR34" s="47"/>
      <c r="VOS34" s="47"/>
      <c r="VOT34" s="47"/>
      <c r="VOU34" s="47"/>
      <c r="VOV34" s="47"/>
      <c r="VOW34" s="47"/>
      <c r="VOX34" s="47"/>
      <c r="VOY34" s="47"/>
      <c r="VOZ34" s="47"/>
      <c r="VPA34" s="47"/>
      <c r="VPB34" s="47"/>
      <c r="VPC34" s="47"/>
      <c r="VPD34" s="47"/>
      <c r="VPE34" s="47"/>
      <c r="VPF34" s="47"/>
      <c r="VPG34" s="47"/>
      <c r="VPH34" s="47"/>
      <c r="VPI34" s="47"/>
      <c r="VPJ34" s="47"/>
      <c r="VPK34" s="47"/>
      <c r="VPL34" s="47"/>
      <c r="VPM34" s="47"/>
      <c r="VPN34" s="47"/>
      <c r="VPO34" s="47"/>
      <c r="VPP34" s="47"/>
      <c r="VPQ34" s="47"/>
      <c r="VPR34" s="47"/>
      <c r="VPS34" s="47"/>
      <c r="VPT34" s="47"/>
      <c r="VPU34" s="47"/>
      <c r="VPV34" s="47"/>
      <c r="VPW34" s="47"/>
      <c r="VPX34" s="47"/>
      <c r="VPY34" s="47"/>
      <c r="VPZ34" s="47"/>
      <c r="VQA34" s="47"/>
      <c r="VQB34" s="47"/>
      <c r="VQC34" s="47"/>
      <c r="VQD34" s="47"/>
      <c r="VQE34" s="47"/>
      <c r="VQF34" s="47"/>
      <c r="VQG34" s="47"/>
      <c r="VQH34" s="47"/>
      <c r="VQI34" s="47"/>
      <c r="VQJ34" s="47"/>
      <c r="VQK34" s="47"/>
      <c r="VQL34" s="47"/>
      <c r="VQM34" s="47"/>
      <c r="VQN34" s="47"/>
      <c r="VQO34" s="47"/>
      <c r="VQP34" s="47"/>
      <c r="VQQ34" s="47"/>
      <c r="VQR34" s="47"/>
      <c r="VQS34" s="47"/>
      <c r="VQT34" s="47"/>
      <c r="VQU34" s="47"/>
      <c r="VQV34" s="47"/>
      <c r="VQW34" s="47"/>
      <c r="VQX34" s="47"/>
      <c r="VQY34" s="47"/>
      <c r="VQZ34" s="47"/>
      <c r="VRA34" s="47"/>
      <c r="VRB34" s="47"/>
      <c r="VRC34" s="47"/>
      <c r="VRD34" s="47"/>
      <c r="VRE34" s="47"/>
      <c r="VRF34" s="47"/>
      <c r="VRG34" s="47"/>
      <c r="VRH34" s="47"/>
      <c r="VRI34" s="47"/>
      <c r="VRJ34" s="47"/>
      <c r="VRK34" s="47"/>
      <c r="VRL34" s="47"/>
      <c r="VRM34" s="47"/>
      <c r="VRN34" s="47"/>
      <c r="VRO34" s="47"/>
      <c r="VRP34" s="47"/>
      <c r="VRQ34" s="47"/>
      <c r="VRR34" s="47"/>
      <c r="VRS34" s="47"/>
      <c r="VRT34" s="47"/>
      <c r="VRU34" s="47"/>
      <c r="VRV34" s="47"/>
      <c r="VRW34" s="47"/>
      <c r="VRX34" s="47"/>
      <c r="VRY34" s="47"/>
      <c r="VRZ34" s="47"/>
      <c r="VSA34" s="47"/>
      <c r="VSB34" s="47"/>
      <c r="VSC34" s="47"/>
      <c r="VSD34" s="47"/>
      <c r="VSE34" s="47"/>
      <c r="VSF34" s="47"/>
      <c r="VSG34" s="47"/>
      <c r="VSH34" s="47"/>
      <c r="VSI34" s="47"/>
      <c r="VSJ34" s="47"/>
      <c r="VSK34" s="47"/>
      <c r="VSL34" s="47"/>
      <c r="VSM34" s="47"/>
      <c r="VSN34" s="47"/>
      <c r="VSO34" s="47"/>
      <c r="VSP34" s="47"/>
      <c r="VSQ34" s="47"/>
      <c r="VSR34" s="47"/>
      <c r="VSS34" s="47"/>
      <c r="VST34" s="47"/>
      <c r="VSU34" s="47"/>
      <c r="VSV34" s="47"/>
      <c r="VSW34" s="47"/>
      <c r="VSX34" s="47"/>
      <c r="VSY34" s="47"/>
      <c r="VSZ34" s="47"/>
      <c r="VTA34" s="47"/>
      <c r="VTB34" s="47"/>
      <c r="VTC34" s="47"/>
      <c r="VTD34" s="47"/>
      <c r="VTE34" s="47"/>
      <c r="VTF34" s="47"/>
      <c r="VTG34" s="47"/>
      <c r="VTH34" s="47"/>
      <c r="VTI34" s="47"/>
      <c r="VTJ34" s="47"/>
      <c r="VTK34" s="47"/>
      <c r="VTL34" s="47"/>
      <c r="VTM34" s="47"/>
      <c r="VTN34" s="47"/>
      <c r="VTO34" s="47"/>
      <c r="VTP34" s="47"/>
      <c r="VTQ34" s="47"/>
      <c r="VTR34" s="47"/>
      <c r="VTS34" s="47"/>
      <c r="VTT34" s="47"/>
      <c r="VTU34" s="47"/>
      <c r="VTV34" s="47"/>
      <c r="VTW34" s="47"/>
      <c r="VTX34" s="47"/>
      <c r="VTY34" s="47"/>
      <c r="VTZ34" s="47"/>
      <c r="VUA34" s="47"/>
      <c r="VUB34" s="47"/>
      <c r="VUC34" s="47"/>
      <c r="VUD34" s="47"/>
      <c r="VUE34" s="47"/>
      <c r="VUF34" s="47"/>
      <c r="VUG34" s="47"/>
      <c r="VUH34" s="47"/>
      <c r="VUI34" s="47"/>
      <c r="VUJ34" s="47"/>
      <c r="VUK34" s="47"/>
      <c r="VUL34" s="47"/>
      <c r="VUM34" s="47"/>
      <c r="VUN34" s="47"/>
      <c r="VUO34" s="47"/>
      <c r="VUP34" s="47"/>
      <c r="VUQ34" s="47"/>
      <c r="VUR34" s="47"/>
      <c r="VUS34" s="47"/>
      <c r="VUT34" s="47"/>
      <c r="VUU34" s="47"/>
      <c r="VUV34" s="47"/>
      <c r="VUW34" s="47"/>
      <c r="VUX34" s="47"/>
      <c r="VUY34" s="47"/>
      <c r="VUZ34" s="47"/>
      <c r="VVA34" s="47"/>
      <c r="VVB34" s="47"/>
      <c r="VVC34" s="47"/>
      <c r="VVD34" s="47"/>
      <c r="VVE34" s="47"/>
      <c r="VVF34" s="47"/>
      <c r="VVG34" s="47"/>
      <c r="VVH34" s="47"/>
      <c r="VVI34" s="47"/>
      <c r="VVJ34" s="47"/>
      <c r="VVK34" s="47"/>
      <c r="VVL34" s="47"/>
      <c r="VVM34" s="47"/>
      <c r="VVN34" s="47"/>
      <c r="VVO34" s="47"/>
      <c r="VVP34" s="47"/>
      <c r="VVQ34" s="47"/>
      <c r="VVR34" s="47"/>
      <c r="VVS34" s="47"/>
      <c r="VVT34" s="47"/>
      <c r="VVU34" s="47"/>
      <c r="VVV34" s="47"/>
      <c r="VVW34" s="47"/>
      <c r="VVX34" s="47"/>
      <c r="VVY34" s="47"/>
      <c r="VVZ34" s="47"/>
      <c r="VWA34" s="47"/>
      <c r="VWB34" s="47"/>
      <c r="VWC34" s="47"/>
      <c r="VWD34" s="47"/>
      <c r="VWE34" s="47"/>
      <c r="VWF34" s="47"/>
      <c r="VWG34" s="47"/>
      <c r="VWH34" s="47"/>
      <c r="VWI34" s="47"/>
      <c r="VWJ34" s="47"/>
      <c r="VWK34" s="47"/>
      <c r="VWL34" s="47"/>
      <c r="VWM34" s="47"/>
      <c r="VWN34" s="47"/>
      <c r="VWO34" s="47"/>
      <c r="VWP34" s="47"/>
      <c r="VWQ34" s="47"/>
      <c r="VWR34" s="47"/>
      <c r="VWS34" s="47"/>
      <c r="VWT34" s="47"/>
      <c r="VWU34" s="47"/>
      <c r="VWV34" s="47"/>
      <c r="VWW34" s="47"/>
      <c r="VWX34" s="47"/>
      <c r="VWY34" s="47"/>
      <c r="VWZ34" s="47"/>
      <c r="VXA34" s="47"/>
      <c r="VXB34" s="47"/>
      <c r="VXC34" s="47"/>
      <c r="VXD34" s="47"/>
      <c r="VXE34" s="47"/>
      <c r="VXF34" s="47"/>
      <c r="VXG34" s="47"/>
      <c r="VXH34" s="47"/>
      <c r="VXI34" s="47"/>
      <c r="VXJ34" s="47"/>
      <c r="VXK34" s="47"/>
      <c r="VXL34" s="47"/>
      <c r="VXM34" s="47"/>
      <c r="VXN34" s="47"/>
      <c r="VXO34" s="47"/>
      <c r="VXP34" s="47"/>
      <c r="VXQ34" s="47"/>
      <c r="VXR34" s="47"/>
      <c r="VXS34" s="47"/>
      <c r="VXT34" s="47"/>
      <c r="VXU34" s="47"/>
      <c r="VXV34" s="47"/>
      <c r="VXW34" s="47"/>
      <c r="VXX34" s="47"/>
      <c r="VXY34" s="47"/>
      <c r="VXZ34" s="47"/>
      <c r="VYA34" s="47"/>
      <c r="VYB34" s="47"/>
      <c r="VYC34" s="47"/>
      <c r="VYD34" s="47"/>
      <c r="VYE34" s="47"/>
      <c r="VYF34" s="47"/>
      <c r="VYG34" s="47"/>
      <c r="VYH34" s="47"/>
      <c r="VYI34" s="47"/>
      <c r="VYJ34" s="47"/>
      <c r="VYK34" s="47"/>
      <c r="VYL34" s="47"/>
      <c r="VYM34" s="47"/>
      <c r="VYN34" s="47"/>
      <c r="VYO34" s="47"/>
      <c r="VYP34" s="47"/>
      <c r="VYQ34" s="47"/>
      <c r="VYR34" s="47"/>
      <c r="VYS34" s="47"/>
      <c r="VYT34" s="47"/>
      <c r="VYU34" s="47"/>
      <c r="VYV34" s="47"/>
      <c r="VYW34" s="47"/>
      <c r="VYX34" s="47"/>
      <c r="VYY34" s="47"/>
      <c r="VYZ34" s="47"/>
      <c r="VZA34" s="47"/>
      <c r="VZB34" s="47"/>
      <c r="VZC34" s="47"/>
      <c r="VZD34" s="47"/>
      <c r="VZE34" s="47"/>
      <c r="VZF34" s="47"/>
      <c r="VZG34" s="47"/>
      <c r="VZH34" s="47"/>
      <c r="VZI34" s="47"/>
      <c r="VZJ34" s="47"/>
      <c r="VZK34" s="47"/>
      <c r="VZL34" s="47"/>
      <c r="VZM34" s="47"/>
      <c r="VZN34" s="47"/>
      <c r="VZO34" s="47"/>
      <c r="VZP34" s="47"/>
      <c r="VZQ34" s="47"/>
      <c r="VZR34" s="47"/>
      <c r="VZS34" s="47"/>
      <c r="VZT34" s="47"/>
      <c r="VZU34" s="47"/>
      <c r="VZV34" s="47"/>
      <c r="VZW34" s="47"/>
      <c r="VZX34" s="47"/>
      <c r="VZY34" s="47"/>
      <c r="VZZ34" s="47"/>
      <c r="WAA34" s="47"/>
      <c r="WAB34" s="47"/>
      <c r="WAC34" s="47"/>
      <c r="WAD34" s="47"/>
      <c r="WAE34" s="47"/>
      <c r="WAF34" s="47"/>
      <c r="WAG34" s="47"/>
      <c r="WAH34" s="47"/>
      <c r="WAI34" s="47"/>
      <c r="WAJ34" s="47"/>
      <c r="WAK34" s="47"/>
      <c r="WAL34" s="47"/>
      <c r="WAM34" s="47"/>
      <c r="WAN34" s="47"/>
      <c r="WAO34" s="47"/>
      <c r="WAP34" s="47"/>
      <c r="WAQ34" s="47"/>
      <c r="WAR34" s="47"/>
      <c r="WAS34" s="47"/>
      <c r="WAT34" s="47"/>
      <c r="WAU34" s="47"/>
      <c r="WAV34" s="47"/>
      <c r="WAW34" s="47"/>
      <c r="WAX34" s="47"/>
      <c r="WAY34" s="47"/>
      <c r="WAZ34" s="47"/>
      <c r="WBA34" s="47"/>
      <c r="WBB34" s="47"/>
      <c r="WBC34" s="47"/>
      <c r="WBD34" s="47"/>
      <c r="WBE34" s="47"/>
      <c r="WBF34" s="47"/>
      <c r="WBG34" s="47"/>
      <c r="WBH34" s="47"/>
      <c r="WBI34" s="47"/>
      <c r="WBJ34" s="47"/>
      <c r="WBK34" s="47"/>
      <c r="WBL34" s="47"/>
      <c r="WBM34" s="47"/>
      <c r="WBN34" s="47"/>
      <c r="WBO34" s="47"/>
      <c r="WBP34" s="47"/>
      <c r="WBQ34" s="47"/>
      <c r="WBR34" s="47"/>
      <c r="WBS34" s="47"/>
      <c r="WBT34" s="47"/>
      <c r="WBU34" s="47"/>
      <c r="WBV34" s="47"/>
      <c r="WBW34" s="47"/>
      <c r="WBX34" s="47"/>
      <c r="WBY34" s="47"/>
      <c r="WBZ34" s="47"/>
      <c r="WCA34" s="47"/>
      <c r="WCB34" s="47"/>
      <c r="WCC34" s="47"/>
      <c r="WCD34" s="47"/>
      <c r="WCE34" s="47"/>
      <c r="WCF34" s="47"/>
      <c r="WCG34" s="47"/>
      <c r="WCH34" s="47"/>
      <c r="WCI34" s="47"/>
      <c r="WCJ34" s="47"/>
      <c r="WCK34" s="47"/>
      <c r="WCL34" s="47"/>
      <c r="WCM34" s="47"/>
      <c r="WCN34" s="47"/>
      <c r="WCO34" s="47"/>
      <c r="WCP34" s="47"/>
      <c r="WCQ34" s="47"/>
      <c r="WCR34" s="47"/>
      <c r="WCS34" s="47"/>
      <c r="WCT34" s="47"/>
      <c r="WCU34" s="47"/>
      <c r="WCV34" s="47"/>
      <c r="WCW34" s="47"/>
      <c r="WCX34" s="47"/>
      <c r="WCY34" s="47"/>
      <c r="WCZ34" s="47"/>
      <c r="WDA34" s="47"/>
      <c r="WDB34" s="47"/>
      <c r="WDC34" s="47"/>
      <c r="WDD34" s="47"/>
      <c r="WDE34" s="47"/>
      <c r="WDF34" s="47"/>
      <c r="WDG34" s="47"/>
      <c r="WDH34" s="47"/>
      <c r="WDI34" s="47"/>
      <c r="WDJ34" s="47"/>
      <c r="WDK34" s="47"/>
      <c r="WDL34" s="47"/>
      <c r="WDM34" s="47"/>
      <c r="WDN34" s="47"/>
      <c r="WDO34" s="47"/>
      <c r="WDP34" s="47"/>
      <c r="WDQ34" s="47"/>
      <c r="WDR34" s="47"/>
      <c r="WDS34" s="47"/>
      <c r="WDT34" s="47"/>
      <c r="WDU34" s="47"/>
      <c r="WDV34" s="47"/>
      <c r="WDW34" s="47"/>
      <c r="WDX34" s="47"/>
      <c r="WDY34" s="47"/>
      <c r="WDZ34" s="47"/>
      <c r="WEA34" s="47"/>
      <c r="WEB34" s="47"/>
      <c r="WEC34" s="47"/>
      <c r="WED34" s="47"/>
      <c r="WEE34" s="47"/>
      <c r="WEF34" s="47"/>
      <c r="WEG34" s="47"/>
      <c r="WEH34" s="47"/>
      <c r="WEI34" s="47"/>
      <c r="WEJ34" s="47"/>
      <c r="WEK34" s="47"/>
      <c r="WEL34" s="47"/>
      <c r="WEM34" s="47"/>
      <c r="WEN34" s="47"/>
      <c r="WEO34" s="47"/>
      <c r="WEP34" s="47"/>
      <c r="WEQ34" s="47"/>
      <c r="WER34" s="47"/>
      <c r="WES34" s="47"/>
      <c r="WET34" s="47"/>
      <c r="WEU34" s="47"/>
      <c r="WEV34" s="47"/>
      <c r="WEW34" s="47"/>
      <c r="WEX34" s="47"/>
      <c r="WEY34" s="47"/>
      <c r="WEZ34" s="47"/>
      <c r="WFA34" s="47"/>
      <c r="WFB34" s="47"/>
      <c r="WFC34" s="47"/>
      <c r="WFD34" s="47"/>
      <c r="WFE34" s="47"/>
      <c r="WFF34" s="47"/>
      <c r="WFG34" s="47"/>
      <c r="WFH34" s="47"/>
      <c r="WFI34" s="47"/>
      <c r="WFJ34" s="47"/>
      <c r="WFK34" s="47"/>
      <c r="WFL34" s="47"/>
      <c r="WFM34" s="47"/>
      <c r="WFN34" s="47"/>
      <c r="WFO34" s="47"/>
      <c r="WFP34" s="47"/>
      <c r="WFQ34" s="47"/>
      <c r="WFR34" s="47"/>
      <c r="WFS34" s="47"/>
      <c r="WFT34" s="47"/>
      <c r="WFU34" s="47"/>
      <c r="WFV34" s="47"/>
      <c r="WFW34" s="47"/>
      <c r="WFX34" s="47"/>
      <c r="WFY34" s="47"/>
      <c r="WFZ34" s="47"/>
      <c r="WGA34" s="47"/>
      <c r="WGB34" s="47"/>
      <c r="WGC34" s="47"/>
      <c r="WGD34" s="47"/>
      <c r="WGE34" s="47"/>
      <c r="WGF34" s="47"/>
      <c r="WGG34" s="47"/>
      <c r="WGH34" s="47"/>
      <c r="WGI34" s="47"/>
      <c r="WGJ34" s="47"/>
      <c r="WGK34" s="47"/>
      <c r="WGL34" s="47"/>
      <c r="WGM34" s="47"/>
      <c r="WGN34" s="47"/>
      <c r="WGO34" s="47"/>
      <c r="WGP34" s="47"/>
      <c r="WGQ34" s="47"/>
      <c r="WGR34" s="47"/>
      <c r="WGS34" s="47"/>
      <c r="WGT34" s="47"/>
      <c r="WGU34" s="47"/>
      <c r="WGV34" s="47"/>
      <c r="WGW34" s="47"/>
      <c r="WGX34" s="47"/>
      <c r="WGY34" s="47"/>
      <c r="WGZ34" s="47"/>
      <c r="WHA34" s="47"/>
      <c r="WHB34" s="47"/>
      <c r="WHC34" s="47"/>
      <c r="WHD34" s="47"/>
      <c r="WHE34" s="47"/>
      <c r="WHF34" s="47"/>
      <c r="WHG34" s="47"/>
      <c r="WHH34" s="47"/>
      <c r="WHI34" s="47"/>
      <c r="WHJ34" s="47"/>
      <c r="WHK34" s="47"/>
      <c r="WHL34" s="47"/>
      <c r="WHM34" s="47"/>
      <c r="WHN34" s="47"/>
      <c r="WHO34" s="47"/>
      <c r="WHP34" s="47"/>
      <c r="WHQ34" s="47"/>
      <c r="WHR34" s="47"/>
      <c r="WHS34" s="47"/>
      <c r="WHT34" s="47"/>
      <c r="WHU34" s="47"/>
      <c r="WHV34" s="47"/>
      <c r="WHW34" s="47"/>
      <c r="WHX34" s="47"/>
      <c r="WHY34" s="47"/>
      <c r="WHZ34" s="47"/>
      <c r="WIA34" s="47"/>
      <c r="WIB34" s="47"/>
      <c r="WIC34" s="47"/>
      <c r="WID34" s="47"/>
      <c r="WIE34" s="47"/>
      <c r="WIF34" s="47"/>
      <c r="WIG34" s="47"/>
      <c r="WIH34" s="47"/>
      <c r="WII34" s="47"/>
      <c r="WIJ34" s="47"/>
      <c r="WIK34" s="47"/>
      <c r="WIL34" s="47"/>
      <c r="WIM34" s="47"/>
      <c r="WIN34" s="47"/>
      <c r="WIO34" s="47"/>
      <c r="WIP34" s="47"/>
      <c r="WIQ34" s="47"/>
      <c r="WIR34" s="47"/>
      <c r="WIS34" s="47"/>
      <c r="WIT34" s="47"/>
      <c r="WIU34" s="47"/>
      <c r="WIV34" s="47"/>
      <c r="WIW34" s="47"/>
      <c r="WIX34" s="47"/>
      <c r="WIY34" s="47"/>
      <c r="WIZ34" s="47"/>
      <c r="WJA34" s="47"/>
      <c r="WJB34" s="47"/>
      <c r="WJC34" s="47"/>
      <c r="WJD34" s="47"/>
      <c r="WJE34" s="47"/>
      <c r="WJF34" s="47"/>
      <c r="WJG34" s="47"/>
      <c r="WJH34" s="47"/>
      <c r="WJI34" s="47"/>
      <c r="WJJ34" s="47"/>
      <c r="WJK34" s="47"/>
      <c r="WJL34" s="47"/>
      <c r="WJM34" s="47"/>
      <c r="WJN34" s="47"/>
      <c r="WJO34" s="47"/>
      <c r="WJP34" s="47"/>
      <c r="WJQ34" s="47"/>
      <c r="WJR34" s="47"/>
      <c r="WJS34" s="47"/>
      <c r="WJT34" s="47"/>
      <c r="WJU34" s="47"/>
      <c r="WJV34" s="47"/>
      <c r="WJW34" s="47"/>
      <c r="WJX34" s="47"/>
      <c r="WJY34" s="47"/>
      <c r="WJZ34" s="47"/>
      <c r="WKA34" s="47"/>
      <c r="WKB34" s="47"/>
      <c r="WKC34" s="47"/>
      <c r="WKD34" s="47"/>
      <c r="WKE34" s="47"/>
      <c r="WKF34" s="47"/>
      <c r="WKG34" s="47"/>
      <c r="WKH34" s="47"/>
      <c r="WKI34" s="47"/>
      <c r="WKJ34" s="47"/>
      <c r="WKK34" s="47"/>
      <c r="WKL34" s="47"/>
      <c r="WKM34" s="47"/>
      <c r="WKN34" s="47"/>
      <c r="WKO34" s="47"/>
      <c r="WKP34" s="47"/>
      <c r="WKQ34" s="47"/>
      <c r="WKR34" s="47"/>
      <c r="WKS34" s="47"/>
      <c r="WKT34" s="47"/>
      <c r="WKU34" s="47"/>
      <c r="WKV34" s="47"/>
      <c r="WKW34" s="47"/>
      <c r="WKX34" s="47"/>
      <c r="WKY34" s="47"/>
      <c r="WKZ34" s="47"/>
      <c r="WLA34" s="47"/>
      <c r="WLB34" s="47"/>
      <c r="WLC34" s="47"/>
      <c r="WLD34" s="47"/>
      <c r="WLE34" s="47"/>
      <c r="WLF34" s="47"/>
      <c r="WLG34" s="47"/>
      <c r="WLH34" s="47"/>
      <c r="WLI34" s="47"/>
      <c r="WLJ34" s="47"/>
      <c r="WLK34" s="47"/>
      <c r="WLL34" s="47"/>
      <c r="WLM34" s="47"/>
      <c r="WLN34" s="47"/>
      <c r="WLO34" s="47"/>
      <c r="WLP34" s="47"/>
      <c r="WLQ34" s="47"/>
      <c r="WLR34" s="47"/>
      <c r="WLS34" s="47"/>
      <c r="WLT34" s="47"/>
      <c r="WLU34" s="47"/>
      <c r="WLV34" s="47"/>
      <c r="WLW34" s="47"/>
      <c r="WLX34" s="47"/>
      <c r="WLY34" s="47"/>
      <c r="WLZ34" s="47"/>
      <c r="WMA34" s="47"/>
      <c r="WMB34" s="47"/>
      <c r="WMC34" s="47"/>
      <c r="WMD34" s="47"/>
      <c r="WME34" s="47"/>
      <c r="WMF34" s="47"/>
      <c r="WMG34" s="47"/>
      <c r="WMH34" s="47"/>
      <c r="WMI34" s="47"/>
      <c r="WMJ34" s="47"/>
      <c r="WMK34" s="47"/>
      <c r="WML34" s="47"/>
      <c r="WMM34" s="47"/>
      <c r="WMN34" s="47"/>
      <c r="WMO34" s="47"/>
      <c r="WMP34" s="47"/>
      <c r="WMQ34" s="47"/>
      <c r="WMR34" s="47"/>
      <c r="WMS34" s="47"/>
      <c r="WMT34" s="47"/>
      <c r="WMU34" s="47"/>
      <c r="WMV34" s="47"/>
      <c r="WMW34" s="47"/>
      <c r="WMX34" s="47"/>
      <c r="WMY34" s="47"/>
      <c r="WMZ34" s="47"/>
      <c r="WNA34" s="47"/>
      <c r="WNB34" s="47"/>
      <c r="WNC34" s="47"/>
      <c r="WND34" s="47"/>
      <c r="WNE34" s="47"/>
      <c r="WNF34" s="47"/>
      <c r="WNG34" s="47"/>
      <c r="WNH34" s="47"/>
      <c r="WNI34" s="47"/>
      <c r="WNJ34" s="47"/>
      <c r="WNK34" s="47"/>
      <c r="WNL34" s="47"/>
      <c r="WNM34" s="47"/>
      <c r="WNN34" s="47"/>
      <c r="WNO34" s="47"/>
      <c r="WNP34" s="47"/>
      <c r="WNQ34" s="47"/>
      <c r="WNR34" s="47"/>
      <c r="WNS34" s="47"/>
      <c r="WNT34" s="47"/>
      <c r="WNU34" s="47"/>
      <c r="WNV34" s="47"/>
      <c r="WNW34" s="47"/>
      <c r="WNX34" s="47"/>
      <c r="WNY34" s="47"/>
      <c r="WNZ34" s="47"/>
      <c r="WOA34" s="47"/>
      <c r="WOB34" s="47"/>
      <c r="WOC34" s="47"/>
      <c r="WOD34" s="47"/>
      <c r="WOE34" s="47"/>
      <c r="WOF34" s="47"/>
      <c r="WOG34" s="47"/>
      <c r="WOH34" s="47"/>
      <c r="WOI34" s="47"/>
      <c r="WOJ34" s="47"/>
      <c r="WOK34" s="47"/>
      <c r="WOL34" s="47"/>
      <c r="WOM34" s="47"/>
      <c r="WON34" s="47"/>
      <c r="WOO34" s="47"/>
      <c r="WOP34" s="47"/>
      <c r="WOQ34" s="47"/>
      <c r="WOR34" s="47"/>
      <c r="WOS34" s="47"/>
      <c r="WOT34" s="47"/>
      <c r="WOU34" s="47"/>
      <c r="WOV34" s="47"/>
      <c r="WOW34" s="47"/>
      <c r="WOX34" s="47"/>
      <c r="WOY34" s="47"/>
      <c r="WOZ34" s="47"/>
      <c r="WPA34" s="47"/>
      <c r="WPB34" s="47"/>
      <c r="WPC34" s="47"/>
      <c r="WPD34" s="47"/>
      <c r="WPE34" s="47"/>
      <c r="WPF34" s="47"/>
      <c r="WPG34" s="47"/>
      <c r="WPH34" s="47"/>
      <c r="WPI34" s="47"/>
      <c r="WPJ34" s="47"/>
      <c r="WPK34" s="47"/>
      <c r="WPL34" s="47"/>
      <c r="WPM34" s="47"/>
      <c r="WPN34" s="47"/>
      <c r="WPO34" s="47"/>
      <c r="WPP34" s="47"/>
      <c r="WPQ34" s="47"/>
      <c r="WPR34" s="47"/>
      <c r="WPS34" s="47"/>
      <c r="WPT34" s="47"/>
      <c r="WPU34" s="47"/>
      <c r="WPV34" s="47"/>
      <c r="WPW34" s="47"/>
      <c r="WPX34" s="47"/>
      <c r="WPY34" s="47"/>
      <c r="WPZ34" s="47"/>
      <c r="WQA34" s="47"/>
      <c r="WQB34" s="47"/>
      <c r="WQC34" s="47"/>
      <c r="WQD34" s="47"/>
      <c r="WQE34" s="47"/>
      <c r="WQF34" s="47"/>
      <c r="WQG34" s="47"/>
      <c r="WQH34" s="47"/>
      <c r="WQI34" s="47"/>
      <c r="WQJ34" s="47"/>
      <c r="WQK34" s="47"/>
      <c r="WQL34" s="47"/>
      <c r="WQM34" s="47"/>
      <c r="WQN34" s="47"/>
      <c r="WQO34" s="47"/>
      <c r="WQP34" s="47"/>
      <c r="WQQ34" s="47"/>
      <c r="WQR34" s="47"/>
      <c r="WQS34" s="47"/>
      <c r="WQT34" s="47"/>
      <c r="WQU34" s="47"/>
      <c r="WQV34" s="47"/>
      <c r="WQW34" s="47"/>
      <c r="WQX34" s="47"/>
      <c r="WQY34" s="47"/>
      <c r="WQZ34" s="47"/>
      <c r="WRA34" s="47"/>
      <c r="WRB34" s="47"/>
      <c r="WRC34" s="47"/>
      <c r="WRD34" s="47"/>
      <c r="WRE34" s="47"/>
      <c r="WRF34" s="47"/>
      <c r="WRG34" s="47"/>
      <c r="WRH34" s="47"/>
      <c r="WRI34" s="47"/>
      <c r="WRJ34" s="47"/>
      <c r="WRK34" s="47"/>
      <c r="WRL34" s="47"/>
      <c r="WRM34" s="47"/>
      <c r="WRN34" s="47"/>
      <c r="WRO34" s="47"/>
      <c r="WRP34" s="47"/>
      <c r="WRQ34" s="47"/>
      <c r="WRR34" s="47"/>
      <c r="WRS34" s="47"/>
      <c r="WRT34" s="47"/>
      <c r="WRU34" s="47"/>
      <c r="WRV34" s="47"/>
      <c r="WRW34" s="47"/>
      <c r="WRX34" s="47"/>
      <c r="WRY34" s="47"/>
      <c r="WRZ34" s="47"/>
      <c r="WSA34" s="47"/>
      <c r="WSB34" s="47"/>
      <c r="WSC34" s="47"/>
      <c r="WSD34" s="47"/>
      <c r="WSE34" s="47"/>
      <c r="WSF34" s="47"/>
      <c r="WSG34" s="47"/>
      <c r="WSH34" s="47"/>
      <c r="WSI34" s="47"/>
      <c r="WSJ34" s="47"/>
      <c r="WSK34" s="47"/>
      <c r="WSL34" s="47"/>
      <c r="WSM34" s="47"/>
      <c r="WSN34" s="47"/>
      <c r="WSO34" s="47"/>
      <c r="WSP34" s="47"/>
      <c r="WSQ34" s="47"/>
      <c r="WSR34" s="47"/>
      <c r="WSS34" s="47"/>
      <c r="WST34" s="47"/>
      <c r="WSU34" s="47"/>
      <c r="WSV34" s="47"/>
      <c r="WSW34" s="47"/>
      <c r="WSX34" s="47"/>
      <c r="WSY34" s="47"/>
      <c r="WSZ34" s="47"/>
      <c r="WTA34" s="47"/>
      <c r="WTB34" s="47"/>
      <c r="WTC34" s="47"/>
      <c r="WTD34" s="47"/>
      <c r="WTE34" s="47"/>
      <c r="WTF34" s="47"/>
      <c r="WTG34" s="47"/>
      <c r="WTH34" s="47"/>
      <c r="WTI34" s="47"/>
      <c r="WTJ34" s="47"/>
      <c r="WTK34" s="47"/>
      <c r="WTL34" s="47"/>
      <c r="WTM34" s="47"/>
      <c r="WTN34" s="47"/>
      <c r="WTO34" s="47"/>
      <c r="WTP34" s="47"/>
      <c r="WTQ34" s="47"/>
      <c r="WTR34" s="47"/>
      <c r="WTS34" s="47"/>
      <c r="WTT34" s="47"/>
      <c r="WTU34" s="47"/>
      <c r="WTV34" s="47"/>
      <c r="WTW34" s="47"/>
      <c r="WTX34" s="47"/>
      <c r="WTY34" s="47"/>
      <c r="WTZ34" s="47"/>
      <c r="WUA34" s="47"/>
      <c r="WUB34" s="47"/>
      <c r="WUC34" s="47"/>
      <c r="WUD34" s="47"/>
      <c r="WUE34" s="47"/>
      <c r="WUF34" s="47"/>
      <c r="WUG34" s="47"/>
      <c r="WUH34" s="47"/>
      <c r="WUI34" s="47"/>
      <c r="WUJ34" s="47"/>
      <c r="WUK34" s="47"/>
      <c r="WUL34" s="47"/>
      <c r="WUM34" s="47"/>
      <c r="WUN34" s="47"/>
      <c r="WUO34" s="47"/>
      <c r="WUP34" s="47"/>
      <c r="WUQ34" s="47"/>
      <c r="WUR34" s="47"/>
      <c r="WUS34" s="47"/>
      <c r="WUT34" s="47"/>
      <c r="WUU34" s="47"/>
      <c r="WUV34" s="47"/>
      <c r="WUW34" s="47"/>
      <c r="WUX34" s="47"/>
      <c r="WUY34" s="47"/>
      <c r="WUZ34" s="47"/>
      <c r="WVA34" s="47"/>
      <c r="WVB34" s="47"/>
      <c r="WVC34" s="47"/>
      <c r="WVD34" s="47"/>
      <c r="WVE34" s="47"/>
      <c r="WVF34" s="47"/>
      <c r="WVG34" s="47"/>
      <c r="WVH34" s="47"/>
      <c r="WVI34" s="47"/>
      <c r="WVJ34" s="47"/>
      <c r="WVK34" s="47"/>
      <c r="WVL34" s="47"/>
      <c r="WVM34" s="47"/>
      <c r="WVN34" s="47"/>
      <c r="WVO34" s="47"/>
      <c r="WVP34" s="47"/>
      <c r="WVQ34" s="47"/>
      <c r="WVR34" s="47"/>
      <c r="WVS34" s="47"/>
      <c r="WVT34" s="47"/>
      <c r="WVU34" s="47"/>
      <c r="WVV34" s="47"/>
      <c r="WVW34" s="47"/>
      <c r="WVX34" s="47"/>
      <c r="WVY34" s="47"/>
      <c r="WVZ34" s="47"/>
      <c r="WWA34" s="47"/>
      <c r="WWB34" s="47"/>
      <c r="WWC34" s="47"/>
      <c r="WWD34" s="47"/>
      <c r="WWE34" s="47"/>
      <c r="WWF34" s="47"/>
      <c r="WWG34" s="47"/>
      <c r="WWH34" s="47"/>
      <c r="WWI34" s="47"/>
      <c r="WWJ34" s="47"/>
      <c r="WWK34" s="47"/>
      <c r="WWL34" s="47"/>
      <c r="WWM34" s="47"/>
      <c r="WWN34" s="47"/>
      <c r="WWO34" s="47"/>
      <c r="WWP34" s="47"/>
      <c r="WWQ34" s="47"/>
      <c r="WWR34" s="47"/>
      <c r="WWS34" s="47"/>
      <c r="WWT34" s="47"/>
      <c r="WWU34" s="47"/>
      <c r="WWV34" s="47"/>
      <c r="WWW34" s="47"/>
      <c r="WWX34" s="47"/>
      <c r="WWY34" s="47"/>
      <c r="WWZ34" s="47"/>
      <c r="WXA34" s="47"/>
      <c r="WXB34" s="47"/>
      <c r="WXC34" s="47"/>
      <c r="WXD34" s="47"/>
      <c r="WXE34" s="47"/>
      <c r="WXF34" s="47"/>
      <c r="WXG34" s="47"/>
      <c r="WXH34" s="47"/>
      <c r="WXI34" s="47"/>
      <c r="WXJ34" s="47"/>
      <c r="WXK34" s="47"/>
      <c r="WXL34" s="47"/>
      <c r="WXM34" s="47"/>
      <c r="WXN34" s="47"/>
      <c r="WXO34" s="47"/>
      <c r="WXP34" s="47"/>
      <c r="WXQ34" s="47"/>
      <c r="WXR34" s="47"/>
      <c r="WXS34" s="47"/>
      <c r="WXT34" s="47"/>
      <c r="WXU34" s="47"/>
      <c r="WXV34" s="47"/>
      <c r="WXW34" s="47"/>
      <c r="WXX34" s="47"/>
      <c r="WXY34" s="47"/>
      <c r="WXZ34" s="47"/>
      <c r="WYA34" s="47"/>
      <c r="WYB34" s="47"/>
      <c r="WYC34" s="47"/>
      <c r="WYD34" s="47"/>
      <c r="WYE34" s="47"/>
      <c r="WYF34" s="47"/>
      <c r="WYG34" s="47"/>
      <c r="WYH34" s="47"/>
      <c r="WYI34" s="47"/>
      <c r="WYJ34" s="47"/>
      <c r="WYK34" s="47"/>
      <c r="WYL34" s="47"/>
      <c r="WYM34" s="47"/>
      <c r="WYN34" s="47"/>
      <c r="WYO34" s="47"/>
      <c r="WYP34" s="47"/>
      <c r="WYQ34" s="47"/>
      <c r="WYR34" s="47"/>
      <c r="WYS34" s="47"/>
      <c r="WYT34" s="47"/>
      <c r="WYU34" s="47"/>
      <c r="WYV34" s="47"/>
      <c r="WYW34" s="47"/>
      <c r="WYX34" s="47"/>
      <c r="WYY34" s="47"/>
      <c r="WYZ34" s="47"/>
      <c r="WZA34" s="47"/>
      <c r="WZB34" s="47"/>
      <c r="WZC34" s="47"/>
      <c r="WZD34" s="47"/>
      <c r="WZE34" s="47"/>
      <c r="WZF34" s="47"/>
      <c r="WZG34" s="47"/>
      <c r="WZH34" s="47"/>
      <c r="WZI34" s="47"/>
      <c r="WZJ34" s="47"/>
      <c r="WZK34" s="47"/>
      <c r="WZL34" s="47"/>
      <c r="WZM34" s="47"/>
      <c r="WZN34" s="47"/>
      <c r="WZO34" s="47"/>
      <c r="WZP34" s="47"/>
      <c r="WZQ34" s="47"/>
      <c r="WZR34" s="47"/>
      <c r="WZS34" s="47"/>
      <c r="WZT34" s="47"/>
      <c r="WZU34" s="47"/>
      <c r="WZV34" s="47"/>
      <c r="WZW34" s="47"/>
      <c r="WZX34" s="47"/>
      <c r="WZY34" s="47"/>
      <c r="WZZ34" s="47"/>
      <c r="XAA34" s="47"/>
      <c r="XAB34" s="47"/>
      <c r="XAC34" s="47"/>
      <c r="XAD34" s="47"/>
      <c r="XAE34" s="47"/>
      <c r="XAF34" s="47"/>
      <c r="XAG34" s="47"/>
      <c r="XAH34" s="47"/>
      <c r="XAI34" s="47"/>
      <c r="XAJ34" s="47"/>
      <c r="XAK34" s="47"/>
      <c r="XAL34" s="47"/>
      <c r="XAM34" s="47"/>
      <c r="XAN34" s="47"/>
      <c r="XAO34" s="47"/>
      <c r="XAP34" s="47"/>
      <c r="XAQ34" s="47"/>
      <c r="XAR34" s="47"/>
      <c r="XAS34" s="47"/>
      <c r="XAT34" s="47"/>
      <c r="XAU34" s="47"/>
      <c r="XAV34" s="47"/>
      <c r="XAW34" s="47"/>
      <c r="XAX34" s="47"/>
      <c r="XAY34" s="47"/>
      <c r="XAZ34" s="47"/>
      <c r="XBA34" s="47"/>
      <c r="XBB34" s="47"/>
      <c r="XBC34" s="47"/>
      <c r="XBD34" s="47"/>
      <c r="XBE34" s="47"/>
      <c r="XBF34" s="47"/>
      <c r="XBG34" s="47"/>
      <c r="XBH34" s="47"/>
      <c r="XBI34" s="47"/>
      <c r="XBJ34" s="47"/>
      <c r="XBK34" s="47"/>
      <c r="XBL34" s="47"/>
      <c r="XBM34" s="47"/>
      <c r="XBN34" s="47"/>
      <c r="XBO34" s="47"/>
      <c r="XBP34" s="47"/>
      <c r="XBQ34" s="47"/>
      <c r="XBR34" s="47"/>
      <c r="XBS34" s="47"/>
      <c r="XBT34" s="47"/>
      <c r="XBU34" s="47"/>
      <c r="XBV34" s="47"/>
      <c r="XBW34" s="47"/>
      <c r="XBX34" s="47"/>
      <c r="XBY34" s="47"/>
      <c r="XBZ34" s="47"/>
      <c r="XCA34" s="47"/>
      <c r="XCB34" s="47"/>
      <c r="XCC34" s="47"/>
      <c r="XCD34" s="47"/>
      <c r="XCE34" s="47"/>
      <c r="XCF34" s="47"/>
      <c r="XCG34" s="47"/>
      <c r="XCH34" s="47"/>
      <c r="XCI34" s="47"/>
      <c r="XCJ34" s="47"/>
      <c r="XCK34" s="47"/>
      <c r="XCL34" s="47"/>
      <c r="XCM34" s="47"/>
      <c r="XCN34" s="47"/>
      <c r="XCO34" s="47"/>
      <c r="XCP34" s="47"/>
      <c r="XCQ34" s="47"/>
      <c r="XCR34" s="47"/>
      <c r="XCS34" s="47"/>
      <c r="XCT34" s="47"/>
      <c r="XCU34" s="47"/>
      <c r="XCV34" s="47"/>
      <c r="XCW34" s="47"/>
      <c r="XCX34" s="47"/>
      <c r="XCY34" s="47"/>
      <c r="XCZ34" s="47"/>
      <c r="XDA34" s="47"/>
      <c r="XDB34" s="47"/>
      <c r="XDC34" s="47"/>
      <c r="XDD34" s="47"/>
      <c r="XDE34" s="47"/>
      <c r="XDF34" s="47"/>
      <c r="XDG34" s="47"/>
      <c r="XDH34" s="47"/>
      <c r="XDI34" s="47"/>
      <c r="XDJ34" s="47"/>
      <c r="XDK34" s="47"/>
      <c r="XDL34" s="47"/>
      <c r="XDM34" s="47"/>
      <c r="XDN34" s="47"/>
      <c r="XDO34" s="47"/>
      <c r="XDP34" s="47"/>
      <c r="XDQ34" s="47"/>
      <c r="XDR34" s="47"/>
      <c r="XDS34" s="47"/>
      <c r="XDT34" s="47"/>
    </row>
    <row r="35" s="42" customFormat="1" spans="1:16348">
      <c r="A35" s="47">
        <v>33</v>
      </c>
      <c r="B35" s="47" t="s">
        <v>575</v>
      </c>
      <c r="C35" s="47" t="s">
        <v>543</v>
      </c>
      <c r="D35" s="47">
        <v>44.37</v>
      </c>
      <c r="E35" s="47">
        <v>45.15</v>
      </c>
      <c r="F35" s="47">
        <v>42.68</v>
      </c>
      <c r="G35" s="47">
        <v>42.19</v>
      </c>
      <c r="H35" s="47">
        <v>43.68</v>
      </c>
      <c r="I35" s="47">
        <v>42.1</v>
      </c>
      <c r="J35" s="47">
        <v>44.53</v>
      </c>
      <c r="K35" s="47">
        <v>43.13</v>
      </c>
      <c r="L35" s="47">
        <v>44.73</v>
      </c>
      <c r="M35" s="47">
        <v>44.93</v>
      </c>
      <c r="N35" s="47">
        <v>45.6</v>
      </c>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c r="IU35" s="47"/>
      <c r="IV35" s="47"/>
      <c r="IW35" s="47"/>
      <c r="IX35" s="47"/>
      <c r="IY35" s="47"/>
      <c r="IZ35" s="47"/>
      <c r="JA35" s="47"/>
      <c r="JB35" s="47"/>
      <c r="JC35" s="47"/>
      <c r="JD35" s="47"/>
      <c r="JE35" s="47"/>
      <c r="JF35" s="47"/>
      <c r="JG35" s="47"/>
      <c r="JH35" s="47"/>
      <c r="JI35" s="47"/>
      <c r="JJ35" s="47"/>
      <c r="JK35" s="47"/>
      <c r="JL35" s="47"/>
      <c r="JM35" s="47"/>
      <c r="JN35" s="47"/>
      <c r="JO35" s="47"/>
      <c r="JP35" s="47"/>
      <c r="JQ35" s="47"/>
      <c r="JR35" s="47"/>
      <c r="JS35" s="47"/>
      <c r="JT35" s="47"/>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U35" s="47"/>
      <c r="LV35" s="47"/>
      <c r="LW35" s="47"/>
      <c r="LX35" s="47"/>
      <c r="LY35" s="47"/>
      <c r="LZ35" s="47"/>
      <c r="MA35" s="47"/>
      <c r="MB35" s="47"/>
      <c r="MC35" s="47"/>
      <c r="MD35" s="47"/>
      <c r="ME35" s="47"/>
      <c r="MF35" s="47"/>
      <c r="MG35" s="47"/>
      <c r="MH35" s="47"/>
      <c r="MI35" s="47"/>
      <c r="MJ35" s="47"/>
      <c r="MK35" s="47"/>
      <c r="ML35" s="47"/>
      <c r="MM35" s="47"/>
      <c r="MN35" s="47"/>
      <c r="MO35" s="47"/>
      <c r="MP35" s="47"/>
      <c r="MQ35" s="47"/>
      <c r="MR35" s="47"/>
      <c r="MS35" s="47"/>
      <c r="MT35" s="47"/>
      <c r="MU35" s="47"/>
      <c r="MV35" s="47"/>
      <c r="MW35" s="47"/>
      <c r="MX35" s="47"/>
      <c r="MY35" s="47"/>
      <c r="MZ35" s="47"/>
      <c r="NA35" s="47"/>
      <c r="NB35" s="47"/>
      <c r="NC35" s="47"/>
      <c r="ND35" s="47"/>
      <c r="NE35" s="47"/>
      <c r="NF35" s="47"/>
      <c r="NG35" s="47"/>
      <c r="NH35" s="47"/>
      <c r="NI35" s="47"/>
      <c r="NJ35" s="47"/>
      <c r="NK35" s="47"/>
      <c r="NL35" s="47"/>
      <c r="NM35" s="47"/>
      <c r="NN35" s="47"/>
      <c r="NO35" s="47"/>
      <c r="NP35" s="47"/>
      <c r="NQ35" s="47"/>
      <c r="NR35" s="47"/>
      <c r="NS35" s="47"/>
      <c r="NT35" s="47"/>
      <c r="NU35" s="47"/>
      <c r="NV35" s="47"/>
      <c r="NW35" s="47"/>
      <c r="NX35" s="47"/>
      <c r="NY35" s="47"/>
      <c r="NZ35" s="47"/>
      <c r="OA35" s="47"/>
      <c r="OB35" s="47"/>
      <c r="OC35" s="47"/>
      <c r="OD35" s="47"/>
      <c r="OE35" s="47"/>
      <c r="OF35" s="47"/>
      <c r="OG35" s="47"/>
      <c r="OH35" s="47"/>
      <c r="OI35" s="47"/>
      <c r="OJ35" s="47"/>
      <c r="OK35" s="47"/>
      <c r="OL35" s="47"/>
      <c r="OM35" s="47"/>
      <c r="ON35" s="47"/>
      <c r="OO35" s="47"/>
      <c r="OP35" s="47"/>
      <c r="OQ35" s="47"/>
      <c r="OR35" s="47"/>
      <c r="OS35" s="47"/>
      <c r="OT35" s="47"/>
      <c r="OU35" s="47"/>
      <c r="OV35" s="47"/>
      <c r="OW35" s="47"/>
      <c r="OX35" s="47"/>
      <c r="OY35" s="47"/>
      <c r="OZ35" s="47"/>
      <c r="PA35" s="47"/>
      <c r="PB35" s="47"/>
      <c r="PC35" s="47"/>
      <c r="PD35" s="47"/>
      <c r="PE35" s="47"/>
      <c r="PF35" s="47"/>
      <c r="PG35" s="47"/>
      <c r="PH35" s="47"/>
      <c r="PI35" s="47"/>
      <c r="PJ35" s="47"/>
      <c r="PK35" s="47"/>
      <c r="PL35" s="47"/>
      <c r="PM35" s="47"/>
      <c r="PN35" s="47"/>
      <c r="PO35" s="47"/>
      <c r="PP35" s="47"/>
      <c r="PQ35" s="47"/>
      <c r="PR35" s="47"/>
      <c r="PS35" s="47"/>
      <c r="PT35" s="47"/>
      <c r="PU35" s="47"/>
      <c r="PV35" s="47"/>
      <c r="PW35" s="47"/>
      <c r="PX35" s="47"/>
      <c r="PY35" s="47"/>
      <c r="PZ35" s="47"/>
      <c r="QA35" s="47"/>
      <c r="QB35" s="47"/>
      <c r="QC35" s="47"/>
      <c r="QD35" s="47"/>
      <c r="QE35" s="47"/>
      <c r="QF35" s="47"/>
      <c r="QG35" s="47"/>
      <c r="QH35" s="47"/>
      <c r="QI35" s="47"/>
      <c r="QJ35" s="47"/>
      <c r="QK35" s="47"/>
      <c r="QL35" s="47"/>
      <c r="QM35" s="47"/>
      <c r="QN35" s="47"/>
      <c r="QO35" s="47"/>
      <c r="QP35" s="47"/>
      <c r="QQ35" s="47"/>
      <c r="QR35" s="47"/>
      <c r="QS35" s="47"/>
      <c r="QT35" s="47"/>
      <c r="QU35" s="47"/>
      <c r="QV35" s="47"/>
      <c r="QW35" s="47"/>
      <c r="QX35" s="47"/>
      <c r="QY35" s="47"/>
      <c r="QZ35" s="47"/>
      <c r="RA35" s="47"/>
      <c r="RB35" s="47"/>
      <c r="RC35" s="47"/>
      <c r="RD35" s="47"/>
      <c r="RE35" s="47"/>
      <c r="RF35" s="47"/>
      <c r="RG35" s="47"/>
      <c r="RH35" s="47"/>
      <c r="RI35" s="47"/>
      <c r="RJ35" s="47"/>
      <c r="RK35" s="47"/>
      <c r="RL35" s="47"/>
      <c r="RM35" s="47"/>
      <c r="RN35" s="47"/>
      <c r="RO35" s="47"/>
      <c r="RP35" s="47"/>
      <c r="RQ35" s="47"/>
      <c r="RR35" s="47"/>
      <c r="RS35" s="47"/>
      <c r="RT35" s="47"/>
      <c r="RU35" s="47"/>
      <c r="RV35" s="47"/>
      <c r="RW35" s="47"/>
      <c r="RX35" s="47"/>
      <c r="RY35" s="47"/>
      <c r="RZ35" s="47"/>
      <c r="SA35" s="47"/>
      <c r="SB35" s="47"/>
      <c r="SC35" s="47"/>
      <c r="SD35" s="47"/>
      <c r="SE35" s="47"/>
      <c r="SF35" s="47"/>
      <c r="SG35" s="47"/>
      <c r="SH35" s="47"/>
      <c r="SI35" s="47"/>
      <c r="SJ35" s="47"/>
      <c r="SK35" s="47"/>
      <c r="SL35" s="47"/>
      <c r="SM35" s="47"/>
      <c r="SN35" s="47"/>
      <c r="SO35" s="47"/>
      <c r="SP35" s="47"/>
      <c r="SQ35" s="47"/>
      <c r="SR35" s="47"/>
      <c r="SS35" s="47"/>
      <c r="ST35" s="47"/>
      <c r="SU35" s="47"/>
      <c r="SV35" s="47"/>
      <c r="SW35" s="47"/>
      <c r="SX35" s="47"/>
      <c r="SY35" s="47"/>
      <c r="SZ35" s="47"/>
      <c r="TA35" s="47"/>
      <c r="TB35" s="47"/>
      <c r="TC35" s="47"/>
      <c r="TD35" s="47"/>
      <c r="TE35" s="47"/>
      <c r="TF35" s="47"/>
      <c r="TG35" s="47"/>
      <c r="TH35" s="47"/>
      <c r="TI35" s="47"/>
      <c r="TJ35" s="47"/>
      <c r="TK35" s="47"/>
      <c r="TL35" s="47"/>
      <c r="TM35" s="47"/>
      <c r="TN35" s="47"/>
      <c r="TO35" s="47"/>
      <c r="TP35" s="47"/>
      <c r="TQ35" s="47"/>
      <c r="TR35" s="47"/>
      <c r="TS35" s="47"/>
      <c r="TT35" s="47"/>
      <c r="TU35" s="47"/>
      <c r="TV35" s="47"/>
      <c r="TW35" s="47"/>
      <c r="TX35" s="47"/>
      <c r="TY35" s="47"/>
      <c r="TZ35" s="47"/>
      <c r="UA35" s="47"/>
      <c r="UB35" s="47"/>
      <c r="UC35" s="47"/>
      <c r="UD35" s="47"/>
      <c r="UE35" s="47"/>
      <c r="UF35" s="47"/>
      <c r="UG35" s="47"/>
      <c r="UH35" s="47"/>
      <c r="UI35" s="47"/>
      <c r="UJ35" s="47"/>
      <c r="UK35" s="47"/>
      <c r="UL35" s="47"/>
      <c r="UM35" s="47"/>
      <c r="UN35" s="47"/>
      <c r="UO35" s="47"/>
      <c r="UP35" s="47"/>
      <c r="UQ35" s="47"/>
      <c r="UR35" s="47"/>
      <c r="US35" s="47"/>
      <c r="UT35" s="47"/>
      <c r="UU35" s="47"/>
      <c r="UV35" s="47"/>
      <c r="UW35" s="47"/>
      <c r="UX35" s="47"/>
      <c r="UY35" s="47"/>
      <c r="UZ35" s="47"/>
      <c r="VA35" s="47"/>
      <c r="VB35" s="47"/>
      <c r="VC35" s="47"/>
      <c r="VD35" s="47"/>
      <c r="VE35" s="47"/>
      <c r="VF35" s="47"/>
      <c r="VG35" s="47"/>
      <c r="VH35" s="47"/>
      <c r="VI35" s="47"/>
      <c r="VJ35" s="47"/>
      <c r="VK35" s="47"/>
      <c r="VL35" s="47"/>
      <c r="VM35" s="47"/>
      <c r="VN35" s="47"/>
      <c r="VO35" s="47"/>
      <c r="VP35" s="47"/>
      <c r="VQ35" s="47"/>
      <c r="VR35" s="47"/>
      <c r="VS35" s="47"/>
      <c r="VT35" s="47"/>
      <c r="VU35" s="47"/>
      <c r="VV35" s="47"/>
      <c r="VW35" s="47"/>
      <c r="VX35" s="47"/>
      <c r="VY35" s="47"/>
      <c r="VZ35" s="47"/>
      <c r="WA35" s="47"/>
      <c r="WB35" s="47"/>
      <c r="WC35" s="47"/>
      <c r="WD35" s="47"/>
      <c r="WE35" s="47"/>
      <c r="WF35" s="47"/>
      <c r="WG35" s="47"/>
      <c r="WH35" s="47"/>
      <c r="WI35" s="47"/>
      <c r="WJ35" s="47"/>
      <c r="WK35" s="47"/>
      <c r="WL35" s="47"/>
      <c r="WM35" s="47"/>
      <c r="WN35" s="47"/>
      <c r="WO35" s="47"/>
      <c r="WP35" s="47"/>
      <c r="WQ35" s="47"/>
      <c r="WR35" s="47"/>
      <c r="WS35" s="47"/>
      <c r="WT35" s="47"/>
      <c r="WU35" s="47"/>
      <c r="WV35" s="47"/>
      <c r="WW35" s="47"/>
      <c r="WX35" s="47"/>
      <c r="WY35" s="47"/>
      <c r="WZ35" s="47"/>
      <c r="XA35" s="47"/>
      <c r="XB35" s="47"/>
      <c r="XC35" s="47"/>
      <c r="XD35" s="47"/>
      <c r="XE35" s="47"/>
      <c r="XF35" s="47"/>
      <c r="XG35" s="47"/>
      <c r="XH35" s="47"/>
      <c r="XI35" s="47"/>
      <c r="XJ35" s="47"/>
      <c r="XK35" s="47"/>
      <c r="XL35" s="47"/>
      <c r="XM35" s="47"/>
      <c r="XN35" s="47"/>
      <c r="XO35" s="47"/>
      <c r="XP35" s="47"/>
      <c r="XQ35" s="47"/>
      <c r="XR35" s="47"/>
      <c r="XS35" s="47"/>
      <c r="XT35" s="47"/>
      <c r="XU35" s="47"/>
      <c r="XV35" s="47"/>
      <c r="XW35" s="47"/>
      <c r="XX35" s="47"/>
      <c r="XY35" s="47"/>
      <c r="XZ35" s="47"/>
      <c r="YA35" s="47"/>
      <c r="YB35" s="47"/>
      <c r="YC35" s="47"/>
      <c r="YD35" s="47"/>
      <c r="YE35" s="47"/>
      <c r="YF35" s="47"/>
      <c r="YG35" s="47"/>
      <c r="YH35" s="47"/>
      <c r="YI35" s="47"/>
      <c r="YJ35" s="47"/>
      <c r="YK35" s="47"/>
      <c r="YL35" s="47"/>
      <c r="YM35" s="47"/>
      <c r="YN35" s="47"/>
      <c r="YO35" s="47"/>
      <c r="YP35" s="47"/>
      <c r="YQ35" s="47"/>
      <c r="YR35" s="47"/>
      <c r="YS35" s="47"/>
      <c r="YT35" s="47"/>
      <c r="YU35" s="47"/>
      <c r="YV35" s="47"/>
      <c r="YW35" s="47"/>
      <c r="YX35" s="47"/>
      <c r="YY35" s="47"/>
      <c r="YZ35" s="47"/>
      <c r="ZA35" s="47"/>
      <c r="ZB35" s="47"/>
      <c r="ZC35" s="47"/>
      <c r="ZD35" s="47"/>
      <c r="ZE35" s="47"/>
      <c r="ZF35" s="47"/>
      <c r="ZG35" s="47"/>
      <c r="ZH35" s="47"/>
      <c r="ZI35" s="47"/>
      <c r="ZJ35" s="47"/>
      <c r="ZK35" s="47"/>
      <c r="ZL35" s="47"/>
      <c r="ZM35" s="47"/>
      <c r="ZN35" s="47"/>
      <c r="ZO35" s="47"/>
      <c r="ZP35" s="47"/>
      <c r="ZQ35" s="47"/>
      <c r="ZR35" s="47"/>
      <c r="ZS35" s="47"/>
      <c r="ZT35" s="47"/>
      <c r="ZU35" s="47"/>
      <c r="ZV35" s="47"/>
      <c r="ZW35" s="47"/>
      <c r="ZX35" s="47"/>
      <c r="ZY35" s="47"/>
      <c r="ZZ35" s="47"/>
      <c r="AAA35" s="47"/>
      <c r="AAB35" s="47"/>
      <c r="AAC35" s="47"/>
      <c r="AAD35" s="47"/>
      <c r="AAE35" s="47"/>
      <c r="AAF35" s="47"/>
      <c r="AAG35" s="47"/>
      <c r="AAH35" s="47"/>
      <c r="AAI35" s="47"/>
      <c r="AAJ35" s="47"/>
      <c r="AAK35" s="47"/>
      <c r="AAL35" s="47"/>
      <c r="AAM35" s="47"/>
      <c r="AAN35" s="47"/>
      <c r="AAO35" s="47"/>
      <c r="AAP35" s="47"/>
      <c r="AAQ35" s="47"/>
      <c r="AAR35" s="47"/>
      <c r="AAS35" s="47"/>
      <c r="AAT35" s="47"/>
      <c r="AAU35" s="47"/>
      <c r="AAV35" s="47"/>
      <c r="AAW35" s="47"/>
      <c r="AAX35" s="47"/>
      <c r="AAY35" s="47"/>
      <c r="AAZ35" s="47"/>
      <c r="ABA35" s="47"/>
      <c r="ABB35" s="47"/>
      <c r="ABC35" s="47"/>
      <c r="ABD35" s="47"/>
      <c r="ABE35" s="47"/>
      <c r="ABF35" s="47"/>
      <c r="ABG35" s="47"/>
      <c r="ABH35" s="47"/>
      <c r="ABI35" s="47"/>
      <c r="ABJ35" s="47"/>
      <c r="ABK35" s="47"/>
      <c r="ABL35" s="47"/>
      <c r="ABM35" s="47"/>
      <c r="ABN35" s="47"/>
      <c r="ABO35" s="47"/>
      <c r="ABP35" s="47"/>
      <c r="ABQ35" s="47"/>
      <c r="ABR35" s="47"/>
      <c r="ABS35" s="47"/>
      <c r="ABT35" s="47"/>
      <c r="ABU35" s="47"/>
      <c r="ABV35" s="47"/>
      <c r="ABW35" s="47"/>
      <c r="ABX35" s="47"/>
      <c r="ABY35" s="47"/>
      <c r="ABZ35" s="47"/>
      <c r="ACA35" s="47"/>
      <c r="ACB35" s="47"/>
      <c r="ACC35" s="47"/>
      <c r="ACD35" s="47"/>
      <c r="ACE35" s="47"/>
      <c r="ACF35" s="47"/>
      <c r="ACG35" s="47"/>
      <c r="ACH35" s="47"/>
      <c r="ACI35" s="47"/>
      <c r="ACJ35" s="47"/>
      <c r="ACK35" s="47"/>
      <c r="ACL35" s="47"/>
      <c r="ACM35" s="47"/>
      <c r="ACN35" s="47"/>
      <c r="ACO35" s="47"/>
      <c r="ACP35" s="47"/>
      <c r="ACQ35" s="47"/>
      <c r="ACR35" s="47"/>
      <c r="ACS35" s="47"/>
      <c r="ACT35" s="47"/>
      <c r="ACU35" s="47"/>
      <c r="ACV35" s="47"/>
      <c r="ACW35" s="47"/>
      <c r="ACX35" s="47"/>
      <c r="ACY35" s="47"/>
      <c r="ACZ35" s="47"/>
      <c r="ADA35" s="47"/>
      <c r="ADB35" s="47"/>
      <c r="ADC35" s="47"/>
      <c r="ADD35" s="47"/>
      <c r="ADE35" s="47"/>
      <c r="ADF35" s="47"/>
      <c r="ADG35" s="47"/>
      <c r="ADH35" s="47"/>
      <c r="ADI35" s="47"/>
      <c r="ADJ35" s="47"/>
      <c r="ADK35" s="47"/>
      <c r="ADL35" s="47"/>
      <c r="ADM35" s="47"/>
      <c r="ADN35" s="47"/>
      <c r="ADO35" s="47"/>
      <c r="ADP35" s="47"/>
      <c r="ADQ35" s="47"/>
      <c r="ADR35" s="47"/>
      <c r="ADS35" s="47"/>
      <c r="ADT35" s="47"/>
      <c r="ADU35" s="47"/>
      <c r="ADV35" s="47"/>
      <c r="ADW35" s="47"/>
      <c r="ADX35" s="47"/>
      <c r="ADY35" s="47"/>
      <c r="ADZ35" s="47"/>
      <c r="AEA35" s="47"/>
      <c r="AEB35" s="47"/>
      <c r="AEC35" s="47"/>
      <c r="AED35" s="47"/>
      <c r="AEE35" s="47"/>
      <c r="AEF35" s="47"/>
      <c r="AEG35" s="47"/>
      <c r="AEH35" s="47"/>
      <c r="AEI35" s="47"/>
      <c r="AEJ35" s="47"/>
      <c r="AEK35" s="47"/>
      <c r="AEL35" s="47"/>
      <c r="AEM35" s="47"/>
      <c r="AEN35" s="47"/>
      <c r="AEO35" s="47"/>
      <c r="AEP35" s="47"/>
      <c r="AEQ35" s="47"/>
      <c r="AER35" s="47"/>
      <c r="AES35" s="47"/>
      <c r="AET35" s="47"/>
      <c r="AEU35" s="47"/>
      <c r="AEV35" s="47"/>
      <c r="AEW35" s="47"/>
      <c r="AEX35" s="47"/>
      <c r="AEY35" s="47"/>
      <c r="AEZ35" s="47"/>
      <c r="AFA35" s="47"/>
      <c r="AFB35" s="47"/>
      <c r="AFC35" s="47"/>
      <c r="AFD35" s="47"/>
      <c r="AFE35" s="47"/>
      <c r="AFF35" s="47"/>
      <c r="AFG35" s="47"/>
      <c r="AFH35" s="47"/>
      <c r="AFI35" s="47"/>
      <c r="AFJ35" s="47"/>
      <c r="AFK35" s="47"/>
      <c r="AFL35" s="47"/>
      <c r="AFM35" s="47"/>
      <c r="AFN35" s="47"/>
      <c r="AFO35" s="47"/>
      <c r="AFP35" s="47"/>
      <c r="AFQ35" s="47"/>
      <c r="AFR35" s="47"/>
      <c r="AFS35" s="47"/>
      <c r="AFT35" s="47"/>
      <c r="AFU35" s="47"/>
      <c r="AFV35" s="47"/>
      <c r="AFW35" s="47"/>
      <c r="AFX35" s="47"/>
      <c r="AFY35" s="47"/>
      <c r="AFZ35" s="47"/>
      <c r="AGA35" s="47"/>
      <c r="AGB35" s="47"/>
      <c r="AGC35" s="47"/>
      <c r="AGD35" s="47"/>
      <c r="AGE35" s="47"/>
      <c r="AGF35" s="47"/>
      <c r="AGG35" s="47"/>
      <c r="AGH35" s="47"/>
      <c r="AGI35" s="47"/>
      <c r="AGJ35" s="47"/>
      <c r="AGK35" s="47"/>
      <c r="AGL35" s="47"/>
      <c r="AGM35" s="47"/>
      <c r="AGN35" s="47"/>
      <c r="AGO35" s="47"/>
      <c r="AGP35" s="47"/>
      <c r="AGQ35" s="47"/>
      <c r="AGR35" s="47"/>
      <c r="AGS35" s="47"/>
      <c r="AGT35" s="47"/>
      <c r="AGU35" s="47"/>
      <c r="AGV35" s="47"/>
      <c r="AGW35" s="47"/>
      <c r="AGX35" s="47"/>
      <c r="AGY35" s="47"/>
      <c r="AGZ35" s="47"/>
      <c r="AHA35" s="47"/>
      <c r="AHB35" s="47"/>
      <c r="AHC35" s="47"/>
      <c r="AHD35" s="47"/>
      <c r="AHE35" s="47"/>
      <c r="AHF35" s="47"/>
      <c r="AHG35" s="47"/>
      <c r="AHH35" s="47"/>
      <c r="AHI35" s="47"/>
      <c r="AHJ35" s="47"/>
      <c r="AHK35" s="47"/>
      <c r="AHL35" s="47"/>
      <c r="AHM35" s="47"/>
      <c r="AHN35" s="47"/>
      <c r="AHO35" s="47"/>
      <c r="AHP35" s="47"/>
      <c r="AHQ35" s="47"/>
      <c r="AHR35" s="47"/>
      <c r="AHS35" s="47"/>
      <c r="AHT35" s="47"/>
      <c r="AHU35" s="47"/>
      <c r="AHV35" s="47"/>
      <c r="AHW35" s="47"/>
      <c r="AHX35" s="47"/>
      <c r="AHY35" s="47"/>
      <c r="AHZ35" s="47"/>
      <c r="AIA35" s="47"/>
      <c r="AIB35" s="47"/>
      <c r="AIC35" s="47"/>
      <c r="AID35" s="47"/>
      <c r="AIE35" s="47"/>
      <c r="AIF35" s="47"/>
      <c r="AIG35" s="47"/>
      <c r="AIH35" s="47"/>
      <c r="AII35" s="47"/>
      <c r="AIJ35" s="47"/>
      <c r="AIK35" s="47"/>
      <c r="AIL35" s="47"/>
      <c r="AIM35" s="47"/>
      <c r="AIN35" s="47"/>
      <c r="AIO35" s="47"/>
      <c r="AIP35" s="47"/>
      <c r="AIQ35" s="47"/>
      <c r="AIR35" s="47"/>
      <c r="AIS35" s="47"/>
      <c r="AIT35" s="47"/>
      <c r="AIU35" s="47"/>
      <c r="AIV35" s="47"/>
      <c r="AIW35" s="47"/>
      <c r="AIX35" s="47"/>
      <c r="AIY35" s="47"/>
      <c r="AIZ35" s="47"/>
      <c r="AJA35" s="47"/>
      <c r="AJB35" s="47"/>
      <c r="AJC35" s="47"/>
      <c r="AJD35" s="47"/>
      <c r="AJE35" s="47"/>
      <c r="AJF35" s="47"/>
      <c r="AJG35" s="47"/>
      <c r="AJH35" s="47"/>
      <c r="AJI35" s="47"/>
      <c r="AJJ35" s="47"/>
      <c r="AJK35" s="47"/>
      <c r="AJL35" s="47"/>
      <c r="AJM35" s="47"/>
      <c r="AJN35" s="47"/>
      <c r="AJO35" s="47"/>
      <c r="AJP35" s="47"/>
      <c r="AJQ35" s="47"/>
      <c r="AJR35" s="47"/>
      <c r="AJS35" s="47"/>
      <c r="AJT35" s="47"/>
      <c r="AJU35" s="47"/>
      <c r="AJV35" s="47"/>
      <c r="AJW35" s="47"/>
      <c r="AJX35" s="47"/>
      <c r="AJY35" s="47"/>
      <c r="AJZ35" s="47"/>
      <c r="AKA35" s="47"/>
      <c r="AKB35" s="47"/>
      <c r="AKC35" s="47"/>
      <c r="AKD35" s="47"/>
      <c r="AKE35" s="47"/>
      <c r="AKF35" s="47"/>
      <c r="AKG35" s="47"/>
      <c r="AKH35" s="47"/>
      <c r="AKI35" s="47"/>
      <c r="AKJ35" s="47"/>
      <c r="AKK35" s="47"/>
      <c r="AKL35" s="47"/>
      <c r="AKM35" s="47"/>
      <c r="AKN35" s="47"/>
      <c r="AKO35" s="47"/>
      <c r="AKP35" s="47"/>
      <c r="AKQ35" s="47"/>
      <c r="AKR35" s="47"/>
      <c r="AKS35" s="47"/>
      <c r="AKT35" s="47"/>
      <c r="AKU35" s="47"/>
      <c r="AKV35" s="47"/>
      <c r="AKW35" s="47"/>
      <c r="AKX35" s="47"/>
      <c r="AKY35" s="47"/>
      <c r="AKZ35" s="47"/>
      <c r="ALA35" s="47"/>
      <c r="ALB35" s="47"/>
      <c r="ALC35" s="47"/>
      <c r="ALD35" s="47"/>
      <c r="ALE35" s="47"/>
      <c r="ALF35" s="47"/>
      <c r="ALG35" s="47"/>
      <c r="ALH35" s="47"/>
      <c r="ALI35" s="47"/>
      <c r="ALJ35" s="47"/>
      <c r="ALK35" s="47"/>
      <c r="ALL35" s="47"/>
      <c r="ALM35" s="47"/>
      <c r="ALN35" s="47"/>
      <c r="ALO35" s="47"/>
      <c r="ALP35" s="47"/>
      <c r="ALQ35" s="47"/>
      <c r="ALR35" s="47"/>
      <c r="ALS35" s="47"/>
      <c r="ALT35" s="47"/>
      <c r="ALU35" s="47"/>
      <c r="ALV35" s="47"/>
      <c r="ALW35" s="47"/>
      <c r="ALX35" s="47"/>
      <c r="ALY35" s="47"/>
      <c r="ALZ35" s="47"/>
      <c r="AMA35" s="47"/>
      <c r="AMB35" s="47"/>
      <c r="AMC35" s="47"/>
      <c r="AMD35" s="47"/>
      <c r="AME35" s="47"/>
      <c r="AMF35" s="47"/>
      <c r="AMG35" s="47"/>
      <c r="AMH35" s="47"/>
      <c r="AMI35" s="47"/>
      <c r="AMJ35" s="47"/>
      <c r="AMK35" s="47"/>
      <c r="AML35" s="47"/>
      <c r="AMM35" s="47"/>
      <c r="AMN35" s="47"/>
      <c r="AMO35" s="47"/>
      <c r="AMP35" s="47"/>
      <c r="AMQ35" s="47"/>
      <c r="AMR35" s="47"/>
      <c r="AMS35" s="47"/>
      <c r="AMT35" s="47"/>
      <c r="AMU35" s="47"/>
      <c r="AMV35" s="47"/>
      <c r="AMW35" s="47"/>
      <c r="AMX35" s="47"/>
      <c r="AMY35" s="47"/>
      <c r="AMZ35" s="47"/>
      <c r="ANA35" s="47"/>
      <c r="ANB35" s="47"/>
      <c r="ANC35" s="47"/>
      <c r="AND35" s="47"/>
      <c r="ANE35" s="47"/>
      <c r="ANF35" s="47"/>
      <c r="ANG35" s="47"/>
      <c r="ANH35" s="47"/>
      <c r="ANI35" s="47"/>
      <c r="ANJ35" s="47"/>
      <c r="ANK35" s="47"/>
      <c r="ANL35" s="47"/>
      <c r="ANM35" s="47"/>
      <c r="ANN35" s="47"/>
      <c r="ANO35" s="47"/>
      <c r="ANP35" s="47"/>
      <c r="ANQ35" s="47"/>
      <c r="ANR35" s="47"/>
      <c r="ANS35" s="47"/>
      <c r="ANT35" s="47"/>
      <c r="ANU35" s="47"/>
      <c r="ANV35" s="47"/>
      <c r="ANW35" s="47"/>
      <c r="ANX35" s="47"/>
      <c r="ANY35" s="47"/>
      <c r="ANZ35" s="47"/>
      <c r="AOA35" s="47"/>
      <c r="AOB35" s="47"/>
      <c r="AOC35" s="47"/>
      <c r="AOD35" s="47"/>
      <c r="AOE35" s="47"/>
      <c r="AOF35" s="47"/>
      <c r="AOG35" s="47"/>
      <c r="AOH35" s="47"/>
      <c r="AOI35" s="47"/>
      <c r="AOJ35" s="47"/>
      <c r="AOK35" s="47"/>
      <c r="AOL35" s="47"/>
      <c r="AOM35" s="47"/>
      <c r="AON35" s="47"/>
      <c r="AOO35" s="47"/>
      <c r="AOP35" s="47"/>
      <c r="AOQ35" s="47"/>
      <c r="AOR35" s="47"/>
      <c r="AOS35" s="47"/>
      <c r="AOT35" s="47"/>
      <c r="AOU35" s="47"/>
      <c r="AOV35" s="47"/>
      <c r="AOW35" s="47"/>
      <c r="AOX35" s="47"/>
      <c r="AOY35" s="47"/>
      <c r="AOZ35" s="47"/>
      <c r="APA35" s="47"/>
      <c r="APB35" s="47"/>
      <c r="APC35" s="47"/>
      <c r="APD35" s="47"/>
      <c r="APE35" s="47"/>
      <c r="APF35" s="47"/>
      <c r="APG35" s="47"/>
      <c r="APH35" s="47"/>
      <c r="API35" s="47"/>
      <c r="APJ35" s="47"/>
      <c r="APK35" s="47"/>
      <c r="APL35" s="47"/>
      <c r="APM35" s="47"/>
      <c r="APN35" s="47"/>
      <c r="APO35" s="47"/>
      <c r="APP35" s="47"/>
      <c r="APQ35" s="47"/>
      <c r="APR35" s="47"/>
      <c r="APS35" s="47"/>
      <c r="APT35" s="47"/>
      <c r="APU35" s="47"/>
      <c r="APV35" s="47"/>
      <c r="APW35" s="47"/>
      <c r="APX35" s="47"/>
      <c r="APY35" s="47"/>
      <c r="APZ35" s="47"/>
      <c r="AQA35" s="47"/>
      <c r="AQB35" s="47"/>
      <c r="AQC35" s="47"/>
      <c r="AQD35" s="47"/>
      <c r="AQE35" s="47"/>
      <c r="AQF35" s="47"/>
      <c r="AQG35" s="47"/>
      <c r="AQH35" s="47"/>
      <c r="AQI35" s="47"/>
      <c r="AQJ35" s="47"/>
      <c r="AQK35" s="47"/>
      <c r="AQL35" s="47"/>
      <c r="AQM35" s="47"/>
      <c r="AQN35" s="47"/>
      <c r="AQO35" s="47"/>
      <c r="AQP35" s="47"/>
      <c r="AQQ35" s="47"/>
      <c r="AQR35" s="47"/>
      <c r="AQS35" s="47"/>
      <c r="AQT35" s="47"/>
      <c r="AQU35" s="47"/>
      <c r="AQV35" s="47"/>
      <c r="AQW35" s="47"/>
      <c r="AQX35" s="47"/>
      <c r="AQY35" s="47"/>
      <c r="AQZ35" s="47"/>
      <c r="ARA35" s="47"/>
      <c r="ARB35" s="47"/>
      <c r="ARC35" s="47"/>
      <c r="ARD35" s="47"/>
      <c r="ARE35" s="47"/>
      <c r="ARF35" s="47"/>
      <c r="ARG35" s="47"/>
      <c r="ARH35" s="47"/>
      <c r="ARI35" s="47"/>
      <c r="ARJ35" s="47"/>
      <c r="ARK35" s="47"/>
      <c r="ARL35" s="47"/>
      <c r="ARM35" s="47"/>
      <c r="ARN35" s="47"/>
      <c r="ARO35" s="47"/>
      <c r="ARP35" s="47"/>
      <c r="ARQ35" s="47"/>
      <c r="ARR35" s="47"/>
      <c r="ARS35" s="47"/>
      <c r="ART35" s="47"/>
      <c r="ARU35" s="47"/>
      <c r="ARV35" s="47"/>
      <c r="ARW35" s="47"/>
      <c r="ARX35" s="47"/>
      <c r="ARY35" s="47"/>
      <c r="ARZ35" s="47"/>
      <c r="ASA35" s="47"/>
      <c r="ASB35" s="47"/>
      <c r="ASC35" s="47"/>
      <c r="ASD35" s="47"/>
      <c r="ASE35" s="47"/>
      <c r="ASF35" s="47"/>
      <c r="ASG35" s="47"/>
      <c r="ASH35" s="47"/>
      <c r="ASI35" s="47"/>
      <c r="ASJ35" s="47"/>
      <c r="ASK35" s="47"/>
      <c r="ASL35" s="47"/>
      <c r="ASM35" s="47"/>
      <c r="ASN35" s="47"/>
      <c r="ASO35" s="47"/>
      <c r="ASP35" s="47"/>
      <c r="ASQ35" s="47"/>
      <c r="ASR35" s="47"/>
      <c r="ASS35" s="47"/>
      <c r="AST35" s="47"/>
      <c r="ASU35" s="47"/>
      <c r="ASV35" s="47"/>
      <c r="ASW35" s="47"/>
      <c r="ASX35" s="47"/>
      <c r="ASY35" s="47"/>
      <c r="ASZ35" s="47"/>
      <c r="ATA35" s="47"/>
      <c r="ATB35" s="47"/>
      <c r="ATC35" s="47"/>
      <c r="ATD35" s="47"/>
      <c r="ATE35" s="47"/>
      <c r="ATF35" s="47"/>
      <c r="ATG35" s="47"/>
      <c r="ATH35" s="47"/>
      <c r="ATI35" s="47"/>
      <c r="ATJ35" s="47"/>
      <c r="ATK35" s="47"/>
      <c r="ATL35" s="47"/>
      <c r="ATM35" s="47"/>
      <c r="ATN35" s="47"/>
      <c r="ATO35" s="47"/>
      <c r="ATP35" s="47"/>
      <c r="ATQ35" s="47"/>
      <c r="ATR35" s="47"/>
      <c r="ATS35" s="47"/>
      <c r="ATT35" s="47"/>
      <c r="ATU35" s="47"/>
      <c r="ATV35" s="47"/>
      <c r="ATW35" s="47"/>
      <c r="ATX35" s="47"/>
      <c r="ATY35" s="47"/>
      <c r="ATZ35" s="47"/>
      <c r="AUA35" s="47"/>
      <c r="AUB35" s="47"/>
      <c r="AUC35" s="47"/>
      <c r="AUD35" s="47"/>
      <c r="AUE35" s="47"/>
      <c r="AUF35" s="47"/>
      <c r="AUG35" s="47"/>
      <c r="AUH35" s="47"/>
      <c r="AUI35" s="47"/>
      <c r="AUJ35" s="47"/>
      <c r="AUK35" s="47"/>
      <c r="AUL35" s="47"/>
      <c r="AUM35" s="47"/>
      <c r="AUN35" s="47"/>
      <c r="AUO35" s="47"/>
      <c r="AUP35" s="47"/>
      <c r="AUQ35" s="47"/>
      <c r="AUR35" s="47"/>
      <c r="AUS35" s="47"/>
      <c r="AUT35" s="47"/>
      <c r="AUU35" s="47"/>
      <c r="AUV35" s="47"/>
      <c r="AUW35" s="47"/>
      <c r="AUX35" s="47"/>
      <c r="AUY35" s="47"/>
      <c r="AUZ35" s="47"/>
      <c r="AVA35" s="47"/>
      <c r="AVB35" s="47"/>
      <c r="AVC35" s="47"/>
      <c r="AVD35" s="47"/>
      <c r="AVE35" s="47"/>
      <c r="AVF35" s="47"/>
      <c r="AVG35" s="47"/>
      <c r="AVH35" s="47"/>
      <c r="AVI35" s="47"/>
      <c r="AVJ35" s="47"/>
      <c r="AVK35" s="47"/>
      <c r="AVL35" s="47"/>
      <c r="AVM35" s="47"/>
      <c r="AVN35" s="47"/>
      <c r="AVO35" s="47"/>
      <c r="AVP35" s="47"/>
      <c r="AVQ35" s="47"/>
      <c r="AVR35" s="47"/>
      <c r="AVS35" s="47"/>
      <c r="AVT35" s="47"/>
      <c r="AVU35" s="47"/>
      <c r="AVV35" s="47"/>
      <c r="AVW35" s="47"/>
      <c r="AVX35" s="47"/>
      <c r="AVY35" s="47"/>
      <c r="AVZ35" s="47"/>
      <c r="AWA35" s="47"/>
      <c r="AWB35" s="47"/>
      <c r="AWC35" s="47"/>
      <c r="AWD35" s="47"/>
      <c r="AWE35" s="47"/>
      <c r="AWF35" s="47"/>
      <c r="AWG35" s="47"/>
      <c r="AWH35" s="47"/>
      <c r="AWI35" s="47"/>
      <c r="AWJ35" s="47"/>
      <c r="AWK35" s="47"/>
      <c r="AWL35" s="47"/>
      <c r="AWM35" s="47"/>
      <c r="AWN35" s="47"/>
      <c r="AWO35" s="47"/>
      <c r="AWP35" s="47"/>
      <c r="AWQ35" s="47"/>
      <c r="AWR35" s="47"/>
      <c r="AWS35" s="47"/>
      <c r="AWT35" s="47"/>
      <c r="AWU35" s="47"/>
      <c r="AWV35" s="47"/>
      <c r="AWW35" s="47"/>
      <c r="AWX35" s="47"/>
      <c r="AWY35" s="47"/>
      <c r="AWZ35" s="47"/>
      <c r="AXA35" s="47"/>
      <c r="AXB35" s="47"/>
      <c r="AXC35" s="47"/>
      <c r="AXD35" s="47"/>
      <c r="AXE35" s="47"/>
      <c r="AXF35" s="47"/>
      <c r="AXG35" s="47"/>
      <c r="AXH35" s="47"/>
      <c r="AXI35" s="47"/>
      <c r="AXJ35" s="47"/>
      <c r="AXK35" s="47"/>
      <c r="AXL35" s="47"/>
      <c r="AXM35" s="47"/>
      <c r="AXN35" s="47"/>
      <c r="AXO35" s="47"/>
      <c r="AXP35" s="47"/>
      <c r="AXQ35" s="47"/>
      <c r="AXR35" s="47"/>
      <c r="AXS35" s="47"/>
      <c r="AXT35" s="47"/>
      <c r="AXU35" s="47"/>
      <c r="AXV35" s="47"/>
      <c r="AXW35" s="47"/>
      <c r="AXX35" s="47"/>
      <c r="AXY35" s="47"/>
      <c r="AXZ35" s="47"/>
      <c r="AYA35" s="47"/>
      <c r="AYB35" s="47"/>
      <c r="AYC35" s="47"/>
      <c r="AYD35" s="47"/>
      <c r="AYE35" s="47"/>
      <c r="AYF35" s="47"/>
      <c r="AYG35" s="47"/>
      <c r="AYH35" s="47"/>
      <c r="AYI35" s="47"/>
      <c r="AYJ35" s="47"/>
      <c r="AYK35" s="47"/>
      <c r="AYL35" s="47"/>
      <c r="AYM35" s="47"/>
      <c r="AYN35" s="47"/>
      <c r="AYO35" s="47"/>
      <c r="AYP35" s="47"/>
      <c r="AYQ35" s="47"/>
      <c r="AYR35" s="47"/>
      <c r="AYS35" s="47"/>
      <c r="AYT35" s="47"/>
      <c r="AYU35" s="47"/>
      <c r="AYV35" s="47"/>
      <c r="AYW35" s="47"/>
      <c r="AYX35" s="47"/>
      <c r="AYY35" s="47"/>
      <c r="AYZ35" s="47"/>
      <c r="AZA35" s="47"/>
      <c r="AZB35" s="47"/>
      <c r="AZC35" s="47"/>
      <c r="AZD35" s="47"/>
      <c r="AZE35" s="47"/>
      <c r="AZF35" s="47"/>
      <c r="AZG35" s="47"/>
      <c r="AZH35" s="47"/>
      <c r="AZI35" s="47"/>
      <c r="AZJ35" s="47"/>
      <c r="AZK35" s="47"/>
      <c r="AZL35" s="47"/>
      <c r="AZM35" s="47"/>
      <c r="AZN35" s="47"/>
      <c r="AZO35" s="47"/>
      <c r="AZP35" s="47"/>
      <c r="AZQ35" s="47"/>
      <c r="AZR35" s="47"/>
      <c r="AZS35" s="47"/>
      <c r="AZT35" s="47"/>
      <c r="AZU35" s="47"/>
      <c r="AZV35" s="47"/>
      <c r="AZW35" s="47"/>
      <c r="AZX35" s="47"/>
      <c r="AZY35" s="47"/>
      <c r="AZZ35" s="47"/>
      <c r="BAA35" s="47"/>
      <c r="BAB35" s="47"/>
      <c r="BAC35" s="47"/>
      <c r="BAD35" s="47"/>
      <c r="BAE35" s="47"/>
      <c r="BAF35" s="47"/>
      <c r="BAG35" s="47"/>
      <c r="BAH35" s="47"/>
      <c r="BAI35" s="47"/>
      <c r="BAJ35" s="47"/>
      <c r="BAK35" s="47"/>
      <c r="BAL35" s="47"/>
      <c r="BAM35" s="47"/>
      <c r="BAN35" s="47"/>
      <c r="BAO35" s="47"/>
      <c r="BAP35" s="47"/>
      <c r="BAQ35" s="47"/>
      <c r="BAR35" s="47"/>
      <c r="BAS35" s="47"/>
      <c r="BAT35" s="47"/>
      <c r="BAU35" s="47"/>
      <c r="BAV35" s="47"/>
      <c r="BAW35" s="47"/>
      <c r="BAX35" s="47"/>
      <c r="BAY35" s="47"/>
      <c r="BAZ35" s="47"/>
      <c r="BBA35" s="47"/>
      <c r="BBB35" s="47"/>
      <c r="BBC35" s="47"/>
      <c r="BBD35" s="47"/>
      <c r="BBE35" s="47"/>
      <c r="BBF35" s="47"/>
      <c r="BBG35" s="47"/>
      <c r="BBH35" s="47"/>
      <c r="BBI35" s="47"/>
      <c r="BBJ35" s="47"/>
      <c r="BBK35" s="47"/>
      <c r="BBL35" s="47"/>
      <c r="BBM35" s="47"/>
      <c r="BBN35" s="47"/>
      <c r="BBO35" s="47"/>
      <c r="BBP35" s="47"/>
      <c r="BBQ35" s="47"/>
      <c r="BBR35" s="47"/>
      <c r="BBS35" s="47"/>
      <c r="BBT35" s="47"/>
      <c r="BBU35" s="47"/>
      <c r="BBV35" s="47"/>
      <c r="BBW35" s="47"/>
      <c r="BBX35" s="47"/>
      <c r="BBY35" s="47"/>
      <c r="BBZ35" s="47"/>
      <c r="BCA35" s="47"/>
      <c r="BCB35" s="47"/>
      <c r="BCC35" s="47"/>
      <c r="BCD35" s="47"/>
      <c r="BCE35" s="47"/>
      <c r="BCF35" s="47"/>
      <c r="BCG35" s="47"/>
      <c r="BCH35" s="47"/>
      <c r="BCI35" s="47"/>
      <c r="BCJ35" s="47"/>
      <c r="BCK35" s="47"/>
      <c r="BCL35" s="47"/>
      <c r="BCM35" s="47"/>
      <c r="BCN35" s="47"/>
      <c r="BCO35" s="47"/>
      <c r="BCP35" s="47"/>
      <c r="BCQ35" s="47"/>
      <c r="BCR35" s="47"/>
      <c r="BCS35" s="47"/>
      <c r="BCT35" s="47"/>
      <c r="BCU35" s="47"/>
      <c r="BCV35" s="47"/>
      <c r="BCW35" s="47"/>
      <c r="BCX35" s="47"/>
      <c r="BCY35" s="47"/>
      <c r="BCZ35" s="47"/>
      <c r="BDA35" s="47"/>
      <c r="BDB35" s="47"/>
      <c r="BDC35" s="47"/>
      <c r="BDD35" s="47"/>
      <c r="BDE35" s="47"/>
      <c r="BDF35" s="47"/>
      <c r="BDG35" s="47"/>
      <c r="BDH35" s="47"/>
      <c r="BDI35" s="47"/>
      <c r="BDJ35" s="47"/>
      <c r="BDK35" s="47"/>
      <c r="BDL35" s="47"/>
      <c r="BDM35" s="47"/>
      <c r="BDN35" s="47"/>
      <c r="BDO35" s="47"/>
      <c r="BDP35" s="47"/>
      <c r="BDQ35" s="47"/>
      <c r="BDR35" s="47"/>
      <c r="BDS35" s="47"/>
      <c r="BDT35" s="47"/>
      <c r="BDU35" s="47"/>
      <c r="BDV35" s="47"/>
      <c r="BDW35" s="47"/>
      <c r="BDX35" s="47"/>
      <c r="BDY35" s="47"/>
      <c r="BDZ35" s="47"/>
      <c r="BEA35" s="47"/>
      <c r="BEB35" s="47"/>
      <c r="BEC35" s="47"/>
      <c r="BED35" s="47"/>
      <c r="BEE35" s="47"/>
      <c r="BEF35" s="47"/>
      <c r="BEG35" s="47"/>
      <c r="BEH35" s="47"/>
      <c r="BEI35" s="47"/>
      <c r="BEJ35" s="47"/>
      <c r="BEK35" s="47"/>
      <c r="BEL35" s="47"/>
      <c r="BEM35" s="47"/>
      <c r="BEN35" s="47"/>
      <c r="BEO35" s="47"/>
      <c r="BEP35" s="47"/>
      <c r="BEQ35" s="47"/>
      <c r="BER35" s="47"/>
      <c r="BES35" s="47"/>
      <c r="BET35" s="47"/>
      <c r="BEU35" s="47"/>
      <c r="BEV35" s="47"/>
      <c r="BEW35" s="47"/>
      <c r="BEX35" s="47"/>
      <c r="BEY35" s="47"/>
      <c r="BEZ35" s="47"/>
      <c r="BFA35" s="47"/>
      <c r="BFB35" s="47"/>
      <c r="BFC35" s="47"/>
      <c r="BFD35" s="47"/>
      <c r="BFE35" s="47"/>
      <c r="BFF35" s="47"/>
      <c r="BFG35" s="47"/>
      <c r="BFH35" s="47"/>
      <c r="BFI35" s="47"/>
      <c r="BFJ35" s="47"/>
      <c r="BFK35" s="47"/>
      <c r="BFL35" s="47"/>
      <c r="BFM35" s="47"/>
      <c r="BFN35" s="47"/>
      <c r="BFO35" s="47"/>
      <c r="BFP35" s="47"/>
      <c r="BFQ35" s="47"/>
      <c r="BFR35" s="47"/>
      <c r="BFS35" s="47"/>
      <c r="BFT35" s="47"/>
      <c r="BFU35" s="47"/>
      <c r="BFV35" s="47"/>
      <c r="BFW35" s="47"/>
      <c r="BFX35" s="47"/>
      <c r="BFY35" s="47"/>
      <c r="BFZ35" s="47"/>
      <c r="BGA35" s="47"/>
      <c r="BGB35" s="47"/>
      <c r="BGC35" s="47"/>
      <c r="BGD35" s="47"/>
      <c r="BGE35" s="47"/>
      <c r="BGF35" s="47"/>
      <c r="BGG35" s="47"/>
      <c r="BGH35" s="47"/>
      <c r="BGI35" s="47"/>
      <c r="BGJ35" s="47"/>
      <c r="BGK35" s="47"/>
      <c r="BGL35" s="47"/>
      <c r="BGM35" s="47"/>
      <c r="BGN35" s="47"/>
      <c r="BGO35" s="47"/>
      <c r="BGP35" s="47"/>
      <c r="BGQ35" s="47"/>
      <c r="BGR35" s="47"/>
      <c r="BGS35" s="47"/>
      <c r="BGT35" s="47"/>
      <c r="BGU35" s="47"/>
      <c r="BGV35" s="47"/>
      <c r="BGW35" s="47"/>
      <c r="BGX35" s="47"/>
      <c r="BGY35" s="47"/>
      <c r="BGZ35" s="47"/>
      <c r="BHA35" s="47"/>
      <c r="BHB35" s="47"/>
      <c r="BHC35" s="47"/>
      <c r="BHD35" s="47"/>
      <c r="BHE35" s="47"/>
      <c r="BHF35" s="47"/>
      <c r="BHG35" s="47"/>
      <c r="BHH35" s="47"/>
      <c r="BHI35" s="47"/>
      <c r="BHJ35" s="47"/>
      <c r="BHK35" s="47"/>
      <c r="BHL35" s="47"/>
      <c r="BHM35" s="47"/>
      <c r="BHN35" s="47"/>
      <c r="BHO35" s="47"/>
      <c r="BHP35" s="47"/>
      <c r="BHQ35" s="47"/>
      <c r="BHR35" s="47"/>
      <c r="BHS35" s="47"/>
      <c r="BHT35" s="47"/>
      <c r="BHU35" s="47"/>
      <c r="BHV35" s="47"/>
      <c r="BHW35" s="47"/>
      <c r="BHX35" s="47"/>
      <c r="BHY35" s="47"/>
      <c r="BHZ35" s="47"/>
      <c r="BIA35" s="47"/>
      <c r="BIB35" s="47"/>
      <c r="BIC35" s="47"/>
      <c r="BID35" s="47"/>
      <c r="BIE35" s="47"/>
      <c r="BIF35" s="47"/>
      <c r="BIG35" s="47"/>
      <c r="BIH35" s="47"/>
      <c r="BII35" s="47"/>
      <c r="BIJ35" s="47"/>
      <c r="BIK35" s="47"/>
      <c r="BIL35" s="47"/>
      <c r="BIM35" s="47"/>
      <c r="BIN35" s="47"/>
      <c r="BIO35" s="47"/>
      <c r="BIP35" s="47"/>
      <c r="BIQ35" s="47"/>
      <c r="BIR35" s="47"/>
      <c r="BIS35" s="47"/>
      <c r="BIT35" s="47"/>
      <c r="BIU35" s="47"/>
      <c r="BIV35" s="47"/>
      <c r="BIW35" s="47"/>
      <c r="BIX35" s="47"/>
      <c r="BIY35" s="47"/>
      <c r="BIZ35" s="47"/>
      <c r="BJA35" s="47"/>
      <c r="BJB35" s="47"/>
      <c r="BJC35" s="47"/>
      <c r="BJD35" s="47"/>
      <c r="BJE35" s="47"/>
      <c r="BJF35" s="47"/>
      <c r="BJG35" s="47"/>
      <c r="BJH35" s="47"/>
      <c r="BJI35" s="47"/>
      <c r="BJJ35" s="47"/>
      <c r="BJK35" s="47"/>
      <c r="BJL35" s="47"/>
      <c r="BJM35" s="47"/>
      <c r="BJN35" s="47"/>
      <c r="BJO35" s="47"/>
      <c r="BJP35" s="47"/>
      <c r="BJQ35" s="47"/>
      <c r="BJR35" s="47"/>
      <c r="BJS35" s="47"/>
      <c r="BJT35" s="47"/>
      <c r="BJU35" s="47"/>
      <c r="BJV35" s="47"/>
      <c r="BJW35" s="47"/>
      <c r="BJX35" s="47"/>
      <c r="BJY35" s="47"/>
      <c r="BJZ35" s="47"/>
      <c r="BKA35" s="47"/>
      <c r="BKB35" s="47"/>
      <c r="BKC35" s="47"/>
      <c r="BKD35" s="47"/>
      <c r="BKE35" s="47"/>
      <c r="BKF35" s="47"/>
      <c r="BKG35" s="47"/>
      <c r="BKH35" s="47"/>
      <c r="BKI35" s="47"/>
      <c r="BKJ35" s="47"/>
      <c r="BKK35" s="47"/>
      <c r="BKL35" s="47"/>
      <c r="BKM35" s="47"/>
      <c r="BKN35" s="47"/>
      <c r="BKO35" s="47"/>
      <c r="BKP35" s="47"/>
      <c r="BKQ35" s="47"/>
      <c r="BKR35" s="47"/>
      <c r="BKS35" s="47"/>
      <c r="BKT35" s="47"/>
      <c r="BKU35" s="47"/>
      <c r="BKV35" s="47"/>
      <c r="BKW35" s="47"/>
      <c r="BKX35" s="47"/>
      <c r="BKY35" s="47"/>
      <c r="BKZ35" s="47"/>
      <c r="BLA35" s="47"/>
      <c r="BLB35" s="47"/>
      <c r="BLC35" s="47"/>
      <c r="BLD35" s="47"/>
      <c r="BLE35" s="47"/>
      <c r="BLF35" s="47"/>
      <c r="BLG35" s="47"/>
      <c r="BLH35" s="47"/>
      <c r="BLI35" s="47"/>
      <c r="BLJ35" s="47"/>
      <c r="BLK35" s="47"/>
      <c r="BLL35" s="47"/>
      <c r="BLM35" s="47"/>
      <c r="BLN35" s="47"/>
      <c r="BLO35" s="47"/>
      <c r="BLP35" s="47"/>
      <c r="BLQ35" s="47"/>
      <c r="BLR35" s="47"/>
      <c r="BLS35" s="47"/>
      <c r="BLT35" s="47"/>
      <c r="BLU35" s="47"/>
      <c r="BLV35" s="47"/>
      <c r="BLW35" s="47"/>
      <c r="BLX35" s="47"/>
      <c r="BLY35" s="47"/>
      <c r="BLZ35" s="47"/>
      <c r="BMA35" s="47"/>
      <c r="BMB35" s="47"/>
      <c r="BMC35" s="47"/>
      <c r="BMD35" s="47"/>
      <c r="BME35" s="47"/>
      <c r="BMF35" s="47"/>
      <c r="BMG35" s="47"/>
      <c r="BMH35" s="47"/>
      <c r="BMI35" s="47"/>
      <c r="BMJ35" s="47"/>
      <c r="BMK35" s="47"/>
      <c r="BML35" s="47"/>
      <c r="BMM35" s="47"/>
      <c r="BMN35" s="47"/>
      <c r="BMO35" s="47"/>
      <c r="BMP35" s="47"/>
      <c r="BMQ35" s="47"/>
      <c r="BMR35" s="47"/>
      <c r="BMS35" s="47"/>
      <c r="BMT35" s="47"/>
      <c r="BMU35" s="47"/>
      <c r="BMV35" s="47"/>
      <c r="BMW35" s="47"/>
      <c r="BMX35" s="47"/>
      <c r="BMY35" s="47"/>
      <c r="BMZ35" s="47"/>
      <c r="BNA35" s="47"/>
      <c r="BNB35" s="47"/>
      <c r="BNC35" s="47"/>
      <c r="BND35" s="47"/>
      <c r="BNE35" s="47"/>
      <c r="BNF35" s="47"/>
      <c r="BNG35" s="47"/>
      <c r="BNH35" s="47"/>
      <c r="BNI35" s="47"/>
      <c r="BNJ35" s="47"/>
      <c r="BNK35" s="47"/>
      <c r="BNL35" s="47"/>
      <c r="BNM35" s="47"/>
      <c r="BNN35" s="47"/>
      <c r="BNO35" s="47"/>
      <c r="BNP35" s="47"/>
      <c r="BNQ35" s="47"/>
      <c r="BNR35" s="47"/>
      <c r="BNS35" s="47"/>
      <c r="BNT35" s="47"/>
      <c r="BNU35" s="47"/>
      <c r="BNV35" s="47"/>
      <c r="BNW35" s="47"/>
      <c r="BNX35" s="47"/>
      <c r="BNY35" s="47"/>
      <c r="BNZ35" s="47"/>
      <c r="BOA35" s="47"/>
      <c r="BOB35" s="47"/>
      <c r="BOC35" s="47"/>
      <c r="BOD35" s="47"/>
      <c r="BOE35" s="47"/>
      <c r="BOF35" s="47"/>
      <c r="BOG35" s="47"/>
      <c r="BOH35" s="47"/>
      <c r="BOI35" s="47"/>
      <c r="BOJ35" s="47"/>
      <c r="BOK35" s="47"/>
      <c r="BOL35" s="47"/>
      <c r="BOM35" s="47"/>
      <c r="BON35" s="47"/>
      <c r="BOO35" s="47"/>
      <c r="BOP35" s="47"/>
      <c r="BOQ35" s="47"/>
      <c r="BOR35" s="47"/>
      <c r="BOS35" s="47"/>
      <c r="BOT35" s="47"/>
      <c r="BOU35" s="47"/>
      <c r="BOV35" s="47"/>
      <c r="BOW35" s="47"/>
      <c r="BOX35" s="47"/>
      <c r="BOY35" s="47"/>
      <c r="BOZ35" s="47"/>
      <c r="BPA35" s="47"/>
      <c r="BPB35" s="47"/>
      <c r="BPC35" s="47"/>
      <c r="BPD35" s="47"/>
      <c r="BPE35" s="47"/>
      <c r="BPF35" s="47"/>
      <c r="BPG35" s="47"/>
      <c r="BPH35" s="47"/>
      <c r="BPI35" s="47"/>
      <c r="BPJ35" s="47"/>
      <c r="BPK35" s="47"/>
      <c r="BPL35" s="47"/>
      <c r="BPM35" s="47"/>
      <c r="BPN35" s="47"/>
      <c r="BPO35" s="47"/>
      <c r="BPP35" s="47"/>
      <c r="BPQ35" s="47"/>
      <c r="BPR35" s="47"/>
      <c r="BPS35" s="47"/>
      <c r="BPT35" s="47"/>
      <c r="BPU35" s="47"/>
      <c r="BPV35" s="47"/>
      <c r="BPW35" s="47"/>
      <c r="BPX35" s="47"/>
      <c r="BPY35" s="47"/>
      <c r="BPZ35" s="47"/>
      <c r="BQA35" s="47"/>
      <c r="BQB35" s="47"/>
      <c r="BQC35" s="47"/>
      <c r="BQD35" s="47"/>
      <c r="BQE35" s="47"/>
      <c r="BQF35" s="47"/>
      <c r="BQG35" s="47"/>
      <c r="BQH35" s="47"/>
      <c r="BQI35" s="47"/>
      <c r="BQJ35" s="47"/>
      <c r="BQK35" s="47"/>
      <c r="BQL35" s="47"/>
      <c r="BQM35" s="47"/>
      <c r="BQN35" s="47"/>
      <c r="BQO35" s="47"/>
      <c r="BQP35" s="47"/>
      <c r="BQQ35" s="47"/>
      <c r="BQR35" s="47"/>
      <c r="BQS35" s="47"/>
      <c r="BQT35" s="47"/>
      <c r="BQU35" s="47"/>
      <c r="BQV35" s="47"/>
      <c r="BQW35" s="47"/>
      <c r="BQX35" s="47"/>
      <c r="BQY35" s="47"/>
      <c r="BQZ35" s="47"/>
      <c r="BRA35" s="47"/>
      <c r="BRB35" s="47"/>
      <c r="BRC35" s="47"/>
      <c r="BRD35" s="47"/>
      <c r="BRE35" s="47"/>
      <c r="BRF35" s="47"/>
      <c r="BRG35" s="47"/>
      <c r="BRH35" s="47"/>
      <c r="BRI35" s="47"/>
      <c r="BRJ35" s="47"/>
      <c r="BRK35" s="47"/>
      <c r="BRL35" s="47"/>
      <c r="BRM35" s="47"/>
      <c r="BRN35" s="47"/>
      <c r="BRO35" s="47"/>
      <c r="BRP35" s="47"/>
      <c r="BRQ35" s="47"/>
      <c r="BRR35" s="47"/>
      <c r="BRS35" s="47"/>
      <c r="BRT35" s="47"/>
      <c r="BRU35" s="47"/>
      <c r="BRV35" s="47"/>
      <c r="BRW35" s="47"/>
      <c r="BRX35" s="47"/>
      <c r="BRY35" s="47"/>
      <c r="BRZ35" s="47"/>
      <c r="BSA35" s="47"/>
      <c r="BSB35" s="47"/>
      <c r="BSC35" s="47"/>
      <c r="BSD35" s="47"/>
      <c r="BSE35" s="47"/>
      <c r="BSF35" s="47"/>
      <c r="BSG35" s="47"/>
      <c r="BSH35" s="47"/>
      <c r="BSI35" s="47"/>
      <c r="BSJ35" s="47"/>
      <c r="BSK35" s="47"/>
      <c r="BSL35" s="47"/>
      <c r="BSM35" s="47"/>
      <c r="BSN35" s="47"/>
      <c r="BSO35" s="47"/>
      <c r="BSP35" s="47"/>
      <c r="BSQ35" s="47"/>
      <c r="BSR35" s="47"/>
      <c r="BSS35" s="47"/>
      <c r="BST35" s="47"/>
      <c r="BSU35" s="47"/>
      <c r="BSV35" s="47"/>
      <c r="BSW35" s="47"/>
      <c r="BSX35" s="47"/>
      <c r="BSY35" s="47"/>
      <c r="BSZ35" s="47"/>
      <c r="BTA35" s="47"/>
      <c r="BTB35" s="47"/>
      <c r="BTC35" s="47"/>
      <c r="BTD35" s="47"/>
      <c r="BTE35" s="47"/>
      <c r="BTF35" s="47"/>
      <c r="BTG35" s="47"/>
      <c r="BTH35" s="47"/>
      <c r="BTI35" s="47"/>
      <c r="BTJ35" s="47"/>
      <c r="BTK35" s="47"/>
      <c r="BTL35" s="47"/>
      <c r="BTM35" s="47"/>
      <c r="BTN35" s="47"/>
      <c r="BTO35" s="47"/>
      <c r="BTP35" s="47"/>
      <c r="BTQ35" s="47"/>
      <c r="BTR35" s="47"/>
      <c r="BTS35" s="47"/>
      <c r="BTT35" s="47"/>
      <c r="BTU35" s="47"/>
      <c r="BTV35" s="47"/>
      <c r="BTW35" s="47"/>
      <c r="BTX35" s="47"/>
      <c r="BTY35" s="47"/>
      <c r="BTZ35" s="47"/>
      <c r="BUA35" s="47"/>
      <c r="BUB35" s="47"/>
      <c r="BUC35" s="47"/>
      <c r="BUD35" s="47"/>
      <c r="BUE35" s="47"/>
      <c r="BUF35" s="47"/>
      <c r="BUG35" s="47"/>
      <c r="BUH35" s="47"/>
      <c r="BUI35" s="47"/>
      <c r="BUJ35" s="47"/>
      <c r="BUK35" s="47"/>
      <c r="BUL35" s="47"/>
      <c r="BUM35" s="47"/>
      <c r="BUN35" s="47"/>
      <c r="BUO35" s="47"/>
      <c r="BUP35" s="47"/>
      <c r="BUQ35" s="47"/>
      <c r="BUR35" s="47"/>
      <c r="BUS35" s="47"/>
      <c r="BUT35" s="47"/>
      <c r="BUU35" s="47"/>
      <c r="BUV35" s="47"/>
      <c r="BUW35" s="47"/>
      <c r="BUX35" s="47"/>
      <c r="BUY35" s="47"/>
      <c r="BUZ35" s="47"/>
      <c r="BVA35" s="47"/>
      <c r="BVB35" s="47"/>
      <c r="BVC35" s="47"/>
      <c r="BVD35" s="47"/>
      <c r="BVE35" s="47"/>
      <c r="BVF35" s="47"/>
      <c r="BVG35" s="47"/>
      <c r="BVH35" s="47"/>
      <c r="BVI35" s="47"/>
      <c r="BVJ35" s="47"/>
      <c r="BVK35" s="47"/>
      <c r="BVL35" s="47"/>
      <c r="BVM35" s="47"/>
      <c r="BVN35" s="47"/>
      <c r="BVO35" s="47"/>
      <c r="BVP35" s="47"/>
      <c r="BVQ35" s="47"/>
      <c r="BVR35" s="47"/>
      <c r="BVS35" s="47"/>
      <c r="BVT35" s="47"/>
      <c r="BVU35" s="47"/>
      <c r="BVV35" s="47"/>
      <c r="BVW35" s="47"/>
      <c r="BVX35" s="47"/>
      <c r="BVY35" s="47"/>
      <c r="BVZ35" s="47"/>
      <c r="BWA35" s="47"/>
      <c r="BWB35" s="47"/>
      <c r="BWC35" s="47"/>
      <c r="BWD35" s="47"/>
      <c r="BWE35" s="47"/>
      <c r="BWF35" s="47"/>
      <c r="BWG35" s="47"/>
      <c r="BWH35" s="47"/>
      <c r="BWI35" s="47"/>
      <c r="BWJ35" s="47"/>
      <c r="BWK35" s="47"/>
      <c r="BWL35" s="47"/>
      <c r="BWM35" s="47"/>
      <c r="BWN35" s="47"/>
      <c r="BWO35" s="47"/>
      <c r="BWP35" s="47"/>
      <c r="BWQ35" s="47"/>
      <c r="BWR35" s="47"/>
      <c r="BWS35" s="47"/>
      <c r="BWT35" s="47"/>
      <c r="BWU35" s="47"/>
      <c r="BWV35" s="47"/>
      <c r="BWW35" s="47"/>
      <c r="BWX35" s="47"/>
      <c r="BWY35" s="47"/>
      <c r="BWZ35" s="47"/>
      <c r="BXA35" s="47"/>
      <c r="BXB35" s="47"/>
      <c r="BXC35" s="47"/>
      <c r="BXD35" s="47"/>
      <c r="BXE35" s="47"/>
      <c r="BXF35" s="47"/>
      <c r="BXG35" s="47"/>
      <c r="BXH35" s="47"/>
      <c r="BXI35" s="47"/>
      <c r="BXJ35" s="47"/>
      <c r="BXK35" s="47"/>
      <c r="BXL35" s="47"/>
      <c r="BXM35" s="47"/>
      <c r="BXN35" s="47"/>
      <c r="BXO35" s="47"/>
      <c r="BXP35" s="47"/>
      <c r="BXQ35" s="47"/>
      <c r="BXR35" s="47"/>
      <c r="BXS35" s="47"/>
      <c r="BXT35" s="47"/>
      <c r="BXU35" s="47"/>
      <c r="BXV35" s="47"/>
      <c r="BXW35" s="47"/>
      <c r="BXX35" s="47"/>
      <c r="BXY35" s="47"/>
      <c r="BXZ35" s="47"/>
      <c r="BYA35" s="47"/>
      <c r="BYB35" s="47"/>
      <c r="BYC35" s="47"/>
      <c r="BYD35" s="47"/>
      <c r="BYE35" s="47"/>
      <c r="BYF35" s="47"/>
      <c r="BYG35" s="47"/>
      <c r="BYH35" s="47"/>
      <c r="BYI35" s="47"/>
      <c r="BYJ35" s="47"/>
      <c r="BYK35" s="47"/>
      <c r="BYL35" s="47"/>
      <c r="BYM35" s="47"/>
      <c r="BYN35" s="47"/>
      <c r="BYO35" s="47"/>
      <c r="BYP35" s="47"/>
      <c r="BYQ35" s="47"/>
      <c r="BYR35" s="47"/>
      <c r="BYS35" s="47"/>
      <c r="BYT35" s="47"/>
      <c r="BYU35" s="47"/>
      <c r="BYV35" s="47"/>
      <c r="BYW35" s="47"/>
      <c r="BYX35" s="47"/>
      <c r="BYY35" s="47"/>
      <c r="BYZ35" s="47"/>
      <c r="BZA35" s="47"/>
      <c r="BZB35" s="47"/>
      <c r="BZC35" s="47"/>
      <c r="BZD35" s="47"/>
      <c r="BZE35" s="47"/>
      <c r="BZF35" s="47"/>
      <c r="BZG35" s="47"/>
      <c r="BZH35" s="47"/>
      <c r="BZI35" s="47"/>
      <c r="BZJ35" s="47"/>
      <c r="BZK35" s="47"/>
      <c r="BZL35" s="47"/>
      <c r="BZM35" s="47"/>
      <c r="BZN35" s="47"/>
      <c r="BZO35" s="47"/>
      <c r="BZP35" s="47"/>
      <c r="BZQ35" s="47"/>
      <c r="BZR35" s="47"/>
      <c r="BZS35" s="47"/>
      <c r="BZT35" s="47"/>
      <c r="BZU35" s="47"/>
      <c r="BZV35" s="47"/>
      <c r="BZW35" s="47"/>
      <c r="BZX35" s="47"/>
      <c r="BZY35" s="47"/>
      <c r="BZZ35" s="47"/>
      <c r="CAA35" s="47"/>
      <c r="CAB35" s="47"/>
      <c r="CAC35" s="47"/>
      <c r="CAD35" s="47"/>
      <c r="CAE35" s="47"/>
      <c r="CAF35" s="47"/>
      <c r="CAG35" s="47"/>
      <c r="CAH35" s="47"/>
      <c r="CAI35" s="47"/>
      <c r="CAJ35" s="47"/>
      <c r="CAK35" s="47"/>
      <c r="CAL35" s="47"/>
      <c r="CAM35" s="47"/>
      <c r="CAN35" s="47"/>
      <c r="CAO35" s="47"/>
      <c r="CAP35" s="47"/>
      <c r="CAQ35" s="47"/>
      <c r="CAR35" s="47"/>
      <c r="CAS35" s="47"/>
      <c r="CAT35" s="47"/>
      <c r="CAU35" s="47"/>
      <c r="CAV35" s="47"/>
      <c r="CAW35" s="47"/>
      <c r="CAX35" s="47"/>
      <c r="CAY35" s="47"/>
      <c r="CAZ35" s="47"/>
      <c r="CBA35" s="47"/>
      <c r="CBB35" s="47"/>
      <c r="CBC35" s="47"/>
      <c r="CBD35" s="47"/>
      <c r="CBE35" s="47"/>
      <c r="CBF35" s="47"/>
      <c r="CBG35" s="47"/>
      <c r="CBH35" s="47"/>
      <c r="CBI35" s="47"/>
      <c r="CBJ35" s="47"/>
      <c r="CBK35" s="47"/>
      <c r="CBL35" s="47"/>
      <c r="CBM35" s="47"/>
      <c r="CBN35" s="47"/>
      <c r="CBO35" s="47"/>
      <c r="CBP35" s="47"/>
      <c r="CBQ35" s="47"/>
      <c r="CBR35" s="47"/>
      <c r="CBS35" s="47"/>
      <c r="CBT35" s="47"/>
      <c r="CBU35" s="47"/>
      <c r="CBV35" s="47"/>
      <c r="CBW35" s="47"/>
      <c r="CBX35" s="47"/>
      <c r="CBY35" s="47"/>
      <c r="CBZ35" s="47"/>
      <c r="CCA35" s="47"/>
      <c r="CCB35" s="47"/>
      <c r="CCC35" s="47"/>
      <c r="CCD35" s="47"/>
      <c r="CCE35" s="47"/>
      <c r="CCF35" s="47"/>
      <c r="CCG35" s="47"/>
      <c r="CCH35" s="47"/>
      <c r="CCI35" s="47"/>
      <c r="CCJ35" s="47"/>
      <c r="CCK35" s="47"/>
      <c r="CCL35" s="47"/>
      <c r="CCM35" s="47"/>
      <c r="CCN35" s="47"/>
      <c r="CCO35" s="47"/>
      <c r="CCP35" s="47"/>
      <c r="CCQ35" s="47"/>
      <c r="CCR35" s="47"/>
      <c r="CCS35" s="47"/>
      <c r="CCT35" s="47"/>
      <c r="CCU35" s="47"/>
      <c r="CCV35" s="47"/>
      <c r="CCW35" s="47"/>
      <c r="CCX35" s="47"/>
      <c r="CCY35" s="47"/>
      <c r="CCZ35" s="47"/>
      <c r="CDA35" s="47"/>
      <c r="CDB35" s="47"/>
      <c r="CDC35" s="47"/>
      <c r="CDD35" s="47"/>
      <c r="CDE35" s="47"/>
      <c r="CDF35" s="47"/>
      <c r="CDG35" s="47"/>
      <c r="CDH35" s="47"/>
      <c r="CDI35" s="47"/>
      <c r="CDJ35" s="47"/>
      <c r="CDK35" s="47"/>
      <c r="CDL35" s="47"/>
      <c r="CDM35" s="47"/>
      <c r="CDN35" s="47"/>
      <c r="CDO35" s="47"/>
      <c r="CDP35" s="47"/>
      <c r="CDQ35" s="47"/>
      <c r="CDR35" s="47"/>
      <c r="CDS35" s="47"/>
      <c r="CDT35" s="47"/>
      <c r="CDU35" s="47"/>
      <c r="CDV35" s="47"/>
      <c r="CDW35" s="47"/>
      <c r="CDX35" s="47"/>
      <c r="CDY35" s="47"/>
      <c r="CDZ35" s="47"/>
      <c r="CEA35" s="47"/>
      <c r="CEB35" s="47"/>
      <c r="CEC35" s="47"/>
      <c r="CED35" s="47"/>
      <c r="CEE35" s="47"/>
      <c r="CEF35" s="47"/>
      <c r="CEG35" s="47"/>
      <c r="CEH35" s="47"/>
      <c r="CEI35" s="47"/>
      <c r="CEJ35" s="47"/>
      <c r="CEK35" s="47"/>
      <c r="CEL35" s="47"/>
      <c r="CEM35" s="47"/>
      <c r="CEN35" s="47"/>
      <c r="CEO35" s="47"/>
      <c r="CEP35" s="47"/>
      <c r="CEQ35" s="47"/>
      <c r="CER35" s="47"/>
      <c r="CES35" s="47"/>
      <c r="CET35" s="47"/>
      <c r="CEU35" s="47"/>
      <c r="CEV35" s="47"/>
      <c r="CEW35" s="47"/>
      <c r="CEX35" s="47"/>
      <c r="CEY35" s="47"/>
      <c r="CEZ35" s="47"/>
      <c r="CFA35" s="47"/>
      <c r="CFB35" s="47"/>
      <c r="CFC35" s="47"/>
      <c r="CFD35" s="47"/>
      <c r="CFE35" s="47"/>
      <c r="CFF35" s="47"/>
      <c r="CFG35" s="47"/>
      <c r="CFH35" s="47"/>
      <c r="CFI35" s="47"/>
      <c r="CFJ35" s="47"/>
      <c r="CFK35" s="47"/>
      <c r="CFL35" s="47"/>
      <c r="CFM35" s="47"/>
      <c r="CFN35" s="47"/>
      <c r="CFO35" s="47"/>
      <c r="CFP35" s="47"/>
      <c r="CFQ35" s="47"/>
      <c r="CFR35" s="47"/>
      <c r="CFS35" s="47"/>
      <c r="CFT35" s="47"/>
      <c r="CFU35" s="47"/>
      <c r="CFV35" s="47"/>
      <c r="CFW35" s="47"/>
      <c r="CFX35" s="47"/>
      <c r="CFY35" s="47"/>
      <c r="CFZ35" s="47"/>
      <c r="CGA35" s="47"/>
      <c r="CGB35" s="47"/>
      <c r="CGC35" s="47"/>
      <c r="CGD35" s="47"/>
      <c r="CGE35" s="47"/>
      <c r="CGF35" s="47"/>
      <c r="CGG35" s="47"/>
      <c r="CGH35" s="47"/>
      <c r="CGI35" s="47"/>
      <c r="CGJ35" s="47"/>
      <c r="CGK35" s="47"/>
      <c r="CGL35" s="47"/>
      <c r="CGM35" s="47"/>
      <c r="CGN35" s="47"/>
      <c r="CGO35" s="47"/>
      <c r="CGP35" s="47"/>
      <c r="CGQ35" s="47"/>
      <c r="CGR35" s="47"/>
      <c r="CGS35" s="47"/>
      <c r="CGT35" s="47"/>
      <c r="CGU35" s="47"/>
      <c r="CGV35" s="47"/>
      <c r="CGW35" s="47"/>
      <c r="CGX35" s="47"/>
      <c r="CGY35" s="47"/>
      <c r="CGZ35" s="47"/>
      <c r="CHA35" s="47"/>
      <c r="CHB35" s="47"/>
      <c r="CHC35" s="47"/>
      <c r="CHD35" s="47"/>
      <c r="CHE35" s="47"/>
      <c r="CHF35" s="47"/>
      <c r="CHG35" s="47"/>
      <c r="CHH35" s="47"/>
      <c r="CHI35" s="47"/>
      <c r="CHJ35" s="47"/>
      <c r="CHK35" s="47"/>
      <c r="CHL35" s="47"/>
      <c r="CHM35" s="47"/>
      <c r="CHN35" s="47"/>
      <c r="CHO35" s="47"/>
      <c r="CHP35" s="47"/>
      <c r="CHQ35" s="47"/>
      <c r="CHR35" s="47"/>
      <c r="CHS35" s="47"/>
      <c r="CHT35" s="47"/>
      <c r="CHU35" s="47"/>
      <c r="CHV35" s="47"/>
      <c r="CHW35" s="47"/>
      <c r="CHX35" s="47"/>
      <c r="CHY35" s="47"/>
      <c r="CHZ35" s="47"/>
      <c r="CIA35" s="47"/>
      <c r="CIB35" s="47"/>
      <c r="CIC35" s="47"/>
      <c r="CID35" s="47"/>
      <c r="CIE35" s="47"/>
      <c r="CIF35" s="47"/>
      <c r="CIG35" s="47"/>
      <c r="CIH35" s="47"/>
      <c r="CII35" s="47"/>
      <c r="CIJ35" s="47"/>
      <c r="CIK35" s="47"/>
      <c r="CIL35" s="47"/>
      <c r="CIM35" s="47"/>
      <c r="CIN35" s="47"/>
      <c r="CIO35" s="47"/>
      <c r="CIP35" s="47"/>
      <c r="CIQ35" s="47"/>
      <c r="CIR35" s="47"/>
      <c r="CIS35" s="47"/>
      <c r="CIT35" s="47"/>
      <c r="CIU35" s="47"/>
      <c r="CIV35" s="47"/>
      <c r="CIW35" s="47"/>
      <c r="CIX35" s="47"/>
      <c r="CIY35" s="47"/>
      <c r="CIZ35" s="47"/>
      <c r="CJA35" s="47"/>
      <c r="CJB35" s="47"/>
      <c r="CJC35" s="47"/>
      <c r="CJD35" s="47"/>
      <c r="CJE35" s="47"/>
      <c r="CJF35" s="47"/>
      <c r="CJG35" s="47"/>
      <c r="CJH35" s="47"/>
      <c r="CJI35" s="47"/>
      <c r="CJJ35" s="47"/>
      <c r="CJK35" s="47"/>
      <c r="CJL35" s="47"/>
      <c r="CJM35" s="47"/>
      <c r="CJN35" s="47"/>
      <c r="CJO35" s="47"/>
      <c r="CJP35" s="47"/>
      <c r="CJQ35" s="47"/>
      <c r="CJR35" s="47"/>
      <c r="CJS35" s="47"/>
      <c r="CJT35" s="47"/>
      <c r="CJU35" s="47"/>
      <c r="CJV35" s="47"/>
      <c r="CJW35" s="47"/>
      <c r="CJX35" s="47"/>
      <c r="CJY35" s="47"/>
      <c r="CJZ35" s="47"/>
      <c r="CKA35" s="47"/>
      <c r="CKB35" s="47"/>
      <c r="CKC35" s="47"/>
      <c r="CKD35" s="47"/>
      <c r="CKE35" s="47"/>
      <c r="CKF35" s="47"/>
      <c r="CKG35" s="47"/>
      <c r="CKH35" s="47"/>
      <c r="CKI35" s="47"/>
      <c r="CKJ35" s="47"/>
      <c r="CKK35" s="47"/>
      <c r="CKL35" s="47"/>
      <c r="CKM35" s="47"/>
      <c r="CKN35" s="47"/>
      <c r="CKO35" s="47"/>
      <c r="CKP35" s="47"/>
      <c r="CKQ35" s="47"/>
      <c r="CKR35" s="47"/>
      <c r="CKS35" s="47"/>
      <c r="CKT35" s="47"/>
      <c r="CKU35" s="47"/>
      <c r="CKV35" s="47"/>
      <c r="CKW35" s="47"/>
      <c r="CKX35" s="47"/>
      <c r="CKY35" s="47"/>
      <c r="CKZ35" s="47"/>
      <c r="CLA35" s="47"/>
      <c r="CLB35" s="47"/>
      <c r="CLC35" s="47"/>
      <c r="CLD35" s="47"/>
      <c r="CLE35" s="47"/>
      <c r="CLF35" s="47"/>
      <c r="CLG35" s="47"/>
      <c r="CLH35" s="47"/>
      <c r="CLI35" s="47"/>
      <c r="CLJ35" s="47"/>
      <c r="CLK35" s="47"/>
      <c r="CLL35" s="47"/>
      <c r="CLM35" s="47"/>
      <c r="CLN35" s="47"/>
      <c r="CLO35" s="47"/>
      <c r="CLP35" s="47"/>
      <c r="CLQ35" s="47"/>
      <c r="CLR35" s="47"/>
      <c r="CLS35" s="47"/>
      <c r="CLT35" s="47"/>
      <c r="CLU35" s="47"/>
      <c r="CLV35" s="47"/>
      <c r="CLW35" s="47"/>
      <c r="CLX35" s="47"/>
      <c r="CLY35" s="47"/>
      <c r="CLZ35" s="47"/>
      <c r="CMA35" s="47"/>
      <c r="CMB35" s="47"/>
      <c r="CMC35" s="47"/>
      <c r="CMD35" s="47"/>
      <c r="CME35" s="47"/>
      <c r="CMF35" s="47"/>
      <c r="CMG35" s="47"/>
      <c r="CMH35" s="47"/>
      <c r="CMI35" s="47"/>
      <c r="CMJ35" s="47"/>
      <c r="CMK35" s="47"/>
      <c r="CML35" s="47"/>
      <c r="CMM35" s="47"/>
      <c r="CMN35" s="47"/>
      <c r="CMO35" s="47"/>
      <c r="CMP35" s="47"/>
      <c r="CMQ35" s="47"/>
      <c r="CMR35" s="47"/>
      <c r="CMS35" s="47"/>
      <c r="CMT35" s="47"/>
      <c r="CMU35" s="47"/>
      <c r="CMV35" s="47"/>
      <c r="CMW35" s="47"/>
      <c r="CMX35" s="47"/>
      <c r="CMY35" s="47"/>
      <c r="CMZ35" s="47"/>
      <c r="CNA35" s="47"/>
      <c r="CNB35" s="47"/>
      <c r="CNC35" s="47"/>
      <c r="CND35" s="47"/>
      <c r="CNE35" s="47"/>
      <c r="CNF35" s="47"/>
      <c r="CNG35" s="47"/>
      <c r="CNH35" s="47"/>
      <c r="CNI35" s="47"/>
      <c r="CNJ35" s="47"/>
      <c r="CNK35" s="47"/>
      <c r="CNL35" s="47"/>
      <c r="CNM35" s="47"/>
      <c r="CNN35" s="47"/>
      <c r="CNO35" s="47"/>
      <c r="CNP35" s="47"/>
      <c r="CNQ35" s="47"/>
      <c r="CNR35" s="47"/>
      <c r="CNS35" s="47"/>
      <c r="CNT35" s="47"/>
      <c r="CNU35" s="47"/>
      <c r="CNV35" s="47"/>
      <c r="CNW35" s="47"/>
      <c r="CNX35" s="47"/>
      <c r="CNY35" s="47"/>
      <c r="CNZ35" s="47"/>
      <c r="COA35" s="47"/>
      <c r="COB35" s="47"/>
      <c r="COC35" s="47"/>
      <c r="COD35" s="47"/>
      <c r="COE35" s="47"/>
      <c r="COF35" s="47"/>
      <c r="COG35" s="47"/>
      <c r="COH35" s="47"/>
      <c r="COI35" s="47"/>
      <c r="COJ35" s="47"/>
      <c r="COK35" s="47"/>
      <c r="COL35" s="47"/>
      <c r="COM35" s="47"/>
      <c r="CON35" s="47"/>
      <c r="COO35" s="47"/>
      <c r="COP35" s="47"/>
      <c r="COQ35" s="47"/>
      <c r="COR35" s="47"/>
      <c r="COS35" s="47"/>
      <c r="COT35" s="47"/>
      <c r="COU35" s="47"/>
      <c r="COV35" s="47"/>
      <c r="COW35" s="47"/>
      <c r="COX35" s="47"/>
      <c r="COY35" s="47"/>
      <c r="COZ35" s="47"/>
      <c r="CPA35" s="47"/>
      <c r="CPB35" s="47"/>
      <c r="CPC35" s="47"/>
      <c r="CPD35" s="47"/>
      <c r="CPE35" s="47"/>
      <c r="CPF35" s="47"/>
      <c r="CPG35" s="47"/>
      <c r="CPH35" s="47"/>
      <c r="CPI35" s="47"/>
      <c r="CPJ35" s="47"/>
      <c r="CPK35" s="47"/>
      <c r="CPL35" s="47"/>
      <c r="CPM35" s="47"/>
      <c r="CPN35" s="47"/>
      <c r="CPO35" s="47"/>
      <c r="CPP35" s="47"/>
      <c r="CPQ35" s="47"/>
      <c r="CPR35" s="47"/>
      <c r="CPS35" s="47"/>
      <c r="CPT35" s="47"/>
      <c r="CPU35" s="47"/>
      <c r="CPV35" s="47"/>
      <c r="CPW35" s="47"/>
      <c r="CPX35" s="47"/>
      <c r="CPY35" s="47"/>
      <c r="CPZ35" s="47"/>
      <c r="CQA35" s="47"/>
      <c r="CQB35" s="47"/>
      <c r="CQC35" s="47"/>
      <c r="CQD35" s="47"/>
      <c r="CQE35" s="47"/>
      <c r="CQF35" s="47"/>
      <c r="CQG35" s="47"/>
      <c r="CQH35" s="47"/>
      <c r="CQI35" s="47"/>
      <c r="CQJ35" s="47"/>
      <c r="CQK35" s="47"/>
      <c r="CQL35" s="47"/>
      <c r="CQM35" s="47"/>
      <c r="CQN35" s="47"/>
      <c r="CQO35" s="47"/>
      <c r="CQP35" s="47"/>
      <c r="CQQ35" s="47"/>
      <c r="CQR35" s="47"/>
      <c r="CQS35" s="47"/>
      <c r="CQT35" s="47"/>
      <c r="CQU35" s="47"/>
      <c r="CQV35" s="47"/>
      <c r="CQW35" s="47"/>
      <c r="CQX35" s="47"/>
      <c r="CQY35" s="47"/>
      <c r="CQZ35" s="47"/>
      <c r="CRA35" s="47"/>
      <c r="CRB35" s="47"/>
      <c r="CRC35" s="47"/>
      <c r="CRD35" s="47"/>
      <c r="CRE35" s="47"/>
      <c r="CRF35" s="47"/>
      <c r="CRG35" s="47"/>
      <c r="CRH35" s="47"/>
      <c r="CRI35" s="47"/>
      <c r="CRJ35" s="47"/>
      <c r="CRK35" s="47"/>
      <c r="CRL35" s="47"/>
      <c r="CRM35" s="47"/>
      <c r="CRN35" s="47"/>
      <c r="CRO35" s="47"/>
      <c r="CRP35" s="47"/>
      <c r="CRQ35" s="47"/>
      <c r="CRR35" s="47"/>
      <c r="CRS35" s="47"/>
      <c r="CRT35" s="47"/>
      <c r="CRU35" s="47"/>
      <c r="CRV35" s="47"/>
      <c r="CRW35" s="47"/>
      <c r="CRX35" s="47"/>
      <c r="CRY35" s="47"/>
      <c r="CRZ35" s="47"/>
      <c r="CSA35" s="47"/>
      <c r="CSB35" s="47"/>
      <c r="CSC35" s="47"/>
      <c r="CSD35" s="47"/>
      <c r="CSE35" s="47"/>
      <c r="CSF35" s="47"/>
      <c r="CSG35" s="47"/>
      <c r="CSH35" s="47"/>
      <c r="CSI35" s="47"/>
      <c r="CSJ35" s="47"/>
      <c r="CSK35" s="47"/>
      <c r="CSL35" s="47"/>
      <c r="CSM35" s="47"/>
      <c r="CSN35" s="47"/>
      <c r="CSO35" s="47"/>
      <c r="CSP35" s="47"/>
      <c r="CSQ35" s="47"/>
      <c r="CSR35" s="47"/>
      <c r="CSS35" s="47"/>
      <c r="CST35" s="47"/>
      <c r="CSU35" s="47"/>
      <c r="CSV35" s="47"/>
      <c r="CSW35" s="47"/>
      <c r="CSX35" s="47"/>
      <c r="CSY35" s="47"/>
      <c r="CSZ35" s="47"/>
      <c r="CTA35" s="47"/>
      <c r="CTB35" s="47"/>
      <c r="CTC35" s="47"/>
      <c r="CTD35" s="47"/>
      <c r="CTE35" s="47"/>
      <c r="CTF35" s="47"/>
      <c r="CTG35" s="47"/>
      <c r="CTH35" s="47"/>
      <c r="CTI35" s="47"/>
      <c r="CTJ35" s="47"/>
      <c r="CTK35" s="47"/>
      <c r="CTL35" s="47"/>
      <c r="CTM35" s="47"/>
      <c r="CTN35" s="47"/>
      <c r="CTO35" s="47"/>
      <c r="CTP35" s="47"/>
      <c r="CTQ35" s="47"/>
      <c r="CTR35" s="47"/>
      <c r="CTS35" s="47"/>
      <c r="CTT35" s="47"/>
      <c r="CTU35" s="47"/>
      <c r="CTV35" s="47"/>
      <c r="CTW35" s="47"/>
      <c r="CTX35" s="47"/>
      <c r="CTY35" s="47"/>
      <c r="CTZ35" s="47"/>
      <c r="CUA35" s="47"/>
      <c r="CUB35" s="47"/>
      <c r="CUC35" s="47"/>
      <c r="CUD35" s="47"/>
      <c r="CUE35" s="47"/>
      <c r="CUF35" s="47"/>
      <c r="CUG35" s="47"/>
      <c r="CUH35" s="47"/>
      <c r="CUI35" s="47"/>
      <c r="CUJ35" s="47"/>
      <c r="CUK35" s="47"/>
      <c r="CUL35" s="47"/>
      <c r="CUM35" s="47"/>
      <c r="CUN35" s="47"/>
      <c r="CUO35" s="47"/>
      <c r="CUP35" s="47"/>
      <c r="CUQ35" s="47"/>
      <c r="CUR35" s="47"/>
      <c r="CUS35" s="47"/>
      <c r="CUT35" s="47"/>
      <c r="CUU35" s="47"/>
      <c r="CUV35" s="47"/>
      <c r="CUW35" s="47"/>
      <c r="CUX35" s="47"/>
      <c r="CUY35" s="47"/>
      <c r="CUZ35" s="47"/>
      <c r="CVA35" s="47"/>
      <c r="CVB35" s="47"/>
      <c r="CVC35" s="47"/>
      <c r="CVD35" s="47"/>
      <c r="CVE35" s="47"/>
      <c r="CVF35" s="47"/>
      <c r="CVG35" s="47"/>
      <c r="CVH35" s="47"/>
      <c r="CVI35" s="47"/>
      <c r="CVJ35" s="47"/>
      <c r="CVK35" s="47"/>
      <c r="CVL35" s="47"/>
      <c r="CVM35" s="47"/>
      <c r="CVN35" s="47"/>
      <c r="CVO35" s="47"/>
      <c r="CVP35" s="47"/>
      <c r="CVQ35" s="47"/>
      <c r="CVR35" s="47"/>
      <c r="CVS35" s="47"/>
      <c r="CVT35" s="47"/>
      <c r="CVU35" s="47"/>
      <c r="CVV35" s="47"/>
      <c r="CVW35" s="47"/>
      <c r="CVX35" s="47"/>
      <c r="CVY35" s="47"/>
      <c r="CVZ35" s="47"/>
      <c r="CWA35" s="47"/>
      <c r="CWB35" s="47"/>
      <c r="CWC35" s="47"/>
      <c r="CWD35" s="47"/>
      <c r="CWE35" s="47"/>
      <c r="CWF35" s="47"/>
      <c r="CWG35" s="47"/>
      <c r="CWH35" s="47"/>
      <c r="CWI35" s="47"/>
      <c r="CWJ35" s="47"/>
      <c r="CWK35" s="47"/>
      <c r="CWL35" s="47"/>
      <c r="CWM35" s="47"/>
      <c r="CWN35" s="47"/>
      <c r="CWO35" s="47"/>
      <c r="CWP35" s="47"/>
      <c r="CWQ35" s="47"/>
      <c r="CWR35" s="47"/>
      <c r="CWS35" s="47"/>
      <c r="CWT35" s="47"/>
      <c r="CWU35" s="47"/>
      <c r="CWV35" s="47"/>
      <c r="CWW35" s="47"/>
      <c r="CWX35" s="47"/>
      <c r="CWY35" s="47"/>
      <c r="CWZ35" s="47"/>
      <c r="CXA35" s="47"/>
      <c r="CXB35" s="47"/>
      <c r="CXC35" s="47"/>
      <c r="CXD35" s="47"/>
      <c r="CXE35" s="47"/>
      <c r="CXF35" s="47"/>
      <c r="CXG35" s="47"/>
      <c r="CXH35" s="47"/>
      <c r="CXI35" s="47"/>
      <c r="CXJ35" s="47"/>
      <c r="CXK35" s="47"/>
      <c r="CXL35" s="47"/>
      <c r="CXM35" s="47"/>
      <c r="CXN35" s="47"/>
      <c r="CXO35" s="47"/>
      <c r="CXP35" s="47"/>
      <c r="CXQ35" s="47"/>
      <c r="CXR35" s="47"/>
      <c r="CXS35" s="47"/>
      <c r="CXT35" s="47"/>
      <c r="CXU35" s="47"/>
      <c r="CXV35" s="47"/>
      <c r="CXW35" s="47"/>
      <c r="CXX35" s="47"/>
      <c r="CXY35" s="47"/>
      <c r="CXZ35" s="47"/>
      <c r="CYA35" s="47"/>
      <c r="CYB35" s="47"/>
      <c r="CYC35" s="47"/>
      <c r="CYD35" s="47"/>
      <c r="CYE35" s="47"/>
      <c r="CYF35" s="47"/>
      <c r="CYG35" s="47"/>
      <c r="CYH35" s="47"/>
      <c r="CYI35" s="47"/>
      <c r="CYJ35" s="47"/>
      <c r="CYK35" s="47"/>
      <c r="CYL35" s="47"/>
      <c r="CYM35" s="47"/>
      <c r="CYN35" s="47"/>
      <c r="CYO35" s="47"/>
      <c r="CYP35" s="47"/>
      <c r="CYQ35" s="47"/>
      <c r="CYR35" s="47"/>
      <c r="CYS35" s="47"/>
      <c r="CYT35" s="47"/>
      <c r="CYU35" s="47"/>
      <c r="CYV35" s="47"/>
      <c r="CYW35" s="47"/>
      <c r="CYX35" s="47"/>
      <c r="CYY35" s="47"/>
      <c r="CYZ35" s="47"/>
      <c r="CZA35" s="47"/>
      <c r="CZB35" s="47"/>
      <c r="CZC35" s="47"/>
      <c r="CZD35" s="47"/>
      <c r="CZE35" s="47"/>
      <c r="CZF35" s="47"/>
      <c r="CZG35" s="47"/>
      <c r="CZH35" s="47"/>
      <c r="CZI35" s="47"/>
      <c r="CZJ35" s="47"/>
      <c r="CZK35" s="47"/>
      <c r="CZL35" s="47"/>
      <c r="CZM35" s="47"/>
      <c r="CZN35" s="47"/>
      <c r="CZO35" s="47"/>
      <c r="CZP35" s="47"/>
      <c r="CZQ35" s="47"/>
      <c r="CZR35" s="47"/>
      <c r="CZS35" s="47"/>
      <c r="CZT35" s="47"/>
      <c r="CZU35" s="47"/>
      <c r="CZV35" s="47"/>
      <c r="CZW35" s="47"/>
      <c r="CZX35" s="47"/>
      <c r="CZY35" s="47"/>
      <c r="CZZ35" s="47"/>
      <c r="DAA35" s="47"/>
      <c r="DAB35" s="47"/>
      <c r="DAC35" s="47"/>
      <c r="DAD35" s="47"/>
      <c r="DAE35" s="47"/>
      <c r="DAF35" s="47"/>
      <c r="DAG35" s="47"/>
      <c r="DAH35" s="47"/>
      <c r="DAI35" s="47"/>
      <c r="DAJ35" s="47"/>
      <c r="DAK35" s="47"/>
      <c r="DAL35" s="47"/>
      <c r="DAM35" s="47"/>
      <c r="DAN35" s="47"/>
      <c r="DAO35" s="47"/>
      <c r="DAP35" s="47"/>
      <c r="DAQ35" s="47"/>
      <c r="DAR35" s="47"/>
      <c r="DAS35" s="47"/>
      <c r="DAT35" s="47"/>
      <c r="DAU35" s="47"/>
      <c r="DAV35" s="47"/>
      <c r="DAW35" s="47"/>
      <c r="DAX35" s="47"/>
      <c r="DAY35" s="47"/>
      <c r="DAZ35" s="47"/>
      <c r="DBA35" s="47"/>
      <c r="DBB35" s="47"/>
      <c r="DBC35" s="47"/>
      <c r="DBD35" s="47"/>
      <c r="DBE35" s="47"/>
      <c r="DBF35" s="47"/>
      <c r="DBG35" s="47"/>
      <c r="DBH35" s="47"/>
      <c r="DBI35" s="47"/>
      <c r="DBJ35" s="47"/>
      <c r="DBK35" s="47"/>
      <c r="DBL35" s="47"/>
      <c r="DBM35" s="47"/>
      <c r="DBN35" s="47"/>
      <c r="DBO35" s="47"/>
      <c r="DBP35" s="47"/>
      <c r="DBQ35" s="47"/>
      <c r="DBR35" s="47"/>
      <c r="DBS35" s="47"/>
      <c r="DBT35" s="47"/>
      <c r="DBU35" s="47"/>
      <c r="DBV35" s="47"/>
      <c r="DBW35" s="47"/>
      <c r="DBX35" s="47"/>
      <c r="DBY35" s="47"/>
      <c r="DBZ35" s="47"/>
      <c r="DCA35" s="47"/>
      <c r="DCB35" s="47"/>
      <c r="DCC35" s="47"/>
      <c r="DCD35" s="47"/>
      <c r="DCE35" s="47"/>
      <c r="DCF35" s="47"/>
      <c r="DCG35" s="47"/>
      <c r="DCH35" s="47"/>
      <c r="DCI35" s="47"/>
      <c r="DCJ35" s="47"/>
      <c r="DCK35" s="47"/>
      <c r="DCL35" s="47"/>
      <c r="DCM35" s="47"/>
      <c r="DCN35" s="47"/>
      <c r="DCO35" s="47"/>
      <c r="DCP35" s="47"/>
      <c r="DCQ35" s="47"/>
      <c r="DCR35" s="47"/>
      <c r="DCS35" s="47"/>
      <c r="DCT35" s="47"/>
      <c r="DCU35" s="47"/>
      <c r="DCV35" s="47"/>
      <c r="DCW35" s="47"/>
      <c r="DCX35" s="47"/>
      <c r="DCY35" s="47"/>
      <c r="DCZ35" s="47"/>
      <c r="DDA35" s="47"/>
      <c r="DDB35" s="47"/>
      <c r="DDC35" s="47"/>
      <c r="DDD35" s="47"/>
      <c r="DDE35" s="47"/>
      <c r="DDF35" s="47"/>
      <c r="DDG35" s="47"/>
      <c r="DDH35" s="47"/>
      <c r="DDI35" s="47"/>
      <c r="DDJ35" s="47"/>
      <c r="DDK35" s="47"/>
      <c r="DDL35" s="47"/>
      <c r="DDM35" s="47"/>
      <c r="DDN35" s="47"/>
      <c r="DDO35" s="47"/>
      <c r="DDP35" s="47"/>
      <c r="DDQ35" s="47"/>
      <c r="DDR35" s="47"/>
      <c r="DDS35" s="47"/>
      <c r="DDT35" s="47"/>
      <c r="DDU35" s="47"/>
      <c r="DDV35" s="47"/>
      <c r="DDW35" s="47"/>
      <c r="DDX35" s="47"/>
      <c r="DDY35" s="47"/>
      <c r="DDZ35" s="47"/>
      <c r="DEA35" s="47"/>
      <c r="DEB35" s="47"/>
      <c r="DEC35" s="47"/>
      <c r="DED35" s="47"/>
      <c r="DEE35" s="47"/>
      <c r="DEF35" s="47"/>
      <c r="DEG35" s="47"/>
      <c r="DEH35" s="47"/>
      <c r="DEI35" s="47"/>
      <c r="DEJ35" s="47"/>
      <c r="DEK35" s="47"/>
      <c r="DEL35" s="47"/>
      <c r="DEM35" s="47"/>
      <c r="DEN35" s="47"/>
      <c r="DEO35" s="47"/>
      <c r="DEP35" s="47"/>
      <c r="DEQ35" s="47"/>
      <c r="DER35" s="47"/>
      <c r="DES35" s="47"/>
      <c r="DET35" s="47"/>
      <c r="DEU35" s="47"/>
      <c r="DEV35" s="47"/>
      <c r="DEW35" s="47"/>
      <c r="DEX35" s="47"/>
      <c r="DEY35" s="47"/>
      <c r="DEZ35" s="47"/>
      <c r="DFA35" s="47"/>
      <c r="DFB35" s="47"/>
      <c r="DFC35" s="47"/>
      <c r="DFD35" s="47"/>
      <c r="DFE35" s="47"/>
      <c r="DFF35" s="47"/>
      <c r="DFG35" s="47"/>
      <c r="DFH35" s="47"/>
      <c r="DFI35" s="47"/>
      <c r="DFJ35" s="47"/>
      <c r="DFK35" s="47"/>
      <c r="DFL35" s="47"/>
      <c r="DFM35" s="47"/>
      <c r="DFN35" s="47"/>
      <c r="DFO35" s="47"/>
      <c r="DFP35" s="47"/>
      <c r="DFQ35" s="47"/>
      <c r="DFR35" s="47"/>
      <c r="DFS35" s="47"/>
      <c r="DFT35" s="47"/>
      <c r="DFU35" s="47"/>
      <c r="DFV35" s="47"/>
      <c r="DFW35" s="47"/>
      <c r="DFX35" s="47"/>
      <c r="DFY35" s="47"/>
      <c r="DFZ35" s="47"/>
      <c r="DGA35" s="47"/>
      <c r="DGB35" s="47"/>
      <c r="DGC35" s="47"/>
      <c r="DGD35" s="47"/>
      <c r="DGE35" s="47"/>
      <c r="DGF35" s="47"/>
      <c r="DGG35" s="47"/>
      <c r="DGH35" s="47"/>
      <c r="DGI35" s="47"/>
      <c r="DGJ35" s="47"/>
      <c r="DGK35" s="47"/>
      <c r="DGL35" s="47"/>
      <c r="DGM35" s="47"/>
      <c r="DGN35" s="47"/>
      <c r="DGO35" s="47"/>
      <c r="DGP35" s="47"/>
      <c r="DGQ35" s="47"/>
      <c r="DGR35" s="47"/>
      <c r="DGS35" s="47"/>
      <c r="DGT35" s="47"/>
      <c r="DGU35" s="47"/>
      <c r="DGV35" s="47"/>
      <c r="DGW35" s="47"/>
      <c r="DGX35" s="47"/>
      <c r="DGY35" s="47"/>
      <c r="DGZ35" s="47"/>
      <c r="DHA35" s="47"/>
      <c r="DHB35" s="47"/>
      <c r="DHC35" s="47"/>
      <c r="DHD35" s="47"/>
      <c r="DHE35" s="47"/>
      <c r="DHF35" s="47"/>
      <c r="DHG35" s="47"/>
      <c r="DHH35" s="47"/>
      <c r="DHI35" s="47"/>
      <c r="DHJ35" s="47"/>
      <c r="DHK35" s="47"/>
      <c r="DHL35" s="47"/>
      <c r="DHM35" s="47"/>
      <c r="DHN35" s="47"/>
      <c r="DHO35" s="47"/>
      <c r="DHP35" s="47"/>
      <c r="DHQ35" s="47"/>
      <c r="DHR35" s="47"/>
      <c r="DHS35" s="47"/>
      <c r="DHT35" s="47"/>
      <c r="DHU35" s="47"/>
      <c r="DHV35" s="47"/>
      <c r="DHW35" s="47"/>
      <c r="DHX35" s="47"/>
      <c r="DHY35" s="47"/>
      <c r="DHZ35" s="47"/>
      <c r="DIA35" s="47"/>
      <c r="DIB35" s="47"/>
      <c r="DIC35" s="47"/>
      <c r="DID35" s="47"/>
      <c r="DIE35" s="47"/>
      <c r="DIF35" s="47"/>
      <c r="DIG35" s="47"/>
      <c r="DIH35" s="47"/>
      <c r="DII35" s="47"/>
      <c r="DIJ35" s="47"/>
      <c r="DIK35" s="47"/>
      <c r="DIL35" s="47"/>
      <c r="DIM35" s="47"/>
      <c r="DIN35" s="47"/>
      <c r="DIO35" s="47"/>
      <c r="DIP35" s="47"/>
      <c r="DIQ35" s="47"/>
      <c r="DIR35" s="47"/>
      <c r="DIS35" s="47"/>
      <c r="DIT35" s="47"/>
      <c r="DIU35" s="47"/>
      <c r="DIV35" s="47"/>
      <c r="DIW35" s="47"/>
      <c r="DIX35" s="47"/>
      <c r="DIY35" s="47"/>
      <c r="DIZ35" s="47"/>
      <c r="DJA35" s="47"/>
      <c r="DJB35" s="47"/>
      <c r="DJC35" s="47"/>
      <c r="DJD35" s="47"/>
      <c r="DJE35" s="47"/>
      <c r="DJF35" s="47"/>
      <c r="DJG35" s="47"/>
      <c r="DJH35" s="47"/>
      <c r="DJI35" s="47"/>
      <c r="DJJ35" s="47"/>
      <c r="DJK35" s="47"/>
      <c r="DJL35" s="47"/>
      <c r="DJM35" s="47"/>
      <c r="DJN35" s="47"/>
      <c r="DJO35" s="47"/>
      <c r="DJP35" s="47"/>
      <c r="DJQ35" s="47"/>
      <c r="DJR35" s="47"/>
      <c r="DJS35" s="47"/>
      <c r="DJT35" s="47"/>
      <c r="DJU35" s="47"/>
      <c r="DJV35" s="47"/>
      <c r="DJW35" s="47"/>
      <c r="DJX35" s="47"/>
      <c r="DJY35" s="47"/>
      <c r="DJZ35" s="47"/>
      <c r="DKA35" s="47"/>
      <c r="DKB35" s="47"/>
      <c r="DKC35" s="47"/>
      <c r="DKD35" s="47"/>
      <c r="DKE35" s="47"/>
      <c r="DKF35" s="47"/>
      <c r="DKG35" s="47"/>
      <c r="DKH35" s="47"/>
      <c r="DKI35" s="47"/>
      <c r="DKJ35" s="47"/>
      <c r="DKK35" s="47"/>
      <c r="DKL35" s="47"/>
      <c r="DKM35" s="47"/>
      <c r="DKN35" s="47"/>
      <c r="DKO35" s="47"/>
      <c r="DKP35" s="47"/>
      <c r="DKQ35" s="47"/>
      <c r="DKR35" s="47"/>
      <c r="DKS35" s="47"/>
      <c r="DKT35" s="47"/>
      <c r="DKU35" s="47"/>
      <c r="DKV35" s="47"/>
      <c r="DKW35" s="47"/>
      <c r="DKX35" s="47"/>
      <c r="DKY35" s="47"/>
      <c r="DKZ35" s="47"/>
      <c r="DLA35" s="47"/>
      <c r="DLB35" s="47"/>
      <c r="DLC35" s="47"/>
      <c r="DLD35" s="47"/>
      <c r="DLE35" s="47"/>
      <c r="DLF35" s="47"/>
      <c r="DLG35" s="47"/>
      <c r="DLH35" s="47"/>
      <c r="DLI35" s="47"/>
      <c r="DLJ35" s="47"/>
      <c r="DLK35" s="47"/>
      <c r="DLL35" s="47"/>
      <c r="DLM35" s="47"/>
      <c r="DLN35" s="47"/>
      <c r="DLO35" s="47"/>
      <c r="DLP35" s="47"/>
      <c r="DLQ35" s="47"/>
      <c r="DLR35" s="47"/>
      <c r="DLS35" s="47"/>
      <c r="DLT35" s="47"/>
      <c r="DLU35" s="47"/>
      <c r="DLV35" s="47"/>
      <c r="DLW35" s="47"/>
      <c r="DLX35" s="47"/>
      <c r="DLY35" s="47"/>
      <c r="DLZ35" s="47"/>
      <c r="DMA35" s="47"/>
      <c r="DMB35" s="47"/>
      <c r="DMC35" s="47"/>
      <c r="DMD35" s="47"/>
      <c r="DME35" s="47"/>
      <c r="DMF35" s="47"/>
      <c r="DMG35" s="47"/>
      <c r="DMH35" s="47"/>
      <c r="DMI35" s="47"/>
      <c r="DMJ35" s="47"/>
      <c r="DMK35" s="47"/>
      <c r="DML35" s="47"/>
      <c r="DMM35" s="47"/>
      <c r="DMN35" s="47"/>
      <c r="DMO35" s="47"/>
      <c r="DMP35" s="47"/>
      <c r="DMQ35" s="47"/>
      <c r="DMR35" s="47"/>
      <c r="DMS35" s="47"/>
      <c r="DMT35" s="47"/>
      <c r="DMU35" s="47"/>
      <c r="DMV35" s="47"/>
      <c r="DMW35" s="47"/>
      <c r="DMX35" s="47"/>
      <c r="DMY35" s="47"/>
      <c r="DMZ35" s="47"/>
      <c r="DNA35" s="47"/>
      <c r="DNB35" s="47"/>
      <c r="DNC35" s="47"/>
      <c r="DND35" s="47"/>
      <c r="DNE35" s="47"/>
      <c r="DNF35" s="47"/>
      <c r="DNG35" s="47"/>
      <c r="DNH35" s="47"/>
      <c r="DNI35" s="47"/>
      <c r="DNJ35" s="47"/>
      <c r="DNK35" s="47"/>
      <c r="DNL35" s="47"/>
      <c r="DNM35" s="47"/>
      <c r="DNN35" s="47"/>
      <c r="DNO35" s="47"/>
      <c r="DNP35" s="47"/>
      <c r="DNQ35" s="47"/>
      <c r="DNR35" s="47"/>
      <c r="DNS35" s="47"/>
      <c r="DNT35" s="47"/>
      <c r="DNU35" s="47"/>
      <c r="DNV35" s="47"/>
      <c r="DNW35" s="47"/>
      <c r="DNX35" s="47"/>
      <c r="DNY35" s="47"/>
      <c r="DNZ35" s="47"/>
      <c r="DOA35" s="47"/>
      <c r="DOB35" s="47"/>
      <c r="DOC35" s="47"/>
      <c r="DOD35" s="47"/>
      <c r="DOE35" s="47"/>
      <c r="DOF35" s="47"/>
      <c r="DOG35" s="47"/>
      <c r="DOH35" s="47"/>
      <c r="DOI35" s="47"/>
      <c r="DOJ35" s="47"/>
      <c r="DOK35" s="47"/>
      <c r="DOL35" s="47"/>
      <c r="DOM35" s="47"/>
      <c r="DON35" s="47"/>
      <c r="DOO35" s="47"/>
      <c r="DOP35" s="47"/>
      <c r="DOQ35" s="47"/>
      <c r="DOR35" s="47"/>
      <c r="DOS35" s="47"/>
      <c r="DOT35" s="47"/>
      <c r="DOU35" s="47"/>
      <c r="DOV35" s="47"/>
      <c r="DOW35" s="47"/>
      <c r="DOX35" s="47"/>
      <c r="DOY35" s="47"/>
      <c r="DOZ35" s="47"/>
      <c r="DPA35" s="47"/>
      <c r="DPB35" s="47"/>
      <c r="DPC35" s="47"/>
      <c r="DPD35" s="47"/>
      <c r="DPE35" s="47"/>
      <c r="DPF35" s="47"/>
      <c r="DPG35" s="47"/>
      <c r="DPH35" s="47"/>
      <c r="DPI35" s="47"/>
      <c r="DPJ35" s="47"/>
      <c r="DPK35" s="47"/>
      <c r="DPL35" s="47"/>
      <c r="DPM35" s="47"/>
      <c r="DPN35" s="47"/>
      <c r="DPO35" s="47"/>
      <c r="DPP35" s="47"/>
      <c r="DPQ35" s="47"/>
      <c r="DPR35" s="47"/>
      <c r="DPS35" s="47"/>
      <c r="DPT35" s="47"/>
      <c r="DPU35" s="47"/>
      <c r="DPV35" s="47"/>
      <c r="DPW35" s="47"/>
      <c r="DPX35" s="47"/>
      <c r="DPY35" s="47"/>
      <c r="DPZ35" s="47"/>
      <c r="DQA35" s="47"/>
      <c r="DQB35" s="47"/>
      <c r="DQC35" s="47"/>
      <c r="DQD35" s="47"/>
      <c r="DQE35" s="47"/>
      <c r="DQF35" s="47"/>
      <c r="DQG35" s="47"/>
      <c r="DQH35" s="47"/>
      <c r="DQI35" s="47"/>
      <c r="DQJ35" s="47"/>
      <c r="DQK35" s="47"/>
      <c r="DQL35" s="47"/>
      <c r="DQM35" s="47"/>
      <c r="DQN35" s="47"/>
      <c r="DQO35" s="47"/>
      <c r="DQP35" s="47"/>
      <c r="DQQ35" s="47"/>
      <c r="DQR35" s="47"/>
      <c r="DQS35" s="47"/>
      <c r="DQT35" s="47"/>
      <c r="DQU35" s="47"/>
      <c r="DQV35" s="47"/>
      <c r="DQW35" s="47"/>
      <c r="DQX35" s="47"/>
      <c r="DQY35" s="47"/>
      <c r="DQZ35" s="47"/>
      <c r="DRA35" s="47"/>
      <c r="DRB35" s="47"/>
      <c r="DRC35" s="47"/>
      <c r="DRD35" s="47"/>
      <c r="DRE35" s="47"/>
      <c r="DRF35" s="47"/>
      <c r="DRG35" s="47"/>
      <c r="DRH35" s="47"/>
      <c r="DRI35" s="47"/>
      <c r="DRJ35" s="47"/>
      <c r="DRK35" s="47"/>
      <c r="DRL35" s="47"/>
      <c r="DRM35" s="47"/>
      <c r="DRN35" s="47"/>
      <c r="DRO35" s="47"/>
      <c r="DRP35" s="47"/>
      <c r="DRQ35" s="47"/>
      <c r="DRR35" s="47"/>
      <c r="DRS35" s="47"/>
      <c r="DRT35" s="47"/>
      <c r="DRU35" s="47"/>
      <c r="DRV35" s="47"/>
      <c r="DRW35" s="47"/>
      <c r="DRX35" s="47"/>
      <c r="DRY35" s="47"/>
      <c r="DRZ35" s="47"/>
      <c r="DSA35" s="47"/>
      <c r="DSB35" s="47"/>
      <c r="DSC35" s="47"/>
      <c r="DSD35" s="47"/>
      <c r="DSE35" s="47"/>
      <c r="DSF35" s="47"/>
      <c r="DSG35" s="47"/>
      <c r="DSH35" s="47"/>
      <c r="DSI35" s="47"/>
      <c r="DSJ35" s="47"/>
      <c r="DSK35" s="47"/>
      <c r="DSL35" s="47"/>
      <c r="DSM35" s="47"/>
      <c r="DSN35" s="47"/>
      <c r="DSO35" s="47"/>
      <c r="DSP35" s="47"/>
      <c r="DSQ35" s="47"/>
      <c r="DSR35" s="47"/>
      <c r="DSS35" s="47"/>
      <c r="DST35" s="47"/>
      <c r="DSU35" s="47"/>
      <c r="DSV35" s="47"/>
      <c r="DSW35" s="47"/>
      <c r="DSX35" s="47"/>
      <c r="DSY35" s="47"/>
      <c r="DSZ35" s="47"/>
      <c r="DTA35" s="47"/>
      <c r="DTB35" s="47"/>
      <c r="DTC35" s="47"/>
      <c r="DTD35" s="47"/>
      <c r="DTE35" s="47"/>
      <c r="DTF35" s="47"/>
      <c r="DTG35" s="47"/>
      <c r="DTH35" s="47"/>
      <c r="DTI35" s="47"/>
      <c r="DTJ35" s="47"/>
      <c r="DTK35" s="47"/>
      <c r="DTL35" s="47"/>
      <c r="DTM35" s="47"/>
      <c r="DTN35" s="47"/>
      <c r="DTO35" s="47"/>
      <c r="DTP35" s="47"/>
      <c r="DTQ35" s="47"/>
      <c r="DTR35" s="47"/>
      <c r="DTS35" s="47"/>
      <c r="DTT35" s="47"/>
      <c r="DTU35" s="47"/>
      <c r="DTV35" s="47"/>
      <c r="DTW35" s="47"/>
      <c r="DTX35" s="47"/>
      <c r="DTY35" s="47"/>
      <c r="DTZ35" s="47"/>
      <c r="DUA35" s="47"/>
      <c r="DUB35" s="47"/>
      <c r="DUC35" s="47"/>
      <c r="DUD35" s="47"/>
      <c r="DUE35" s="47"/>
      <c r="DUF35" s="47"/>
      <c r="DUG35" s="47"/>
      <c r="DUH35" s="47"/>
      <c r="DUI35" s="47"/>
      <c r="DUJ35" s="47"/>
      <c r="DUK35" s="47"/>
      <c r="DUL35" s="47"/>
      <c r="DUM35" s="47"/>
      <c r="DUN35" s="47"/>
      <c r="DUO35" s="47"/>
      <c r="DUP35" s="47"/>
      <c r="DUQ35" s="47"/>
      <c r="DUR35" s="47"/>
      <c r="DUS35" s="47"/>
      <c r="DUT35" s="47"/>
      <c r="DUU35" s="47"/>
      <c r="DUV35" s="47"/>
      <c r="DUW35" s="47"/>
      <c r="DUX35" s="47"/>
      <c r="DUY35" s="47"/>
      <c r="DUZ35" s="47"/>
      <c r="DVA35" s="47"/>
      <c r="DVB35" s="47"/>
      <c r="DVC35" s="47"/>
      <c r="DVD35" s="47"/>
      <c r="DVE35" s="47"/>
      <c r="DVF35" s="47"/>
      <c r="DVG35" s="47"/>
      <c r="DVH35" s="47"/>
      <c r="DVI35" s="47"/>
      <c r="DVJ35" s="47"/>
      <c r="DVK35" s="47"/>
      <c r="DVL35" s="47"/>
      <c r="DVM35" s="47"/>
      <c r="DVN35" s="47"/>
      <c r="DVO35" s="47"/>
      <c r="DVP35" s="47"/>
      <c r="DVQ35" s="47"/>
      <c r="DVR35" s="47"/>
      <c r="DVS35" s="47"/>
      <c r="DVT35" s="47"/>
      <c r="DVU35" s="47"/>
      <c r="DVV35" s="47"/>
      <c r="DVW35" s="47"/>
      <c r="DVX35" s="47"/>
      <c r="DVY35" s="47"/>
      <c r="DVZ35" s="47"/>
      <c r="DWA35" s="47"/>
      <c r="DWB35" s="47"/>
      <c r="DWC35" s="47"/>
      <c r="DWD35" s="47"/>
      <c r="DWE35" s="47"/>
      <c r="DWF35" s="47"/>
      <c r="DWG35" s="47"/>
      <c r="DWH35" s="47"/>
      <c r="DWI35" s="47"/>
      <c r="DWJ35" s="47"/>
      <c r="DWK35" s="47"/>
      <c r="DWL35" s="47"/>
      <c r="DWM35" s="47"/>
      <c r="DWN35" s="47"/>
      <c r="DWO35" s="47"/>
      <c r="DWP35" s="47"/>
      <c r="DWQ35" s="47"/>
      <c r="DWR35" s="47"/>
      <c r="DWS35" s="47"/>
      <c r="DWT35" s="47"/>
      <c r="DWU35" s="47"/>
      <c r="DWV35" s="47"/>
      <c r="DWW35" s="47"/>
      <c r="DWX35" s="47"/>
      <c r="DWY35" s="47"/>
      <c r="DWZ35" s="47"/>
      <c r="DXA35" s="47"/>
      <c r="DXB35" s="47"/>
      <c r="DXC35" s="47"/>
      <c r="DXD35" s="47"/>
      <c r="DXE35" s="47"/>
      <c r="DXF35" s="47"/>
      <c r="DXG35" s="47"/>
      <c r="DXH35" s="47"/>
      <c r="DXI35" s="47"/>
      <c r="DXJ35" s="47"/>
      <c r="DXK35" s="47"/>
      <c r="DXL35" s="47"/>
      <c r="DXM35" s="47"/>
      <c r="DXN35" s="47"/>
      <c r="DXO35" s="47"/>
      <c r="DXP35" s="47"/>
      <c r="DXQ35" s="47"/>
      <c r="DXR35" s="47"/>
      <c r="DXS35" s="47"/>
      <c r="DXT35" s="47"/>
      <c r="DXU35" s="47"/>
      <c r="DXV35" s="47"/>
      <c r="DXW35" s="47"/>
      <c r="DXX35" s="47"/>
      <c r="DXY35" s="47"/>
      <c r="DXZ35" s="47"/>
      <c r="DYA35" s="47"/>
      <c r="DYB35" s="47"/>
      <c r="DYC35" s="47"/>
      <c r="DYD35" s="47"/>
      <c r="DYE35" s="47"/>
      <c r="DYF35" s="47"/>
      <c r="DYG35" s="47"/>
      <c r="DYH35" s="47"/>
      <c r="DYI35" s="47"/>
      <c r="DYJ35" s="47"/>
      <c r="DYK35" s="47"/>
      <c r="DYL35" s="47"/>
      <c r="DYM35" s="47"/>
      <c r="DYN35" s="47"/>
      <c r="DYO35" s="47"/>
      <c r="DYP35" s="47"/>
      <c r="DYQ35" s="47"/>
      <c r="DYR35" s="47"/>
      <c r="DYS35" s="47"/>
      <c r="DYT35" s="47"/>
      <c r="DYU35" s="47"/>
      <c r="DYV35" s="47"/>
      <c r="DYW35" s="47"/>
      <c r="DYX35" s="47"/>
      <c r="DYY35" s="47"/>
      <c r="DYZ35" s="47"/>
      <c r="DZA35" s="47"/>
      <c r="DZB35" s="47"/>
      <c r="DZC35" s="47"/>
      <c r="DZD35" s="47"/>
      <c r="DZE35" s="47"/>
      <c r="DZF35" s="47"/>
      <c r="DZG35" s="47"/>
      <c r="DZH35" s="47"/>
      <c r="DZI35" s="47"/>
      <c r="DZJ35" s="47"/>
      <c r="DZK35" s="47"/>
      <c r="DZL35" s="47"/>
      <c r="DZM35" s="47"/>
      <c r="DZN35" s="47"/>
      <c r="DZO35" s="47"/>
      <c r="DZP35" s="47"/>
      <c r="DZQ35" s="47"/>
      <c r="DZR35" s="47"/>
      <c r="DZS35" s="47"/>
      <c r="DZT35" s="47"/>
      <c r="DZU35" s="47"/>
      <c r="DZV35" s="47"/>
      <c r="DZW35" s="47"/>
      <c r="DZX35" s="47"/>
      <c r="DZY35" s="47"/>
      <c r="DZZ35" s="47"/>
      <c r="EAA35" s="47"/>
      <c r="EAB35" s="47"/>
      <c r="EAC35" s="47"/>
      <c r="EAD35" s="47"/>
      <c r="EAE35" s="47"/>
      <c r="EAF35" s="47"/>
      <c r="EAG35" s="47"/>
      <c r="EAH35" s="47"/>
      <c r="EAI35" s="47"/>
      <c r="EAJ35" s="47"/>
      <c r="EAK35" s="47"/>
      <c r="EAL35" s="47"/>
      <c r="EAM35" s="47"/>
      <c r="EAN35" s="47"/>
      <c r="EAO35" s="47"/>
      <c r="EAP35" s="47"/>
      <c r="EAQ35" s="47"/>
      <c r="EAR35" s="47"/>
      <c r="EAS35" s="47"/>
      <c r="EAT35" s="47"/>
      <c r="EAU35" s="47"/>
      <c r="EAV35" s="47"/>
      <c r="EAW35" s="47"/>
      <c r="EAX35" s="47"/>
      <c r="EAY35" s="47"/>
      <c r="EAZ35" s="47"/>
      <c r="EBA35" s="47"/>
      <c r="EBB35" s="47"/>
      <c r="EBC35" s="47"/>
      <c r="EBD35" s="47"/>
      <c r="EBE35" s="47"/>
      <c r="EBF35" s="47"/>
      <c r="EBG35" s="47"/>
      <c r="EBH35" s="47"/>
      <c r="EBI35" s="47"/>
      <c r="EBJ35" s="47"/>
      <c r="EBK35" s="47"/>
      <c r="EBL35" s="47"/>
      <c r="EBM35" s="47"/>
      <c r="EBN35" s="47"/>
      <c r="EBO35" s="47"/>
      <c r="EBP35" s="47"/>
      <c r="EBQ35" s="47"/>
      <c r="EBR35" s="47"/>
      <c r="EBS35" s="47"/>
      <c r="EBT35" s="47"/>
      <c r="EBU35" s="47"/>
      <c r="EBV35" s="47"/>
      <c r="EBW35" s="47"/>
      <c r="EBX35" s="47"/>
      <c r="EBY35" s="47"/>
      <c r="EBZ35" s="47"/>
      <c r="ECA35" s="47"/>
      <c r="ECB35" s="47"/>
      <c r="ECC35" s="47"/>
      <c r="ECD35" s="47"/>
      <c r="ECE35" s="47"/>
      <c r="ECF35" s="47"/>
      <c r="ECG35" s="47"/>
      <c r="ECH35" s="47"/>
      <c r="ECI35" s="47"/>
      <c r="ECJ35" s="47"/>
      <c r="ECK35" s="47"/>
      <c r="ECL35" s="47"/>
      <c r="ECM35" s="47"/>
      <c r="ECN35" s="47"/>
      <c r="ECO35" s="47"/>
      <c r="ECP35" s="47"/>
      <c r="ECQ35" s="47"/>
      <c r="ECR35" s="47"/>
      <c r="ECS35" s="47"/>
      <c r="ECT35" s="47"/>
      <c r="ECU35" s="47"/>
      <c r="ECV35" s="47"/>
      <c r="ECW35" s="47"/>
      <c r="ECX35" s="47"/>
      <c r="ECY35" s="47"/>
      <c r="ECZ35" s="47"/>
      <c r="EDA35" s="47"/>
      <c r="EDB35" s="47"/>
      <c r="EDC35" s="47"/>
      <c r="EDD35" s="47"/>
      <c r="EDE35" s="47"/>
      <c r="EDF35" s="47"/>
      <c r="EDG35" s="47"/>
      <c r="EDH35" s="47"/>
      <c r="EDI35" s="47"/>
      <c r="EDJ35" s="47"/>
      <c r="EDK35" s="47"/>
      <c r="EDL35" s="47"/>
      <c r="EDM35" s="47"/>
      <c r="EDN35" s="47"/>
      <c r="EDO35" s="47"/>
      <c r="EDP35" s="47"/>
      <c r="EDQ35" s="47"/>
      <c r="EDR35" s="47"/>
      <c r="EDS35" s="47"/>
      <c r="EDT35" s="47"/>
      <c r="EDU35" s="47"/>
      <c r="EDV35" s="47"/>
      <c r="EDW35" s="47"/>
      <c r="EDX35" s="47"/>
      <c r="EDY35" s="47"/>
      <c r="EDZ35" s="47"/>
      <c r="EEA35" s="47"/>
      <c r="EEB35" s="47"/>
      <c r="EEC35" s="47"/>
      <c r="EED35" s="47"/>
      <c r="EEE35" s="47"/>
      <c r="EEF35" s="47"/>
      <c r="EEG35" s="47"/>
      <c r="EEH35" s="47"/>
      <c r="EEI35" s="47"/>
      <c r="EEJ35" s="47"/>
      <c r="EEK35" s="47"/>
      <c r="EEL35" s="47"/>
      <c r="EEM35" s="47"/>
      <c r="EEN35" s="47"/>
      <c r="EEO35" s="47"/>
      <c r="EEP35" s="47"/>
      <c r="EEQ35" s="47"/>
      <c r="EER35" s="47"/>
      <c r="EES35" s="47"/>
      <c r="EET35" s="47"/>
      <c r="EEU35" s="47"/>
      <c r="EEV35" s="47"/>
      <c r="EEW35" s="47"/>
      <c r="EEX35" s="47"/>
      <c r="EEY35" s="47"/>
      <c r="EEZ35" s="47"/>
      <c r="EFA35" s="47"/>
      <c r="EFB35" s="47"/>
      <c r="EFC35" s="47"/>
      <c r="EFD35" s="47"/>
      <c r="EFE35" s="47"/>
      <c r="EFF35" s="47"/>
      <c r="EFG35" s="47"/>
      <c r="EFH35" s="47"/>
      <c r="EFI35" s="47"/>
      <c r="EFJ35" s="47"/>
      <c r="EFK35" s="47"/>
      <c r="EFL35" s="47"/>
      <c r="EFM35" s="47"/>
      <c r="EFN35" s="47"/>
      <c r="EFO35" s="47"/>
      <c r="EFP35" s="47"/>
      <c r="EFQ35" s="47"/>
      <c r="EFR35" s="47"/>
      <c r="EFS35" s="47"/>
      <c r="EFT35" s="47"/>
      <c r="EFU35" s="47"/>
      <c r="EFV35" s="47"/>
      <c r="EFW35" s="47"/>
      <c r="EFX35" s="47"/>
      <c r="EFY35" s="47"/>
      <c r="EFZ35" s="47"/>
      <c r="EGA35" s="47"/>
      <c r="EGB35" s="47"/>
      <c r="EGC35" s="47"/>
      <c r="EGD35" s="47"/>
      <c r="EGE35" s="47"/>
      <c r="EGF35" s="47"/>
      <c r="EGG35" s="47"/>
      <c r="EGH35" s="47"/>
      <c r="EGI35" s="47"/>
      <c r="EGJ35" s="47"/>
      <c r="EGK35" s="47"/>
      <c r="EGL35" s="47"/>
      <c r="EGM35" s="47"/>
      <c r="EGN35" s="47"/>
      <c r="EGO35" s="47"/>
      <c r="EGP35" s="47"/>
      <c r="EGQ35" s="47"/>
      <c r="EGR35" s="47"/>
      <c r="EGS35" s="47"/>
      <c r="EGT35" s="47"/>
      <c r="EGU35" s="47"/>
      <c r="EGV35" s="47"/>
      <c r="EGW35" s="47"/>
      <c r="EGX35" s="47"/>
      <c r="EGY35" s="47"/>
      <c r="EGZ35" s="47"/>
      <c r="EHA35" s="47"/>
      <c r="EHB35" s="47"/>
      <c r="EHC35" s="47"/>
      <c r="EHD35" s="47"/>
      <c r="EHE35" s="47"/>
      <c r="EHF35" s="47"/>
      <c r="EHG35" s="47"/>
      <c r="EHH35" s="47"/>
      <c r="EHI35" s="47"/>
      <c r="EHJ35" s="47"/>
      <c r="EHK35" s="47"/>
      <c r="EHL35" s="47"/>
      <c r="EHM35" s="47"/>
      <c r="EHN35" s="47"/>
      <c r="EHO35" s="47"/>
      <c r="EHP35" s="47"/>
      <c r="EHQ35" s="47"/>
      <c r="EHR35" s="47"/>
      <c r="EHS35" s="47"/>
      <c r="EHT35" s="47"/>
      <c r="EHU35" s="47"/>
      <c r="EHV35" s="47"/>
      <c r="EHW35" s="47"/>
      <c r="EHX35" s="47"/>
      <c r="EHY35" s="47"/>
      <c r="EHZ35" s="47"/>
      <c r="EIA35" s="47"/>
      <c r="EIB35" s="47"/>
      <c r="EIC35" s="47"/>
      <c r="EID35" s="47"/>
      <c r="EIE35" s="47"/>
      <c r="EIF35" s="47"/>
      <c r="EIG35" s="47"/>
      <c r="EIH35" s="47"/>
      <c r="EII35" s="47"/>
      <c r="EIJ35" s="47"/>
      <c r="EIK35" s="47"/>
      <c r="EIL35" s="47"/>
      <c r="EIM35" s="47"/>
      <c r="EIN35" s="47"/>
      <c r="EIO35" s="47"/>
      <c r="EIP35" s="47"/>
      <c r="EIQ35" s="47"/>
      <c r="EIR35" s="47"/>
      <c r="EIS35" s="47"/>
      <c r="EIT35" s="47"/>
      <c r="EIU35" s="47"/>
      <c r="EIV35" s="47"/>
      <c r="EIW35" s="47"/>
      <c r="EIX35" s="47"/>
      <c r="EIY35" s="47"/>
      <c r="EIZ35" s="47"/>
      <c r="EJA35" s="47"/>
      <c r="EJB35" s="47"/>
      <c r="EJC35" s="47"/>
      <c r="EJD35" s="47"/>
      <c r="EJE35" s="47"/>
      <c r="EJF35" s="47"/>
      <c r="EJG35" s="47"/>
      <c r="EJH35" s="47"/>
      <c r="EJI35" s="47"/>
      <c r="EJJ35" s="47"/>
      <c r="EJK35" s="47"/>
      <c r="EJL35" s="47"/>
      <c r="EJM35" s="47"/>
      <c r="EJN35" s="47"/>
      <c r="EJO35" s="47"/>
      <c r="EJP35" s="47"/>
      <c r="EJQ35" s="47"/>
      <c r="EJR35" s="47"/>
      <c r="EJS35" s="47"/>
      <c r="EJT35" s="47"/>
      <c r="EJU35" s="47"/>
      <c r="EJV35" s="47"/>
      <c r="EJW35" s="47"/>
      <c r="EJX35" s="47"/>
      <c r="EJY35" s="47"/>
      <c r="EJZ35" s="47"/>
      <c r="EKA35" s="47"/>
      <c r="EKB35" s="47"/>
      <c r="EKC35" s="47"/>
      <c r="EKD35" s="47"/>
      <c r="EKE35" s="47"/>
      <c r="EKF35" s="47"/>
      <c r="EKG35" s="47"/>
      <c r="EKH35" s="47"/>
      <c r="EKI35" s="47"/>
      <c r="EKJ35" s="47"/>
      <c r="EKK35" s="47"/>
      <c r="EKL35" s="47"/>
      <c r="EKM35" s="47"/>
      <c r="EKN35" s="47"/>
      <c r="EKO35" s="47"/>
      <c r="EKP35" s="47"/>
      <c r="EKQ35" s="47"/>
      <c r="EKR35" s="47"/>
      <c r="EKS35" s="47"/>
      <c r="EKT35" s="47"/>
      <c r="EKU35" s="47"/>
      <c r="EKV35" s="47"/>
      <c r="EKW35" s="47"/>
      <c r="EKX35" s="47"/>
      <c r="EKY35" s="47"/>
      <c r="EKZ35" s="47"/>
      <c r="ELA35" s="47"/>
      <c r="ELB35" s="47"/>
      <c r="ELC35" s="47"/>
      <c r="ELD35" s="47"/>
      <c r="ELE35" s="47"/>
      <c r="ELF35" s="47"/>
      <c r="ELG35" s="47"/>
      <c r="ELH35" s="47"/>
      <c r="ELI35" s="47"/>
      <c r="ELJ35" s="47"/>
      <c r="ELK35" s="47"/>
      <c r="ELL35" s="47"/>
      <c r="ELM35" s="47"/>
      <c r="ELN35" s="47"/>
      <c r="ELO35" s="47"/>
      <c r="ELP35" s="47"/>
      <c r="ELQ35" s="47"/>
      <c r="ELR35" s="47"/>
      <c r="ELS35" s="47"/>
      <c r="ELT35" s="47"/>
      <c r="ELU35" s="47"/>
      <c r="ELV35" s="47"/>
      <c r="ELW35" s="47"/>
      <c r="ELX35" s="47"/>
      <c r="ELY35" s="47"/>
      <c r="ELZ35" s="47"/>
      <c r="EMA35" s="47"/>
      <c r="EMB35" s="47"/>
      <c r="EMC35" s="47"/>
      <c r="EMD35" s="47"/>
      <c r="EME35" s="47"/>
      <c r="EMF35" s="47"/>
      <c r="EMG35" s="47"/>
      <c r="EMH35" s="47"/>
      <c r="EMI35" s="47"/>
      <c r="EMJ35" s="47"/>
      <c r="EMK35" s="47"/>
      <c r="EML35" s="47"/>
      <c r="EMM35" s="47"/>
      <c r="EMN35" s="47"/>
      <c r="EMO35" s="47"/>
      <c r="EMP35" s="47"/>
      <c r="EMQ35" s="47"/>
      <c r="EMR35" s="47"/>
      <c r="EMS35" s="47"/>
      <c r="EMT35" s="47"/>
      <c r="EMU35" s="47"/>
      <c r="EMV35" s="47"/>
      <c r="EMW35" s="47"/>
      <c r="EMX35" s="47"/>
      <c r="EMY35" s="47"/>
      <c r="EMZ35" s="47"/>
      <c r="ENA35" s="47"/>
      <c r="ENB35" s="47"/>
      <c r="ENC35" s="47"/>
      <c r="END35" s="47"/>
      <c r="ENE35" s="47"/>
      <c r="ENF35" s="47"/>
      <c r="ENG35" s="47"/>
      <c r="ENH35" s="47"/>
      <c r="ENI35" s="47"/>
      <c r="ENJ35" s="47"/>
      <c r="ENK35" s="47"/>
      <c r="ENL35" s="47"/>
      <c r="ENM35" s="47"/>
      <c r="ENN35" s="47"/>
      <c r="ENO35" s="47"/>
      <c r="ENP35" s="47"/>
      <c r="ENQ35" s="47"/>
      <c r="ENR35" s="47"/>
      <c r="ENS35" s="47"/>
      <c r="ENT35" s="47"/>
      <c r="ENU35" s="47"/>
      <c r="ENV35" s="47"/>
      <c r="ENW35" s="47"/>
      <c r="ENX35" s="47"/>
      <c r="ENY35" s="47"/>
      <c r="ENZ35" s="47"/>
      <c r="EOA35" s="47"/>
      <c r="EOB35" s="47"/>
      <c r="EOC35" s="47"/>
      <c r="EOD35" s="47"/>
      <c r="EOE35" s="47"/>
      <c r="EOF35" s="47"/>
      <c r="EOG35" s="47"/>
      <c r="EOH35" s="47"/>
      <c r="EOI35" s="47"/>
      <c r="EOJ35" s="47"/>
      <c r="EOK35" s="47"/>
      <c r="EOL35" s="47"/>
      <c r="EOM35" s="47"/>
      <c r="EON35" s="47"/>
      <c r="EOO35" s="47"/>
      <c r="EOP35" s="47"/>
      <c r="EOQ35" s="47"/>
      <c r="EOR35" s="47"/>
      <c r="EOS35" s="47"/>
      <c r="EOT35" s="47"/>
      <c r="EOU35" s="47"/>
      <c r="EOV35" s="47"/>
      <c r="EOW35" s="47"/>
      <c r="EOX35" s="47"/>
      <c r="EOY35" s="47"/>
      <c r="EOZ35" s="47"/>
      <c r="EPA35" s="47"/>
      <c r="EPB35" s="47"/>
      <c r="EPC35" s="47"/>
      <c r="EPD35" s="47"/>
      <c r="EPE35" s="47"/>
      <c r="EPF35" s="47"/>
      <c r="EPG35" s="47"/>
      <c r="EPH35" s="47"/>
      <c r="EPI35" s="47"/>
      <c r="EPJ35" s="47"/>
      <c r="EPK35" s="47"/>
      <c r="EPL35" s="47"/>
      <c r="EPM35" s="47"/>
      <c r="EPN35" s="47"/>
      <c r="EPO35" s="47"/>
      <c r="EPP35" s="47"/>
      <c r="EPQ35" s="47"/>
      <c r="EPR35" s="47"/>
      <c r="EPS35" s="47"/>
      <c r="EPT35" s="47"/>
      <c r="EPU35" s="47"/>
      <c r="EPV35" s="47"/>
      <c r="EPW35" s="47"/>
      <c r="EPX35" s="47"/>
      <c r="EPY35" s="47"/>
      <c r="EPZ35" s="47"/>
      <c r="EQA35" s="47"/>
      <c r="EQB35" s="47"/>
      <c r="EQC35" s="47"/>
      <c r="EQD35" s="47"/>
      <c r="EQE35" s="47"/>
      <c r="EQF35" s="47"/>
      <c r="EQG35" s="47"/>
      <c r="EQH35" s="47"/>
      <c r="EQI35" s="47"/>
      <c r="EQJ35" s="47"/>
      <c r="EQK35" s="47"/>
      <c r="EQL35" s="47"/>
      <c r="EQM35" s="47"/>
      <c r="EQN35" s="47"/>
      <c r="EQO35" s="47"/>
      <c r="EQP35" s="47"/>
      <c r="EQQ35" s="47"/>
      <c r="EQR35" s="47"/>
      <c r="EQS35" s="47"/>
      <c r="EQT35" s="47"/>
      <c r="EQU35" s="47"/>
      <c r="EQV35" s="47"/>
      <c r="EQW35" s="47"/>
      <c r="EQX35" s="47"/>
      <c r="EQY35" s="47"/>
      <c r="EQZ35" s="47"/>
      <c r="ERA35" s="47"/>
      <c r="ERB35" s="47"/>
      <c r="ERC35" s="47"/>
      <c r="ERD35" s="47"/>
      <c r="ERE35" s="47"/>
      <c r="ERF35" s="47"/>
      <c r="ERG35" s="47"/>
      <c r="ERH35" s="47"/>
      <c r="ERI35" s="47"/>
      <c r="ERJ35" s="47"/>
      <c r="ERK35" s="47"/>
      <c r="ERL35" s="47"/>
      <c r="ERM35" s="47"/>
      <c r="ERN35" s="47"/>
      <c r="ERO35" s="47"/>
      <c r="ERP35" s="47"/>
      <c r="ERQ35" s="47"/>
      <c r="ERR35" s="47"/>
      <c r="ERS35" s="47"/>
      <c r="ERT35" s="47"/>
      <c r="ERU35" s="47"/>
      <c r="ERV35" s="47"/>
      <c r="ERW35" s="47"/>
      <c r="ERX35" s="47"/>
      <c r="ERY35" s="47"/>
      <c r="ERZ35" s="47"/>
      <c r="ESA35" s="47"/>
      <c r="ESB35" s="47"/>
      <c r="ESC35" s="47"/>
      <c r="ESD35" s="47"/>
      <c r="ESE35" s="47"/>
      <c r="ESF35" s="47"/>
      <c r="ESG35" s="47"/>
      <c r="ESH35" s="47"/>
      <c r="ESI35" s="47"/>
      <c r="ESJ35" s="47"/>
      <c r="ESK35" s="47"/>
      <c r="ESL35" s="47"/>
      <c r="ESM35" s="47"/>
      <c r="ESN35" s="47"/>
      <c r="ESO35" s="47"/>
      <c r="ESP35" s="47"/>
      <c r="ESQ35" s="47"/>
      <c r="ESR35" s="47"/>
      <c r="ESS35" s="47"/>
      <c r="EST35" s="47"/>
      <c r="ESU35" s="47"/>
      <c r="ESV35" s="47"/>
      <c r="ESW35" s="47"/>
      <c r="ESX35" s="47"/>
      <c r="ESY35" s="47"/>
      <c r="ESZ35" s="47"/>
      <c r="ETA35" s="47"/>
      <c r="ETB35" s="47"/>
      <c r="ETC35" s="47"/>
      <c r="ETD35" s="47"/>
      <c r="ETE35" s="47"/>
      <c r="ETF35" s="47"/>
      <c r="ETG35" s="47"/>
      <c r="ETH35" s="47"/>
      <c r="ETI35" s="47"/>
      <c r="ETJ35" s="47"/>
      <c r="ETK35" s="47"/>
      <c r="ETL35" s="47"/>
      <c r="ETM35" s="47"/>
      <c r="ETN35" s="47"/>
      <c r="ETO35" s="47"/>
      <c r="ETP35" s="47"/>
      <c r="ETQ35" s="47"/>
      <c r="ETR35" s="47"/>
      <c r="ETS35" s="47"/>
      <c r="ETT35" s="47"/>
      <c r="ETU35" s="47"/>
      <c r="ETV35" s="47"/>
      <c r="ETW35" s="47"/>
      <c r="ETX35" s="47"/>
      <c r="ETY35" s="47"/>
      <c r="ETZ35" s="47"/>
      <c r="EUA35" s="47"/>
      <c r="EUB35" s="47"/>
      <c r="EUC35" s="47"/>
      <c r="EUD35" s="47"/>
      <c r="EUE35" s="47"/>
      <c r="EUF35" s="47"/>
      <c r="EUG35" s="47"/>
      <c r="EUH35" s="47"/>
      <c r="EUI35" s="47"/>
      <c r="EUJ35" s="47"/>
      <c r="EUK35" s="47"/>
      <c r="EUL35" s="47"/>
      <c r="EUM35" s="47"/>
      <c r="EUN35" s="47"/>
      <c r="EUO35" s="47"/>
      <c r="EUP35" s="47"/>
      <c r="EUQ35" s="47"/>
      <c r="EUR35" s="47"/>
      <c r="EUS35" s="47"/>
      <c r="EUT35" s="47"/>
      <c r="EUU35" s="47"/>
      <c r="EUV35" s="47"/>
      <c r="EUW35" s="47"/>
      <c r="EUX35" s="47"/>
      <c r="EUY35" s="47"/>
      <c r="EUZ35" s="47"/>
      <c r="EVA35" s="47"/>
      <c r="EVB35" s="47"/>
      <c r="EVC35" s="47"/>
      <c r="EVD35" s="47"/>
      <c r="EVE35" s="47"/>
      <c r="EVF35" s="47"/>
      <c r="EVG35" s="47"/>
      <c r="EVH35" s="47"/>
      <c r="EVI35" s="47"/>
      <c r="EVJ35" s="47"/>
      <c r="EVK35" s="47"/>
      <c r="EVL35" s="47"/>
      <c r="EVM35" s="47"/>
      <c r="EVN35" s="47"/>
      <c r="EVO35" s="47"/>
      <c r="EVP35" s="47"/>
      <c r="EVQ35" s="47"/>
      <c r="EVR35" s="47"/>
      <c r="EVS35" s="47"/>
      <c r="EVT35" s="47"/>
      <c r="EVU35" s="47"/>
      <c r="EVV35" s="47"/>
      <c r="EVW35" s="47"/>
      <c r="EVX35" s="47"/>
      <c r="EVY35" s="47"/>
      <c r="EVZ35" s="47"/>
      <c r="EWA35" s="47"/>
      <c r="EWB35" s="47"/>
      <c r="EWC35" s="47"/>
      <c r="EWD35" s="47"/>
      <c r="EWE35" s="47"/>
      <c r="EWF35" s="47"/>
      <c r="EWG35" s="47"/>
      <c r="EWH35" s="47"/>
      <c r="EWI35" s="47"/>
      <c r="EWJ35" s="47"/>
      <c r="EWK35" s="47"/>
      <c r="EWL35" s="47"/>
      <c r="EWM35" s="47"/>
      <c r="EWN35" s="47"/>
      <c r="EWO35" s="47"/>
      <c r="EWP35" s="47"/>
      <c r="EWQ35" s="47"/>
      <c r="EWR35" s="47"/>
      <c r="EWS35" s="47"/>
      <c r="EWT35" s="47"/>
      <c r="EWU35" s="47"/>
      <c r="EWV35" s="47"/>
      <c r="EWW35" s="47"/>
      <c r="EWX35" s="47"/>
      <c r="EWY35" s="47"/>
      <c r="EWZ35" s="47"/>
      <c r="EXA35" s="47"/>
      <c r="EXB35" s="47"/>
      <c r="EXC35" s="47"/>
      <c r="EXD35" s="47"/>
      <c r="EXE35" s="47"/>
      <c r="EXF35" s="47"/>
      <c r="EXG35" s="47"/>
      <c r="EXH35" s="47"/>
      <c r="EXI35" s="47"/>
      <c r="EXJ35" s="47"/>
      <c r="EXK35" s="47"/>
      <c r="EXL35" s="47"/>
      <c r="EXM35" s="47"/>
      <c r="EXN35" s="47"/>
      <c r="EXO35" s="47"/>
      <c r="EXP35" s="47"/>
      <c r="EXQ35" s="47"/>
      <c r="EXR35" s="47"/>
      <c r="EXS35" s="47"/>
      <c r="EXT35" s="47"/>
      <c r="EXU35" s="47"/>
      <c r="EXV35" s="47"/>
      <c r="EXW35" s="47"/>
      <c r="EXX35" s="47"/>
      <c r="EXY35" s="47"/>
      <c r="EXZ35" s="47"/>
      <c r="EYA35" s="47"/>
      <c r="EYB35" s="47"/>
      <c r="EYC35" s="47"/>
      <c r="EYD35" s="47"/>
      <c r="EYE35" s="47"/>
      <c r="EYF35" s="47"/>
      <c r="EYG35" s="47"/>
      <c r="EYH35" s="47"/>
      <c r="EYI35" s="47"/>
      <c r="EYJ35" s="47"/>
      <c r="EYK35" s="47"/>
      <c r="EYL35" s="47"/>
      <c r="EYM35" s="47"/>
      <c r="EYN35" s="47"/>
      <c r="EYO35" s="47"/>
      <c r="EYP35" s="47"/>
      <c r="EYQ35" s="47"/>
      <c r="EYR35" s="47"/>
      <c r="EYS35" s="47"/>
      <c r="EYT35" s="47"/>
      <c r="EYU35" s="47"/>
      <c r="EYV35" s="47"/>
      <c r="EYW35" s="47"/>
      <c r="EYX35" s="47"/>
      <c r="EYY35" s="47"/>
      <c r="EYZ35" s="47"/>
      <c r="EZA35" s="47"/>
      <c r="EZB35" s="47"/>
      <c r="EZC35" s="47"/>
      <c r="EZD35" s="47"/>
      <c r="EZE35" s="47"/>
      <c r="EZF35" s="47"/>
      <c r="EZG35" s="47"/>
      <c r="EZH35" s="47"/>
      <c r="EZI35" s="47"/>
      <c r="EZJ35" s="47"/>
      <c r="EZK35" s="47"/>
      <c r="EZL35" s="47"/>
      <c r="EZM35" s="47"/>
      <c r="EZN35" s="47"/>
      <c r="EZO35" s="47"/>
      <c r="EZP35" s="47"/>
      <c r="EZQ35" s="47"/>
      <c r="EZR35" s="47"/>
      <c r="EZS35" s="47"/>
      <c r="EZT35" s="47"/>
      <c r="EZU35" s="47"/>
      <c r="EZV35" s="47"/>
      <c r="EZW35" s="47"/>
      <c r="EZX35" s="47"/>
      <c r="EZY35" s="47"/>
      <c r="EZZ35" s="47"/>
      <c r="FAA35" s="47"/>
      <c r="FAB35" s="47"/>
      <c r="FAC35" s="47"/>
      <c r="FAD35" s="47"/>
      <c r="FAE35" s="47"/>
      <c r="FAF35" s="47"/>
      <c r="FAG35" s="47"/>
      <c r="FAH35" s="47"/>
      <c r="FAI35" s="47"/>
      <c r="FAJ35" s="47"/>
      <c r="FAK35" s="47"/>
      <c r="FAL35" s="47"/>
      <c r="FAM35" s="47"/>
      <c r="FAN35" s="47"/>
      <c r="FAO35" s="47"/>
      <c r="FAP35" s="47"/>
      <c r="FAQ35" s="47"/>
      <c r="FAR35" s="47"/>
      <c r="FAS35" s="47"/>
      <c r="FAT35" s="47"/>
      <c r="FAU35" s="47"/>
      <c r="FAV35" s="47"/>
      <c r="FAW35" s="47"/>
      <c r="FAX35" s="47"/>
      <c r="FAY35" s="47"/>
      <c r="FAZ35" s="47"/>
      <c r="FBA35" s="47"/>
      <c r="FBB35" s="47"/>
      <c r="FBC35" s="47"/>
      <c r="FBD35" s="47"/>
      <c r="FBE35" s="47"/>
      <c r="FBF35" s="47"/>
      <c r="FBG35" s="47"/>
      <c r="FBH35" s="47"/>
      <c r="FBI35" s="47"/>
      <c r="FBJ35" s="47"/>
      <c r="FBK35" s="47"/>
      <c r="FBL35" s="47"/>
      <c r="FBM35" s="47"/>
      <c r="FBN35" s="47"/>
      <c r="FBO35" s="47"/>
      <c r="FBP35" s="47"/>
      <c r="FBQ35" s="47"/>
      <c r="FBR35" s="47"/>
      <c r="FBS35" s="47"/>
      <c r="FBT35" s="47"/>
      <c r="FBU35" s="47"/>
      <c r="FBV35" s="47"/>
      <c r="FBW35" s="47"/>
      <c r="FBX35" s="47"/>
      <c r="FBY35" s="47"/>
      <c r="FBZ35" s="47"/>
      <c r="FCA35" s="47"/>
      <c r="FCB35" s="47"/>
      <c r="FCC35" s="47"/>
      <c r="FCD35" s="47"/>
      <c r="FCE35" s="47"/>
      <c r="FCF35" s="47"/>
      <c r="FCG35" s="47"/>
      <c r="FCH35" s="47"/>
      <c r="FCI35" s="47"/>
      <c r="FCJ35" s="47"/>
      <c r="FCK35" s="47"/>
      <c r="FCL35" s="47"/>
      <c r="FCM35" s="47"/>
      <c r="FCN35" s="47"/>
      <c r="FCO35" s="47"/>
      <c r="FCP35" s="47"/>
      <c r="FCQ35" s="47"/>
      <c r="FCR35" s="47"/>
      <c r="FCS35" s="47"/>
      <c r="FCT35" s="47"/>
      <c r="FCU35" s="47"/>
      <c r="FCV35" s="47"/>
      <c r="FCW35" s="47"/>
      <c r="FCX35" s="47"/>
      <c r="FCY35" s="47"/>
      <c r="FCZ35" s="47"/>
      <c r="FDA35" s="47"/>
      <c r="FDB35" s="47"/>
      <c r="FDC35" s="47"/>
      <c r="FDD35" s="47"/>
      <c r="FDE35" s="47"/>
      <c r="FDF35" s="47"/>
      <c r="FDG35" s="47"/>
      <c r="FDH35" s="47"/>
      <c r="FDI35" s="47"/>
      <c r="FDJ35" s="47"/>
      <c r="FDK35" s="47"/>
      <c r="FDL35" s="47"/>
      <c r="FDM35" s="47"/>
      <c r="FDN35" s="47"/>
      <c r="FDO35" s="47"/>
      <c r="FDP35" s="47"/>
      <c r="FDQ35" s="47"/>
      <c r="FDR35" s="47"/>
      <c r="FDS35" s="47"/>
      <c r="FDT35" s="47"/>
      <c r="FDU35" s="47"/>
      <c r="FDV35" s="47"/>
      <c r="FDW35" s="47"/>
      <c r="FDX35" s="47"/>
      <c r="FDY35" s="47"/>
      <c r="FDZ35" s="47"/>
      <c r="FEA35" s="47"/>
      <c r="FEB35" s="47"/>
      <c r="FEC35" s="47"/>
      <c r="FED35" s="47"/>
      <c r="FEE35" s="47"/>
      <c r="FEF35" s="47"/>
      <c r="FEG35" s="47"/>
      <c r="FEH35" s="47"/>
      <c r="FEI35" s="47"/>
      <c r="FEJ35" s="47"/>
      <c r="FEK35" s="47"/>
      <c r="FEL35" s="47"/>
      <c r="FEM35" s="47"/>
      <c r="FEN35" s="47"/>
      <c r="FEO35" s="47"/>
      <c r="FEP35" s="47"/>
      <c r="FEQ35" s="47"/>
      <c r="FER35" s="47"/>
      <c r="FES35" s="47"/>
      <c r="FET35" s="47"/>
      <c r="FEU35" s="47"/>
      <c r="FEV35" s="47"/>
      <c r="FEW35" s="47"/>
      <c r="FEX35" s="47"/>
      <c r="FEY35" s="47"/>
      <c r="FEZ35" s="47"/>
      <c r="FFA35" s="47"/>
      <c r="FFB35" s="47"/>
      <c r="FFC35" s="47"/>
      <c r="FFD35" s="47"/>
      <c r="FFE35" s="47"/>
      <c r="FFF35" s="47"/>
      <c r="FFG35" s="47"/>
      <c r="FFH35" s="47"/>
      <c r="FFI35" s="47"/>
      <c r="FFJ35" s="47"/>
      <c r="FFK35" s="47"/>
      <c r="FFL35" s="47"/>
      <c r="FFM35" s="47"/>
      <c r="FFN35" s="47"/>
      <c r="FFO35" s="47"/>
      <c r="FFP35" s="47"/>
      <c r="FFQ35" s="47"/>
      <c r="FFR35" s="47"/>
      <c r="FFS35" s="47"/>
      <c r="FFT35" s="47"/>
      <c r="FFU35" s="47"/>
      <c r="FFV35" s="47"/>
      <c r="FFW35" s="47"/>
      <c r="FFX35" s="47"/>
      <c r="FFY35" s="47"/>
      <c r="FFZ35" s="47"/>
      <c r="FGA35" s="47"/>
      <c r="FGB35" s="47"/>
      <c r="FGC35" s="47"/>
      <c r="FGD35" s="47"/>
      <c r="FGE35" s="47"/>
      <c r="FGF35" s="47"/>
      <c r="FGG35" s="47"/>
      <c r="FGH35" s="47"/>
      <c r="FGI35" s="47"/>
      <c r="FGJ35" s="47"/>
      <c r="FGK35" s="47"/>
      <c r="FGL35" s="47"/>
      <c r="FGM35" s="47"/>
      <c r="FGN35" s="47"/>
      <c r="FGO35" s="47"/>
      <c r="FGP35" s="47"/>
      <c r="FGQ35" s="47"/>
      <c r="FGR35" s="47"/>
      <c r="FGS35" s="47"/>
      <c r="FGT35" s="47"/>
      <c r="FGU35" s="47"/>
      <c r="FGV35" s="47"/>
      <c r="FGW35" s="47"/>
      <c r="FGX35" s="47"/>
      <c r="FGY35" s="47"/>
      <c r="FGZ35" s="47"/>
      <c r="FHA35" s="47"/>
      <c r="FHB35" s="47"/>
      <c r="FHC35" s="47"/>
      <c r="FHD35" s="47"/>
      <c r="FHE35" s="47"/>
      <c r="FHF35" s="47"/>
      <c r="FHG35" s="47"/>
      <c r="FHH35" s="47"/>
      <c r="FHI35" s="47"/>
      <c r="FHJ35" s="47"/>
      <c r="FHK35" s="47"/>
      <c r="FHL35" s="47"/>
      <c r="FHM35" s="47"/>
      <c r="FHN35" s="47"/>
      <c r="FHO35" s="47"/>
      <c r="FHP35" s="47"/>
      <c r="FHQ35" s="47"/>
      <c r="FHR35" s="47"/>
      <c r="FHS35" s="47"/>
      <c r="FHT35" s="47"/>
      <c r="FHU35" s="47"/>
      <c r="FHV35" s="47"/>
      <c r="FHW35" s="47"/>
      <c r="FHX35" s="47"/>
      <c r="FHY35" s="47"/>
      <c r="FHZ35" s="47"/>
      <c r="FIA35" s="47"/>
      <c r="FIB35" s="47"/>
      <c r="FIC35" s="47"/>
      <c r="FID35" s="47"/>
      <c r="FIE35" s="47"/>
      <c r="FIF35" s="47"/>
      <c r="FIG35" s="47"/>
      <c r="FIH35" s="47"/>
      <c r="FII35" s="47"/>
      <c r="FIJ35" s="47"/>
      <c r="FIK35" s="47"/>
      <c r="FIL35" s="47"/>
      <c r="FIM35" s="47"/>
      <c r="FIN35" s="47"/>
      <c r="FIO35" s="47"/>
      <c r="FIP35" s="47"/>
      <c r="FIQ35" s="47"/>
      <c r="FIR35" s="47"/>
      <c r="FIS35" s="47"/>
      <c r="FIT35" s="47"/>
      <c r="FIU35" s="47"/>
      <c r="FIV35" s="47"/>
      <c r="FIW35" s="47"/>
      <c r="FIX35" s="47"/>
      <c r="FIY35" s="47"/>
      <c r="FIZ35" s="47"/>
      <c r="FJA35" s="47"/>
      <c r="FJB35" s="47"/>
      <c r="FJC35" s="47"/>
      <c r="FJD35" s="47"/>
      <c r="FJE35" s="47"/>
      <c r="FJF35" s="47"/>
      <c r="FJG35" s="47"/>
      <c r="FJH35" s="47"/>
      <c r="FJI35" s="47"/>
      <c r="FJJ35" s="47"/>
      <c r="FJK35" s="47"/>
      <c r="FJL35" s="47"/>
      <c r="FJM35" s="47"/>
      <c r="FJN35" s="47"/>
      <c r="FJO35" s="47"/>
      <c r="FJP35" s="47"/>
      <c r="FJQ35" s="47"/>
      <c r="FJR35" s="47"/>
      <c r="FJS35" s="47"/>
      <c r="FJT35" s="47"/>
      <c r="FJU35" s="47"/>
      <c r="FJV35" s="47"/>
      <c r="FJW35" s="47"/>
      <c r="FJX35" s="47"/>
      <c r="FJY35" s="47"/>
      <c r="FJZ35" s="47"/>
      <c r="FKA35" s="47"/>
      <c r="FKB35" s="47"/>
      <c r="FKC35" s="47"/>
      <c r="FKD35" s="47"/>
      <c r="FKE35" s="47"/>
      <c r="FKF35" s="47"/>
      <c r="FKG35" s="47"/>
      <c r="FKH35" s="47"/>
      <c r="FKI35" s="47"/>
      <c r="FKJ35" s="47"/>
      <c r="FKK35" s="47"/>
      <c r="FKL35" s="47"/>
      <c r="FKM35" s="47"/>
      <c r="FKN35" s="47"/>
      <c r="FKO35" s="47"/>
      <c r="FKP35" s="47"/>
      <c r="FKQ35" s="47"/>
      <c r="FKR35" s="47"/>
      <c r="FKS35" s="47"/>
      <c r="FKT35" s="47"/>
      <c r="FKU35" s="47"/>
      <c r="FKV35" s="47"/>
      <c r="FKW35" s="47"/>
      <c r="FKX35" s="47"/>
      <c r="FKY35" s="47"/>
      <c r="FKZ35" s="47"/>
      <c r="FLA35" s="47"/>
      <c r="FLB35" s="47"/>
      <c r="FLC35" s="47"/>
      <c r="FLD35" s="47"/>
      <c r="FLE35" s="47"/>
      <c r="FLF35" s="47"/>
      <c r="FLG35" s="47"/>
      <c r="FLH35" s="47"/>
      <c r="FLI35" s="47"/>
      <c r="FLJ35" s="47"/>
      <c r="FLK35" s="47"/>
      <c r="FLL35" s="47"/>
      <c r="FLM35" s="47"/>
      <c r="FLN35" s="47"/>
      <c r="FLO35" s="47"/>
      <c r="FLP35" s="47"/>
      <c r="FLQ35" s="47"/>
      <c r="FLR35" s="47"/>
      <c r="FLS35" s="47"/>
      <c r="FLT35" s="47"/>
      <c r="FLU35" s="47"/>
      <c r="FLV35" s="47"/>
      <c r="FLW35" s="47"/>
      <c r="FLX35" s="47"/>
      <c r="FLY35" s="47"/>
      <c r="FLZ35" s="47"/>
      <c r="FMA35" s="47"/>
      <c r="FMB35" s="47"/>
      <c r="FMC35" s="47"/>
      <c r="FMD35" s="47"/>
      <c r="FME35" s="47"/>
      <c r="FMF35" s="47"/>
      <c r="FMG35" s="47"/>
      <c r="FMH35" s="47"/>
      <c r="FMI35" s="47"/>
      <c r="FMJ35" s="47"/>
      <c r="FMK35" s="47"/>
      <c r="FML35" s="47"/>
      <c r="FMM35" s="47"/>
      <c r="FMN35" s="47"/>
      <c r="FMO35" s="47"/>
      <c r="FMP35" s="47"/>
      <c r="FMQ35" s="47"/>
      <c r="FMR35" s="47"/>
      <c r="FMS35" s="47"/>
      <c r="FMT35" s="47"/>
      <c r="FMU35" s="47"/>
      <c r="FMV35" s="47"/>
      <c r="FMW35" s="47"/>
      <c r="FMX35" s="47"/>
      <c r="FMY35" s="47"/>
      <c r="FMZ35" s="47"/>
      <c r="FNA35" s="47"/>
      <c r="FNB35" s="47"/>
      <c r="FNC35" s="47"/>
      <c r="FND35" s="47"/>
      <c r="FNE35" s="47"/>
      <c r="FNF35" s="47"/>
      <c r="FNG35" s="47"/>
      <c r="FNH35" s="47"/>
      <c r="FNI35" s="47"/>
      <c r="FNJ35" s="47"/>
      <c r="FNK35" s="47"/>
      <c r="FNL35" s="47"/>
      <c r="FNM35" s="47"/>
      <c r="FNN35" s="47"/>
      <c r="FNO35" s="47"/>
      <c r="FNP35" s="47"/>
      <c r="FNQ35" s="47"/>
      <c r="FNR35" s="47"/>
      <c r="FNS35" s="47"/>
      <c r="FNT35" s="47"/>
      <c r="FNU35" s="47"/>
      <c r="FNV35" s="47"/>
      <c r="FNW35" s="47"/>
      <c r="FNX35" s="47"/>
      <c r="FNY35" s="47"/>
      <c r="FNZ35" s="47"/>
      <c r="FOA35" s="47"/>
      <c r="FOB35" s="47"/>
      <c r="FOC35" s="47"/>
      <c r="FOD35" s="47"/>
      <c r="FOE35" s="47"/>
      <c r="FOF35" s="47"/>
      <c r="FOG35" s="47"/>
      <c r="FOH35" s="47"/>
      <c r="FOI35" s="47"/>
      <c r="FOJ35" s="47"/>
      <c r="FOK35" s="47"/>
      <c r="FOL35" s="47"/>
      <c r="FOM35" s="47"/>
      <c r="FON35" s="47"/>
      <c r="FOO35" s="47"/>
      <c r="FOP35" s="47"/>
      <c r="FOQ35" s="47"/>
      <c r="FOR35" s="47"/>
      <c r="FOS35" s="47"/>
      <c r="FOT35" s="47"/>
      <c r="FOU35" s="47"/>
      <c r="FOV35" s="47"/>
      <c r="FOW35" s="47"/>
      <c r="FOX35" s="47"/>
      <c r="FOY35" s="47"/>
      <c r="FOZ35" s="47"/>
      <c r="FPA35" s="47"/>
      <c r="FPB35" s="47"/>
      <c r="FPC35" s="47"/>
      <c r="FPD35" s="47"/>
      <c r="FPE35" s="47"/>
      <c r="FPF35" s="47"/>
      <c r="FPG35" s="47"/>
      <c r="FPH35" s="47"/>
      <c r="FPI35" s="47"/>
      <c r="FPJ35" s="47"/>
      <c r="FPK35" s="47"/>
      <c r="FPL35" s="47"/>
      <c r="FPM35" s="47"/>
      <c r="FPN35" s="47"/>
      <c r="FPO35" s="47"/>
      <c r="FPP35" s="47"/>
      <c r="FPQ35" s="47"/>
      <c r="FPR35" s="47"/>
      <c r="FPS35" s="47"/>
      <c r="FPT35" s="47"/>
      <c r="FPU35" s="47"/>
      <c r="FPV35" s="47"/>
      <c r="FPW35" s="47"/>
      <c r="FPX35" s="47"/>
      <c r="FPY35" s="47"/>
      <c r="FPZ35" s="47"/>
      <c r="FQA35" s="47"/>
      <c r="FQB35" s="47"/>
      <c r="FQC35" s="47"/>
      <c r="FQD35" s="47"/>
      <c r="FQE35" s="47"/>
      <c r="FQF35" s="47"/>
      <c r="FQG35" s="47"/>
      <c r="FQH35" s="47"/>
      <c r="FQI35" s="47"/>
      <c r="FQJ35" s="47"/>
      <c r="FQK35" s="47"/>
      <c r="FQL35" s="47"/>
      <c r="FQM35" s="47"/>
      <c r="FQN35" s="47"/>
      <c r="FQO35" s="47"/>
      <c r="FQP35" s="47"/>
      <c r="FQQ35" s="47"/>
      <c r="FQR35" s="47"/>
      <c r="FQS35" s="47"/>
      <c r="FQT35" s="47"/>
      <c r="FQU35" s="47"/>
      <c r="FQV35" s="47"/>
      <c r="FQW35" s="47"/>
      <c r="FQX35" s="47"/>
      <c r="FQY35" s="47"/>
      <c r="FQZ35" s="47"/>
      <c r="FRA35" s="47"/>
      <c r="FRB35" s="47"/>
      <c r="FRC35" s="47"/>
      <c r="FRD35" s="47"/>
      <c r="FRE35" s="47"/>
      <c r="FRF35" s="47"/>
      <c r="FRG35" s="47"/>
      <c r="FRH35" s="47"/>
      <c r="FRI35" s="47"/>
      <c r="FRJ35" s="47"/>
      <c r="FRK35" s="47"/>
      <c r="FRL35" s="47"/>
      <c r="FRM35" s="47"/>
      <c r="FRN35" s="47"/>
      <c r="FRO35" s="47"/>
      <c r="FRP35" s="47"/>
      <c r="FRQ35" s="47"/>
      <c r="FRR35" s="47"/>
      <c r="FRS35" s="47"/>
      <c r="FRT35" s="47"/>
      <c r="FRU35" s="47"/>
      <c r="FRV35" s="47"/>
      <c r="FRW35" s="47"/>
      <c r="FRX35" s="47"/>
      <c r="FRY35" s="47"/>
      <c r="FRZ35" s="47"/>
      <c r="FSA35" s="47"/>
      <c r="FSB35" s="47"/>
      <c r="FSC35" s="47"/>
      <c r="FSD35" s="47"/>
      <c r="FSE35" s="47"/>
      <c r="FSF35" s="47"/>
      <c r="FSG35" s="47"/>
      <c r="FSH35" s="47"/>
      <c r="FSI35" s="47"/>
      <c r="FSJ35" s="47"/>
      <c r="FSK35" s="47"/>
      <c r="FSL35" s="47"/>
      <c r="FSM35" s="47"/>
      <c r="FSN35" s="47"/>
      <c r="FSO35" s="47"/>
      <c r="FSP35" s="47"/>
      <c r="FSQ35" s="47"/>
      <c r="FSR35" s="47"/>
      <c r="FSS35" s="47"/>
      <c r="FST35" s="47"/>
      <c r="FSU35" s="47"/>
      <c r="FSV35" s="47"/>
      <c r="FSW35" s="47"/>
      <c r="FSX35" s="47"/>
      <c r="FSY35" s="47"/>
      <c r="FSZ35" s="47"/>
      <c r="FTA35" s="47"/>
      <c r="FTB35" s="47"/>
      <c r="FTC35" s="47"/>
      <c r="FTD35" s="47"/>
      <c r="FTE35" s="47"/>
      <c r="FTF35" s="47"/>
      <c r="FTG35" s="47"/>
      <c r="FTH35" s="47"/>
      <c r="FTI35" s="47"/>
      <c r="FTJ35" s="47"/>
      <c r="FTK35" s="47"/>
      <c r="FTL35" s="47"/>
      <c r="FTM35" s="47"/>
      <c r="FTN35" s="47"/>
      <c r="FTO35" s="47"/>
      <c r="FTP35" s="47"/>
      <c r="FTQ35" s="47"/>
      <c r="FTR35" s="47"/>
      <c r="FTS35" s="47"/>
      <c r="FTT35" s="47"/>
      <c r="FTU35" s="47"/>
      <c r="FTV35" s="47"/>
      <c r="FTW35" s="47"/>
      <c r="FTX35" s="47"/>
      <c r="FTY35" s="47"/>
      <c r="FTZ35" s="47"/>
      <c r="FUA35" s="47"/>
      <c r="FUB35" s="47"/>
      <c r="FUC35" s="47"/>
      <c r="FUD35" s="47"/>
      <c r="FUE35" s="47"/>
      <c r="FUF35" s="47"/>
      <c r="FUG35" s="47"/>
      <c r="FUH35" s="47"/>
      <c r="FUI35" s="47"/>
      <c r="FUJ35" s="47"/>
      <c r="FUK35" s="47"/>
      <c r="FUL35" s="47"/>
      <c r="FUM35" s="47"/>
      <c r="FUN35" s="47"/>
      <c r="FUO35" s="47"/>
      <c r="FUP35" s="47"/>
      <c r="FUQ35" s="47"/>
      <c r="FUR35" s="47"/>
      <c r="FUS35" s="47"/>
      <c r="FUT35" s="47"/>
      <c r="FUU35" s="47"/>
      <c r="FUV35" s="47"/>
      <c r="FUW35" s="47"/>
      <c r="FUX35" s="47"/>
      <c r="FUY35" s="47"/>
      <c r="FUZ35" s="47"/>
      <c r="FVA35" s="47"/>
      <c r="FVB35" s="47"/>
      <c r="FVC35" s="47"/>
      <c r="FVD35" s="47"/>
      <c r="FVE35" s="47"/>
      <c r="FVF35" s="47"/>
      <c r="FVG35" s="47"/>
      <c r="FVH35" s="47"/>
      <c r="FVI35" s="47"/>
      <c r="FVJ35" s="47"/>
      <c r="FVK35" s="47"/>
      <c r="FVL35" s="47"/>
      <c r="FVM35" s="47"/>
      <c r="FVN35" s="47"/>
      <c r="FVO35" s="47"/>
      <c r="FVP35" s="47"/>
      <c r="FVQ35" s="47"/>
      <c r="FVR35" s="47"/>
      <c r="FVS35" s="47"/>
      <c r="FVT35" s="47"/>
      <c r="FVU35" s="47"/>
      <c r="FVV35" s="47"/>
      <c r="FVW35" s="47"/>
      <c r="FVX35" s="47"/>
      <c r="FVY35" s="47"/>
      <c r="FVZ35" s="47"/>
      <c r="FWA35" s="47"/>
      <c r="FWB35" s="47"/>
      <c r="FWC35" s="47"/>
      <c r="FWD35" s="47"/>
      <c r="FWE35" s="47"/>
      <c r="FWF35" s="47"/>
      <c r="FWG35" s="47"/>
      <c r="FWH35" s="47"/>
      <c r="FWI35" s="47"/>
      <c r="FWJ35" s="47"/>
      <c r="FWK35" s="47"/>
      <c r="FWL35" s="47"/>
      <c r="FWM35" s="47"/>
      <c r="FWN35" s="47"/>
      <c r="FWO35" s="47"/>
      <c r="FWP35" s="47"/>
      <c r="FWQ35" s="47"/>
      <c r="FWR35" s="47"/>
      <c r="FWS35" s="47"/>
      <c r="FWT35" s="47"/>
      <c r="FWU35" s="47"/>
      <c r="FWV35" s="47"/>
      <c r="FWW35" s="47"/>
      <c r="FWX35" s="47"/>
      <c r="FWY35" s="47"/>
      <c r="FWZ35" s="47"/>
      <c r="FXA35" s="47"/>
      <c r="FXB35" s="47"/>
      <c r="FXC35" s="47"/>
      <c r="FXD35" s="47"/>
      <c r="FXE35" s="47"/>
      <c r="FXF35" s="47"/>
      <c r="FXG35" s="47"/>
      <c r="FXH35" s="47"/>
      <c r="FXI35" s="47"/>
      <c r="FXJ35" s="47"/>
      <c r="FXK35" s="47"/>
      <c r="FXL35" s="47"/>
      <c r="FXM35" s="47"/>
      <c r="FXN35" s="47"/>
      <c r="FXO35" s="47"/>
      <c r="FXP35" s="47"/>
      <c r="FXQ35" s="47"/>
      <c r="FXR35" s="47"/>
      <c r="FXS35" s="47"/>
      <c r="FXT35" s="47"/>
      <c r="FXU35" s="47"/>
      <c r="FXV35" s="47"/>
      <c r="FXW35" s="47"/>
      <c r="FXX35" s="47"/>
      <c r="FXY35" s="47"/>
      <c r="FXZ35" s="47"/>
      <c r="FYA35" s="47"/>
      <c r="FYB35" s="47"/>
      <c r="FYC35" s="47"/>
      <c r="FYD35" s="47"/>
      <c r="FYE35" s="47"/>
      <c r="FYF35" s="47"/>
      <c r="FYG35" s="47"/>
      <c r="FYH35" s="47"/>
      <c r="FYI35" s="47"/>
      <c r="FYJ35" s="47"/>
      <c r="FYK35" s="47"/>
      <c r="FYL35" s="47"/>
      <c r="FYM35" s="47"/>
      <c r="FYN35" s="47"/>
      <c r="FYO35" s="47"/>
      <c r="FYP35" s="47"/>
      <c r="FYQ35" s="47"/>
      <c r="FYR35" s="47"/>
      <c r="FYS35" s="47"/>
      <c r="FYT35" s="47"/>
      <c r="FYU35" s="47"/>
      <c r="FYV35" s="47"/>
      <c r="FYW35" s="47"/>
      <c r="FYX35" s="47"/>
      <c r="FYY35" s="47"/>
      <c r="FYZ35" s="47"/>
      <c r="FZA35" s="47"/>
      <c r="FZB35" s="47"/>
      <c r="FZC35" s="47"/>
      <c r="FZD35" s="47"/>
      <c r="FZE35" s="47"/>
      <c r="FZF35" s="47"/>
      <c r="FZG35" s="47"/>
      <c r="FZH35" s="47"/>
      <c r="FZI35" s="47"/>
      <c r="FZJ35" s="47"/>
      <c r="FZK35" s="47"/>
      <c r="FZL35" s="47"/>
      <c r="FZM35" s="47"/>
      <c r="FZN35" s="47"/>
      <c r="FZO35" s="47"/>
      <c r="FZP35" s="47"/>
      <c r="FZQ35" s="47"/>
      <c r="FZR35" s="47"/>
      <c r="FZS35" s="47"/>
      <c r="FZT35" s="47"/>
      <c r="FZU35" s="47"/>
      <c r="FZV35" s="47"/>
      <c r="FZW35" s="47"/>
      <c r="FZX35" s="47"/>
      <c r="FZY35" s="47"/>
      <c r="FZZ35" s="47"/>
      <c r="GAA35" s="47"/>
      <c r="GAB35" s="47"/>
      <c r="GAC35" s="47"/>
      <c r="GAD35" s="47"/>
      <c r="GAE35" s="47"/>
      <c r="GAF35" s="47"/>
      <c r="GAG35" s="47"/>
      <c r="GAH35" s="47"/>
      <c r="GAI35" s="47"/>
      <c r="GAJ35" s="47"/>
      <c r="GAK35" s="47"/>
      <c r="GAL35" s="47"/>
      <c r="GAM35" s="47"/>
      <c r="GAN35" s="47"/>
      <c r="GAO35" s="47"/>
      <c r="GAP35" s="47"/>
      <c r="GAQ35" s="47"/>
      <c r="GAR35" s="47"/>
      <c r="GAS35" s="47"/>
      <c r="GAT35" s="47"/>
      <c r="GAU35" s="47"/>
      <c r="GAV35" s="47"/>
      <c r="GAW35" s="47"/>
      <c r="GAX35" s="47"/>
      <c r="GAY35" s="47"/>
      <c r="GAZ35" s="47"/>
      <c r="GBA35" s="47"/>
      <c r="GBB35" s="47"/>
      <c r="GBC35" s="47"/>
      <c r="GBD35" s="47"/>
      <c r="GBE35" s="47"/>
      <c r="GBF35" s="47"/>
      <c r="GBG35" s="47"/>
      <c r="GBH35" s="47"/>
      <c r="GBI35" s="47"/>
      <c r="GBJ35" s="47"/>
      <c r="GBK35" s="47"/>
      <c r="GBL35" s="47"/>
      <c r="GBM35" s="47"/>
      <c r="GBN35" s="47"/>
      <c r="GBO35" s="47"/>
      <c r="GBP35" s="47"/>
      <c r="GBQ35" s="47"/>
      <c r="GBR35" s="47"/>
      <c r="GBS35" s="47"/>
      <c r="GBT35" s="47"/>
      <c r="GBU35" s="47"/>
      <c r="GBV35" s="47"/>
      <c r="GBW35" s="47"/>
      <c r="GBX35" s="47"/>
      <c r="GBY35" s="47"/>
      <c r="GBZ35" s="47"/>
      <c r="GCA35" s="47"/>
      <c r="GCB35" s="47"/>
      <c r="GCC35" s="47"/>
      <c r="GCD35" s="47"/>
      <c r="GCE35" s="47"/>
      <c r="GCF35" s="47"/>
      <c r="GCG35" s="47"/>
      <c r="GCH35" s="47"/>
      <c r="GCI35" s="47"/>
      <c r="GCJ35" s="47"/>
      <c r="GCK35" s="47"/>
      <c r="GCL35" s="47"/>
      <c r="GCM35" s="47"/>
      <c r="GCN35" s="47"/>
      <c r="GCO35" s="47"/>
      <c r="GCP35" s="47"/>
      <c r="GCQ35" s="47"/>
      <c r="GCR35" s="47"/>
      <c r="GCS35" s="47"/>
      <c r="GCT35" s="47"/>
      <c r="GCU35" s="47"/>
      <c r="GCV35" s="47"/>
      <c r="GCW35" s="47"/>
      <c r="GCX35" s="47"/>
      <c r="GCY35" s="47"/>
      <c r="GCZ35" s="47"/>
      <c r="GDA35" s="47"/>
      <c r="GDB35" s="47"/>
      <c r="GDC35" s="47"/>
      <c r="GDD35" s="47"/>
      <c r="GDE35" s="47"/>
      <c r="GDF35" s="47"/>
      <c r="GDG35" s="47"/>
      <c r="GDH35" s="47"/>
      <c r="GDI35" s="47"/>
      <c r="GDJ35" s="47"/>
      <c r="GDK35" s="47"/>
      <c r="GDL35" s="47"/>
      <c r="GDM35" s="47"/>
      <c r="GDN35" s="47"/>
      <c r="GDO35" s="47"/>
      <c r="GDP35" s="47"/>
      <c r="GDQ35" s="47"/>
      <c r="GDR35" s="47"/>
      <c r="GDS35" s="47"/>
      <c r="GDT35" s="47"/>
      <c r="GDU35" s="47"/>
      <c r="GDV35" s="47"/>
      <c r="GDW35" s="47"/>
      <c r="GDX35" s="47"/>
      <c r="GDY35" s="47"/>
      <c r="GDZ35" s="47"/>
      <c r="GEA35" s="47"/>
      <c r="GEB35" s="47"/>
      <c r="GEC35" s="47"/>
      <c r="GED35" s="47"/>
      <c r="GEE35" s="47"/>
      <c r="GEF35" s="47"/>
      <c r="GEG35" s="47"/>
      <c r="GEH35" s="47"/>
      <c r="GEI35" s="47"/>
      <c r="GEJ35" s="47"/>
      <c r="GEK35" s="47"/>
      <c r="GEL35" s="47"/>
      <c r="GEM35" s="47"/>
      <c r="GEN35" s="47"/>
      <c r="GEO35" s="47"/>
      <c r="GEP35" s="47"/>
      <c r="GEQ35" s="47"/>
      <c r="GER35" s="47"/>
      <c r="GES35" s="47"/>
      <c r="GET35" s="47"/>
      <c r="GEU35" s="47"/>
      <c r="GEV35" s="47"/>
      <c r="GEW35" s="47"/>
      <c r="GEX35" s="47"/>
      <c r="GEY35" s="47"/>
      <c r="GEZ35" s="47"/>
      <c r="GFA35" s="47"/>
      <c r="GFB35" s="47"/>
      <c r="GFC35" s="47"/>
      <c r="GFD35" s="47"/>
      <c r="GFE35" s="47"/>
      <c r="GFF35" s="47"/>
      <c r="GFG35" s="47"/>
      <c r="GFH35" s="47"/>
      <c r="GFI35" s="47"/>
      <c r="GFJ35" s="47"/>
      <c r="GFK35" s="47"/>
      <c r="GFL35" s="47"/>
      <c r="GFM35" s="47"/>
      <c r="GFN35" s="47"/>
      <c r="GFO35" s="47"/>
      <c r="GFP35" s="47"/>
      <c r="GFQ35" s="47"/>
      <c r="GFR35" s="47"/>
      <c r="GFS35" s="47"/>
      <c r="GFT35" s="47"/>
      <c r="GFU35" s="47"/>
      <c r="GFV35" s="47"/>
      <c r="GFW35" s="47"/>
      <c r="GFX35" s="47"/>
      <c r="GFY35" s="47"/>
      <c r="GFZ35" s="47"/>
      <c r="GGA35" s="47"/>
      <c r="GGB35" s="47"/>
      <c r="GGC35" s="47"/>
      <c r="GGD35" s="47"/>
      <c r="GGE35" s="47"/>
      <c r="GGF35" s="47"/>
      <c r="GGG35" s="47"/>
      <c r="GGH35" s="47"/>
      <c r="GGI35" s="47"/>
      <c r="GGJ35" s="47"/>
      <c r="GGK35" s="47"/>
      <c r="GGL35" s="47"/>
      <c r="GGM35" s="47"/>
      <c r="GGN35" s="47"/>
      <c r="GGO35" s="47"/>
      <c r="GGP35" s="47"/>
      <c r="GGQ35" s="47"/>
      <c r="GGR35" s="47"/>
      <c r="GGS35" s="47"/>
      <c r="GGT35" s="47"/>
      <c r="GGU35" s="47"/>
      <c r="GGV35" s="47"/>
      <c r="GGW35" s="47"/>
      <c r="GGX35" s="47"/>
      <c r="GGY35" s="47"/>
      <c r="GGZ35" s="47"/>
      <c r="GHA35" s="47"/>
      <c r="GHB35" s="47"/>
      <c r="GHC35" s="47"/>
      <c r="GHD35" s="47"/>
      <c r="GHE35" s="47"/>
      <c r="GHF35" s="47"/>
      <c r="GHG35" s="47"/>
      <c r="GHH35" s="47"/>
      <c r="GHI35" s="47"/>
      <c r="GHJ35" s="47"/>
      <c r="GHK35" s="47"/>
      <c r="GHL35" s="47"/>
      <c r="GHM35" s="47"/>
      <c r="GHN35" s="47"/>
      <c r="GHO35" s="47"/>
      <c r="GHP35" s="47"/>
      <c r="GHQ35" s="47"/>
      <c r="GHR35" s="47"/>
      <c r="GHS35" s="47"/>
      <c r="GHT35" s="47"/>
      <c r="GHU35" s="47"/>
      <c r="GHV35" s="47"/>
      <c r="GHW35" s="47"/>
      <c r="GHX35" s="47"/>
      <c r="GHY35" s="47"/>
      <c r="GHZ35" s="47"/>
      <c r="GIA35" s="47"/>
      <c r="GIB35" s="47"/>
      <c r="GIC35" s="47"/>
      <c r="GID35" s="47"/>
      <c r="GIE35" s="47"/>
      <c r="GIF35" s="47"/>
      <c r="GIG35" s="47"/>
      <c r="GIH35" s="47"/>
      <c r="GII35" s="47"/>
      <c r="GIJ35" s="47"/>
      <c r="GIK35" s="47"/>
      <c r="GIL35" s="47"/>
      <c r="GIM35" s="47"/>
      <c r="GIN35" s="47"/>
      <c r="GIO35" s="47"/>
      <c r="GIP35" s="47"/>
      <c r="GIQ35" s="47"/>
      <c r="GIR35" s="47"/>
      <c r="GIS35" s="47"/>
      <c r="GIT35" s="47"/>
      <c r="GIU35" s="47"/>
      <c r="GIV35" s="47"/>
      <c r="GIW35" s="47"/>
      <c r="GIX35" s="47"/>
      <c r="GIY35" s="47"/>
      <c r="GIZ35" s="47"/>
      <c r="GJA35" s="47"/>
      <c r="GJB35" s="47"/>
      <c r="GJC35" s="47"/>
      <c r="GJD35" s="47"/>
      <c r="GJE35" s="47"/>
      <c r="GJF35" s="47"/>
      <c r="GJG35" s="47"/>
      <c r="GJH35" s="47"/>
      <c r="GJI35" s="47"/>
      <c r="GJJ35" s="47"/>
      <c r="GJK35" s="47"/>
      <c r="GJL35" s="47"/>
      <c r="GJM35" s="47"/>
      <c r="GJN35" s="47"/>
      <c r="GJO35" s="47"/>
      <c r="GJP35" s="47"/>
      <c r="GJQ35" s="47"/>
      <c r="GJR35" s="47"/>
      <c r="GJS35" s="47"/>
      <c r="GJT35" s="47"/>
      <c r="GJU35" s="47"/>
      <c r="GJV35" s="47"/>
      <c r="GJW35" s="47"/>
      <c r="GJX35" s="47"/>
      <c r="GJY35" s="47"/>
      <c r="GJZ35" s="47"/>
      <c r="GKA35" s="47"/>
      <c r="GKB35" s="47"/>
      <c r="GKC35" s="47"/>
      <c r="GKD35" s="47"/>
      <c r="GKE35" s="47"/>
      <c r="GKF35" s="47"/>
      <c r="GKG35" s="47"/>
      <c r="GKH35" s="47"/>
      <c r="GKI35" s="47"/>
      <c r="GKJ35" s="47"/>
      <c r="GKK35" s="47"/>
      <c r="GKL35" s="47"/>
      <c r="GKM35" s="47"/>
      <c r="GKN35" s="47"/>
      <c r="GKO35" s="47"/>
      <c r="GKP35" s="47"/>
      <c r="GKQ35" s="47"/>
      <c r="GKR35" s="47"/>
      <c r="GKS35" s="47"/>
      <c r="GKT35" s="47"/>
      <c r="GKU35" s="47"/>
      <c r="GKV35" s="47"/>
      <c r="GKW35" s="47"/>
      <c r="GKX35" s="47"/>
      <c r="GKY35" s="47"/>
      <c r="GKZ35" s="47"/>
      <c r="GLA35" s="47"/>
      <c r="GLB35" s="47"/>
      <c r="GLC35" s="47"/>
      <c r="GLD35" s="47"/>
      <c r="GLE35" s="47"/>
      <c r="GLF35" s="47"/>
      <c r="GLG35" s="47"/>
      <c r="GLH35" s="47"/>
      <c r="GLI35" s="47"/>
      <c r="GLJ35" s="47"/>
      <c r="GLK35" s="47"/>
      <c r="GLL35" s="47"/>
      <c r="GLM35" s="47"/>
      <c r="GLN35" s="47"/>
      <c r="GLO35" s="47"/>
      <c r="GLP35" s="47"/>
      <c r="GLQ35" s="47"/>
      <c r="GLR35" s="47"/>
      <c r="GLS35" s="47"/>
      <c r="GLT35" s="47"/>
      <c r="GLU35" s="47"/>
      <c r="GLV35" s="47"/>
      <c r="GLW35" s="47"/>
      <c r="GLX35" s="47"/>
      <c r="GLY35" s="47"/>
      <c r="GLZ35" s="47"/>
      <c r="GMA35" s="47"/>
      <c r="GMB35" s="47"/>
      <c r="GMC35" s="47"/>
      <c r="GMD35" s="47"/>
      <c r="GME35" s="47"/>
      <c r="GMF35" s="47"/>
      <c r="GMG35" s="47"/>
      <c r="GMH35" s="47"/>
      <c r="GMI35" s="47"/>
      <c r="GMJ35" s="47"/>
      <c r="GMK35" s="47"/>
      <c r="GML35" s="47"/>
      <c r="GMM35" s="47"/>
      <c r="GMN35" s="47"/>
      <c r="GMO35" s="47"/>
      <c r="GMP35" s="47"/>
      <c r="GMQ35" s="47"/>
      <c r="GMR35" s="47"/>
      <c r="GMS35" s="47"/>
      <c r="GMT35" s="47"/>
      <c r="GMU35" s="47"/>
      <c r="GMV35" s="47"/>
      <c r="GMW35" s="47"/>
      <c r="GMX35" s="47"/>
      <c r="GMY35" s="47"/>
      <c r="GMZ35" s="47"/>
      <c r="GNA35" s="47"/>
      <c r="GNB35" s="47"/>
      <c r="GNC35" s="47"/>
      <c r="GND35" s="47"/>
      <c r="GNE35" s="47"/>
      <c r="GNF35" s="47"/>
      <c r="GNG35" s="47"/>
      <c r="GNH35" s="47"/>
      <c r="GNI35" s="47"/>
      <c r="GNJ35" s="47"/>
      <c r="GNK35" s="47"/>
      <c r="GNL35" s="47"/>
      <c r="GNM35" s="47"/>
      <c r="GNN35" s="47"/>
      <c r="GNO35" s="47"/>
      <c r="GNP35" s="47"/>
      <c r="GNQ35" s="47"/>
      <c r="GNR35" s="47"/>
      <c r="GNS35" s="47"/>
      <c r="GNT35" s="47"/>
      <c r="GNU35" s="47"/>
      <c r="GNV35" s="47"/>
      <c r="GNW35" s="47"/>
      <c r="GNX35" s="47"/>
      <c r="GNY35" s="47"/>
      <c r="GNZ35" s="47"/>
      <c r="GOA35" s="47"/>
      <c r="GOB35" s="47"/>
      <c r="GOC35" s="47"/>
      <c r="GOD35" s="47"/>
      <c r="GOE35" s="47"/>
      <c r="GOF35" s="47"/>
      <c r="GOG35" s="47"/>
      <c r="GOH35" s="47"/>
      <c r="GOI35" s="47"/>
      <c r="GOJ35" s="47"/>
      <c r="GOK35" s="47"/>
      <c r="GOL35" s="47"/>
      <c r="GOM35" s="47"/>
      <c r="GON35" s="47"/>
      <c r="GOO35" s="47"/>
      <c r="GOP35" s="47"/>
      <c r="GOQ35" s="47"/>
      <c r="GOR35" s="47"/>
      <c r="GOS35" s="47"/>
      <c r="GOT35" s="47"/>
      <c r="GOU35" s="47"/>
      <c r="GOV35" s="47"/>
      <c r="GOW35" s="47"/>
      <c r="GOX35" s="47"/>
      <c r="GOY35" s="47"/>
      <c r="GOZ35" s="47"/>
      <c r="GPA35" s="47"/>
      <c r="GPB35" s="47"/>
      <c r="GPC35" s="47"/>
      <c r="GPD35" s="47"/>
      <c r="GPE35" s="47"/>
      <c r="GPF35" s="47"/>
      <c r="GPG35" s="47"/>
      <c r="GPH35" s="47"/>
      <c r="GPI35" s="47"/>
      <c r="GPJ35" s="47"/>
      <c r="GPK35" s="47"/>
      <c r="GPL35" s="47"/>
      <c r="GPM35" s="47"/>
      <c r="GPN35" s="47"/>
      <c r="GPO35" s="47"/>
      <c r="GPP35" s="47"/>
      <c r="GPQ35" s="47"/>
      <c r="GPR35" s="47"/>
      <c r="GPS35" s="47"/>
      <c r="GPT35" s="47"/>
      <c r="GPU35" s="47"/>
      <c r="GPV35" s="47"/>
      <c r="GPW35" s="47"/>
      <c r="GPX35" s="47"/>
      <c r="GPY35" s="47"/>
      <c r="GPZ35" s="47"/>
      <c r="GQA35" s="47"/>
      <c r="GQB35" s="47"/>
      <c r="GQC35" s="47"/>
      <c r="GQD35" s="47"/>
      <c r="GQE35" s="47"/>
      <c r="GQF35" s="47"/>
      <c r="GQG35" s="47"/>
      <c r="GQH35" s="47"/>
      <c r="GQI35" s="47"/>
      <c r="GQJ35" s="47"/>
      <c r="GQK35" s="47"/>
      <c r="GQL35" s="47"/>
      <c r="GQM35" s="47"/>
      <c r="GQN35" s="47"/>
      <c r="GQO35" s="47"/>
      <c r="GQP35" s="47"/>
      <c r="GQQ35" s="47"/>
      <c r="GQR35" s="47"/>
      <c r="GQS35" s="47"/>
      <c r="GQT35" s="47"/>
      <c r="GQU35" s="47"/>
      <c r="GQV35" s="47"/>
      <c r="GQW35" s="47"/>
      <c r="GQX35" s="47"/>
      <c r="GQY35" s="47"/>
      <c r="GQZ35" s="47"/>
      <c r="GRA35" s="47"/>
      <c r="GRB35" s="47"/>
      <c r="GRC35" s="47"/>
      <c r="GRD35" s="47"/>
      <c r="GRE35" s="47"/>
      <c r="GRF35" s="47"/>
      <c r="GRG35" s="47"/>
      <c r="GRH35" s="47"/>
      <c r="GRI35" s="47"/>
      <c r="GRJ35" s="47"/>
      <c r="GRK35" s="47"/>
      <c r="GRL35" s="47"/>
      <c r="GRM35" s="47"/>
      <c r="GRN35" s="47"/>
      <c r="GRO35" s="47"/>
      <c r="GRP35" s="47"/>
      <c r="GRQ35" s="47"/>
      <c r="GRR35" s="47"/>
      <c r="GRS35" s="47"/>
      <c r="GRT35" s="47"/>
      <c r="GRU35" s="47"/>
      <c r="GRV35" s="47"/>
      <c r="GRW35" s="47"/>
      <c r="GRX35" s="47"/>
      <c r="GRY35" s="47"/>
      <c r="GRZ35" s="47"/>
      <c r="GSA35" s="47"/>
      <c r="GSB35" s="47"/>
      <c r="GSC35" s="47"/>
      <c r="GSD35" s="47"/>
      <c r="GSE35" s="47"/>
      <c r="GSF35" s="47"/>
      <c r="GSG35" s="47"/>
      <c r="GSH35" s="47"/>
      <c r="GSI35" s="47"/>
      <c r="GSJ35" s="47"/>
      <c r="GSK35" s="47"/>
      <c r="GSL35" s="47"/>
      <c r="GSM35" s="47"/>
      <c r="GSN35" s="47"/>
      <c r="GSO35" s="47"/>
      <c r="GSP35" s="47"/>
      <c r="GSQ35" s="47"/>
      <c r="GSR35" s="47"/>
      <c r="GSS35" s="47"/>
      <c r="GST35" s="47"/>
      <c r="GSU35" s="47"/>
      <c r="GSV35" s="47"/>
      <c r="GSW35" s="47"/>
      <c r="GSX35" s="47"/>
      <c r="GSY35" s="47"/>
      <c r="GSZ35" s="47"/>
      <c r="GTA35" s="47"/>
      <c r="GTB35" s="47"/>
      <c r="GTC35" s="47"/>
      <c r="GTD35" s="47"/>
      <c r="GTE35" s="47"/>
      <c r="GTF35" s="47"/>
      <c r="GTG35" s="47"/>
      <c r="GTH35" s="47"/>
      <c r="GTI35" s="47"/>
      <c r="GTJ35" s="47"/>
      <c r="GTK35" s="47"/>
      <c r="GTL35" s="47"/>
      <c r="GTM35" s="47"/>
      <c r="GTN35" s="47"/>
      <c r="GTO35" s="47"/>
      <c r="GTP35" s="47"/>
      <c r="GTQ35" s="47"/>
      <c r="GTR35" s="47"/>
      <c r="GTS35" s="47"/>
      <c r="GTT35" s="47"/>
      <c r="GTU35" s="47"/>
      <c r="GTV35" s="47"/>
      <c r="GTW35" s="47"/>
      <c r="GTX35" s="47"/>
      <c r="GTY35" s="47"/>
      <c r="GTZ35" s="47"/>
      <c r="GUA35" s="47"/>
      <c r="GUB35" s="47"/>
      <c r="GUC35" s="47"/>
      <c r="GUD35" s="47"/>
      <c r="GUE35" s="47"/>
      <c r="GUF35" s="47"/>
      <c r="GUG35" s="47"/>
      <c r="GUH35" s="47"/>
      <c r="GUI35" s="47"/>
      <c r="GUJ35" s="47"/>
      <c r="GUK35" s="47"/>
      <c r="GUL35" s="47"/>
      <c r="GUM35" s="47"/>
      <c r="GUN35" s="47"/>
      <c r="GUO35" s="47"/>
      <c r="GUP35" s="47"/>
      <c r="GUQ35" s="47"/>
      <c r="GUR35" s="47"/>
      <c r="GUS35" s="47"/>
      <c r="GUT35" s="47"/>
      <c r="GUU35" s="47"/>
      <c r="GUV35" s="47"/>
      <c r="GUW35" s="47"/>
      <c r="GUX35" s="47"/>
      <c r="GUY35" s="47"/>
      <c r="GUZ35" s="47"/>
      <c r="GVA35" s="47"/>
      <c r="GVB35" s="47"/>
      <c r="GVC35" s="47"/>
      <c r="GVD35" s="47"/>
      <c r="GVE35" s="47"/>
      <c r="GVF35" s="47"/>
      <c r="GVG35" s="47"/>
      <c r="GVH35" s="47"/>
      <c r="GVI35" s="47"/>
      <c r="GVJ35" s="47"/>
      <c r="GVK35" s="47"/>
      <c r="GVL35" s="47"/>
      <c r="GVM35" s="47"/>
      <c r="GVN35" s="47"/>
      <c r="GVO35" s="47"/>
      <c r="GVP35" s="47"/>
      <c r="GVQ35" s="47"/>
      <c r="GVR35" s="47"/>
      <c r="GVS35" s="47"/>
      <c r="GVT35" s="47"/>
      <c r="GVU35" s="47"/>
      <c r="GVV35" s="47"/>
      <c r="GVW35" s="47"/>
      <c r="GVX35" s="47"/>
      <c r="GVY35" s="47"/>
      <c r="GVZ35" s="47"/>
      <c r="GWA35" s="47"/>
      <c r="GWB35" s="47"/>
      <c r="GWC35" s="47"/>
      <c r="GWD35" s="47"/>
      <c r="GWE35" s="47"/>
      <c r="GWF35" s="47"/>
      <c r="GWG35" s="47"/>
      <c r="GWH35" s="47"/>
      <c r="GWI35" s="47"/>
      <c r="GWJ35" s="47"/>
      <c r="GWK35" s="47"/>
      <c r="GWL35" s="47"/>
      <c r="GWM35" s="47"/>
      <c r="GWN35" s="47"/>
      <c r="GWO35" s="47"/>
      <c r="GWP35" s="47"/>
      <c r="GWQ35" s="47"/>
      <c r="GWR35" s="47"/>
      <c r="GWS35" s="47"/>
      <c r="GWT35" s="47"/>
      <c r="GWU35" s="47"/>
      <c r="GWV35" s="47"/>
      <c r="GWW35" s="47"/>
      <c r="GWX35" s="47"/>
      <c r="GWY35" s="47"/>
      <c r="GWZ35" s="47"/>
      <c r="GXA35" s="47"/>
      <c r="GXB35" s="47"/>
      <c r="GXC35" s="47"/>
      <c r="GXD35" s="47"/>
      <c r="GXE35" s="47"/>
      <c r="GXF35" s="47"/>
      <c r="GXG35" s="47"/>
      <c r="GXH35" s="47"/>
      <c r="GXI35" s="47"/>
      <c r="GXJ35" s="47"/>
      <c r="GXK35" s="47"/>
      <c r="GXL35" s="47"/>
      <c r="GXM35" s="47"/>
      <c r="GXN35" s="47"/>
      <c r="GXO35" s="47"/>
      <c r="GXP35" s="47"/>
      <c r="GXQ35" s="47"/>
      <c r="GXR35" s="47"/>
      <c r="GXS35" s="47"/>
      <c r="GXT35" s="47"/>
      <c r="GXU35" s="47"/>
      <c r="GXV35" s="47"/>
      <c r="GXW35" s="47"/>
      <c r="GXX35" s="47"/>
      <c r="GXY35" s="47"/>
      <c r="GXZ35" s="47"/>
      <c r="GYA35" s="47"/>
      <c r="GYB35" s="47"/>
      <c r="GYC35" s="47"/>
      <c r="GYD35" s="47"/>
      <c r="GYE35" s="47"/>
      <c r="GYF35" s="47"/>
      <c r="GYG35" s="47"/>
      <c r="GYH35" s="47"/>
      <c r="GYI35" s="47"/>
      <c r="GYJ35" s="47"/>
      <c r="GYK35" s="47"/>
      <c r="GYL35" s="47"/>
      <c r="GYM35" s="47"/>
      <c r="GYN35" s="47"/>
      <c r="GYO35" s="47"/>
      <c r="GYP35" s="47"/>
      <c r="GYQ35" s="47"/>
      <c r="GYR35" s="47"/>
      <c r="GYS35" s="47"/>
      <c r="GYT35" s="47"/>
      <c r="GYU35" s="47"/>
      <c r="GYV35" s="47"/>
      <c r="GYW35" s="47"/>
      <c r="GYX35" s="47"/>
      <c r="GYY35" s="47"/>
      <c r="GYZ35" s="47"/>
      <c r="GZA35" s="47"/>
      <c r="GZB35" s="47"/>
      <c r="GZC35" s="47"/>
      <c r="GZD35" s="47"/>
      <c r="GZE35" s="47"/>
      <c r="GZF35" s="47"/>
      <c r="GZG35" s="47"/>
      <c r="GZH35" s="47"/>
      <c r="GZI35" s="47"/>
      <c r="GZJ35" s="47"/>
      <c r="GZK35" s="47"/>
      <c r="GZL35" s="47"/>
      <c r="GZM35" s="47"/>
      <c r="GZN35" s="47"/>
      <c r="GZO35" s="47"/>
      <c r="GZP35" s="47"/>
      <c r="GZQ35" s="47"/>
      <c r="GZR35" s="47"/>
      <c r="GZS35" s="47"/>
      <c r="GZT35" s="47"/>
      <c r="GZU35" s="47"/>
      <c r="GZV35" s="47"/>
      <c r="GZW35" s="47"/>
      <c r="GZX35" s="47"/>
      <c r="GZY35" s="47"/>
      <c r="GZZ35" s="47"/>
      <c r="HAA35" s="47"/>
      <c r="HAB35" s="47"/>
      <c r="HAC35" s="47"/>
      <c r="HAD35" s="47"/>
      <c r="HAE35" s="47"/>
      <c r="HAF35" s="47"/>
      <c r="HAG35" s="47"/>
      <c r="HAH35" s="47"/>
      <c r="HAI35" s="47"/>
      <c r="HAJ35" s="47"/>
      <c r="HAK35" s="47"/>
      <c r="HAL35" s="47"/>
      <c r="HAM35" s="47"/>
      <c r="HAN35" s="47"/>
      <c r="HAO35" s="47"/>
      <c r="HAP35" s="47"/>
      <c r="HAQ35" s="47"/>
      <c r="HAR35" s="47"/>
      <c r="HAS35" s="47"/>
      <c r="HAT35" s="47"/>
      <c r="HAU35" s="47"/>
      <c r="HAV35" s="47"/>
      <c r="HAW35" s="47"/>
      <c r="HAX35" s="47"/>
      <c r="HAY35" s="47"/>
      <c r="HAZ35" s="47"/>
      <c r="HBA35" s="47"/>
      <c r="HBB35" s="47"/>
      <c r="HBC35" s="47"/>
      <c r="HBD35" s="47"/>
      <c r="HBE35" s="47"/>
      <c r="HBF35" s="47"/>
      <c r="HBG35" s="47"/>
      <c r="HBH35" s="47"/>
      <c r="HBI35" s="47"/>
      <c r="HBJ35" s="47"/>
      <c r="HBK35" s="47"/>
      <c r="HBL35" s="47"/>
      <c r="HBM35" s="47"/>
      <c r="HBN35" s="47"/>
      <c r="HBO35" s="47"/>
      <c r="HBP35" s="47"/>
      <c r="HBQ35" s="47"/>
      <c r="HBR35" s="47"/>
      <c r="HBS35" s="47"/>
      <c r="HBT35" s="47"/>
      <c r="HBU35" s="47"/>
      <c r="HBV35" s="47"/>
      <c r="HBW35" s="47"/>
      <c r="HBX35" s="47"/>
      <c r="HBY35" s="47"/>
      <c r="HBZ35" s="47"/>
      <c r="HCA35" s="47"/>
      <c r="HCB35" s="47"/>
      <c r="HCC35" s="47"/>
      <c r="HCD35" s="47"/>
      <c r="HCE35" s="47"/>
      <c r="HCF35" s="47"/>
      <c r="HCG35" s="47"/>
      <c r="HCH35" s="47"/>
      <c r="HCI35" s="47"/>
      <c r="HCJ35" s="47"/>
      <c r="HCK35" s="47"/>
      <c r="HCL35" s="47"/>
      <c r="HCM35" s="47"/>
      <c r="HCN35" s="47"/>
      <c r="HCO35" s="47"/>
      <c r="HCP35" s="47"/>
      <c r="HCQ35" s="47"/>
      <c r="HCR35" s="47"/>
      <c r="HCS35" s="47"/>
      <c r="HCT35" s="47"/>
      <c r="HCU35" s="47"/>
      <c r="HCV35" s="47"/>
      <c r="HCW35" s="47"/>
      <c r="HCX35" s="47"/>
      <c r="HCY35" s="47"/>
      <c r="HCZ35" s="47"/>
      <c r="HDA35" s="47"/>
      <c r="HDB35" s="47"/>
      <c r="HDC35" s="47"/>
      <c r="HDD35" s="47"/>
      <c r="HDE35" s="47"/>
      <c r="HDF35" s="47"/>
      <c r="HDG35" s="47"/>
      <c r="HDH35" s="47"/>
      <c r="HDI35" s="47"/>
      <c r="HDJ35" s="47"/>
      <c r="HDK35" s="47"/>
      <c r="HDL35" s="47"/>
      <c r="HDM35" s="47"/>
      <c r="HDN35" s="47"/>
      <c r="HDO35" s="47"/>
      <c r="HDP35" s="47"/>
      <c r="HDQ35" s="47"/>
      <c r="HDR35" s="47"/>
      <c r="HDS35" s="47"/>
      <c r="HDT35" s="47"/>
      <c r="HDU35" s="47"/>
      <c r="HDV35" s="47"/>
      <c r="HDW35" s="47"/>
      <c r="HDX35" s="47"/>
      <c r="HDY35" s="47"/>
      <c r="HDZ35" s="47"/>
      <c r="HEA35" s="47"/>
      <c r="HEB35" s="47"/>
      <c r="HEC35" s="47"/>
      <c r="HED35" s="47"/>
      <c r="HEE35" s="47"/>
      <c r="HEF35" s="47"/>
      <c r="HEG35" s="47"/>
      <c r="HEH35" s="47"/>
      <c r="HEI35" s="47"/>
      <c r="HEJ35" s="47"/>
      <c r="HEK35" s="47"/>
      <c r="HEL35" s="47"/>
      <c r="HEM35" s="47"/>
      <c r="HEN35" s="47"/>
      <c r="HEO35" s="47"/>
      <c r="HEP35" s="47"/>
      <c r="HEQ35" s="47"/>
      <c r="HER35" s="47"/>
      <c r="HES35" s="47"/>
      <c r="HET35" s="47"/>
      <c r="HEU35" s="47"/>
      <c r="HEV35" s="47"/>
      <c r="HEW35" s="47"/>
      <c r="HEX35" s="47"/>
      <c r="HEY35" s="47"/>
      <c r="HEZ35" s="47"/>
      <c r="HFA35" s="47"/>
      <c r="HFB35" s="47"/>
      <c r="HFC35" s="47"/>
      <c r="HFD35" s="47"/>
      <c r="HFE35" s="47"/>
      <c r="HFF35" s="47"/>
      <c r="HFG35" s="47"/>
      <c r="HFH35" s="47"/>
      <c r="HFI35" s="47"/>
      <c r="HFJ35" s="47"/>
      <c r="HFK35" s="47"/>
      <c r="HFL35" s="47"/>
      <c r="HFM35" s="47"/>
      <c r="HFN35" s="47"/>
      <c r="HFO35" s="47"/>
      <c r="HFP35" s="47"/>
      <c r="HFQ35" s="47"/>
      <c r="HFR35" s="47"/>
      <c r="HFS35" s="47"/>
      <c r="HFT35" s="47"/>
      <c r="HFU35" s="47"/>
      <c r="HFV35" s="47"/>
      <c r="HFW35" s="47"/>
      <c r="HFX35" s="47"/>
      <c r="HFY35" s="47"/>
      <c r="HFZ35" s="47"/>
      <c r="HGA35" s="47"/>
      <c r="HGB35" s="47"/>
      <c r="HGC35" s="47"/>
      <c r="HGD35" s="47"/>
      <c r="HGE35" s="47"/>
      <c r="HGF35" s="47"/>
      <c r="HGG35" s="47"/>
      <c r="HGH35" s="47"/>
      <c r="HGI35" s="47"/>
      <c r="HGJ35" s="47"/>
      <c r="HGK35" s="47"/>
      <c r="HGL35" s="47"/>
      <c r="HGM35" s="47"/>
      <c r="HGN35" s="47"/>
      <c r="HGO35" s="47"/>
      <c r="HGP35" s="47"/>
      <c r="HGQ35" s="47"/>
      <c r="HGR35" s="47"/>
      <c r="HGS35" s="47"/>
      <c r="HGT35" s="47"/>
      <c r="HGU35" s="47"/>
      <c r="HGV35" s="47"/>
      <c r="HGW35" s="47"/>
      <c r="HGX35" s="47"/>
      <c r="HGY35" s="47"/>
      <c r="HGZ35" s="47"/>
      <c r="HHA35" s="47"/>
      <c r="HHB35" s="47"/>
      <c r="HHC35" s="47"/>
      <c r="HHD35" s="47"/>
      <c r="HHE35" s="47"/>
      <c r="HHF35" s="47"/>
      <c r="HHG35" s="47"/>
      <c r="HHH35" s="47"/>
      <c r="HHI35" s="47"/>
      <c r="HHJ35" s="47"/>
      <c r="HHK35" s="47"/>
      <c r="HHL35" s="47"/>
      <c r="HHM35" s="47"/>
      <c r="HHN35" s="47"/>
      <c r="HHO35" s="47"/>
      <c r="HHP35" s="47"/>
      <c r="HHQ35" s="47"/>
      <c r="HHR35" s="47"/>
      <c r="HHS35" s="47"/>
      <c r="HHT35" s="47"/>
      <c r="HHU35" s="47"/>
      <c r="HHV35" s="47"/>
      <c r="HHW35" s="47"/>
      <c r="HHX35" s="47"/>
      <c r="HHY35" s="47"/>
      <c r="HHZ35" s="47"/>
      <c r="HIA35" s="47"/>
      <c r="HIB35" s="47"/>
      <c r="HIC35" s="47"/>
      <c r="HID35" s="47"/>
      <c r="HIE35" s="47"/>
      <c r="HIF35" s="47"/>
      <c r="HIG35" s="47"/>
      <c r="HIH35" s="47"/>
      <c r="HII35" s="47"/>
      <c r="HIJ35" s="47"/>
      <c r="HIK35" s="47"/>
      <c r="HIL35" s="47"/>
      <c r="HIM35" s="47"/>
      <c r="HIN35" s="47"/>
      <c r="HIO35" s="47"/>
      <c r="HIP35" s="47"/>
      <c r="HIQ35" s="47"/>
      <c r="HIR35" s="47"/>
      <c r="HIS35" s="47"/>
      <c r="HIT35" s="47"/>
      <c r="HIU35" s="47"/>
      <c r="HIV35" s="47"/>
      <c r="HIW35" s="47"/>
      <c r="HIX35" s="47"/>
      <c r="HIY35" s="47"/>
      <c r="HIZ35" s="47"/>
      <c r="HJA35" s="47"/>
      <c r="HJB35" s="47"/>
      <c r="HJC35" s="47"/>
      <c r="HJD35" s="47"/>
      <c r="HJE35" s="47"/>
      <c r="HJF35" s="47"/>
      <c r="HJG35" s="47"/>
      <c r="HJH35" s="47"/>
      <c r="HJI35" s="47"/>
      <c r="HJJ35" s="47"/>
      <c r="HJK35" s="47"/>
      <c r="HJL35" s="47"/>
      <c r="HJM35" s="47"/>
      <c r="HJN35" s="47"/>
      <c r="HJO35" s="47"/>
      <c r="HJP35" s="47"/>
      <c r="HJQ35" s="47"/>
      <c r="HJR35" s="47"/>
      <c r="HJS35" s="47"/>
      <c r="HJT35" s="47"/>
      <c r="HJU35" s="47"/>
      <c r="HJV35" s="47"/>
      <c r="HJW35" s="47"/>
      <c r="HJX35" s="47"/>
      <c r="HJY35" s="47"/>
      <c r="HJZ35" s="47"/>
      <c r="HKA35" s="47"/>
      <c r="HKB35" s="47"/>
      <c r="HKC35" s="47"/>
      <c r="HKD35" s="47"/>
      <c r="HKE35" s="47"/>
      <c r="HKF35" s="47"/>
      <c r="HKG35" s="47"/>
      <c r="HKH35" s="47"/>
      <c r="HKI35" s="47"/>
      <c r="HKJ35" s="47"/>
      <c r="HKK35" s="47"/>
      <c r="HKL35" s="47"/>
      <c r="HKM35" s="47"/>
      <c r="HKN35" s="47"/>
      <c r="HKO35" s="47"/>
      <c r="HKP35" s="47"/>
      <c r="HKQ35" s="47"/>
      <c r="HKR35" s="47"/>
      <c r="HKS35" s="47"/>
      <c r="HKT35" s="47"/>
      <c r="HKU35" s="47"/>
      <c r="HKV35" s="47"/>
      <c r="HKW35" s="47"/>
      <c r="HKX35" s="47"/>
      <c r="HKY35" s="47"/>
      <c r="HKZ35" s="47"/>
      <c r="HLA35" s="47"/>
      <c r="HLB35" s="47"/>
      <c r="HLC35" s="47"/>
      <c r="HLD35" s="47"/>
      <c r="HLE35" s="47"/>
      <c r="HLF35" s="47"/>
      <c r="HLG35" s="47"/>
      <c r="HLH35" s="47"/>
      <c r="HLI35" s="47"/>
      <c r="HLJ35" s="47"/>
      <c r="HLK35" s="47"/>
      <c r="HLL35" s="47"/>
      <c r="HLM35" s="47"/>
      <c r="HLN35" s="47"/>
      <c r="HLO35" s="47"/>
      <c r="HLP35" s="47"/>
      <c r="HLQ35" s="47"/>
      <c r="HLR35" s="47"/>
      <c r="HLS35" s="47"/>
      <c r="HLT35" s="47"/>
      <c r="HLU35" s="47"/>
      <c r="HLV35" s="47"/>
      <c r="HLW35" s="47"/>
      <c r="HLX35" s="47"/>
      <c r="HLY35" s="47"/>
      <c r="HLZ35" s="47"/>
      <c r="HMA35" s="47"/>
      <c r="HMB35" s="47"/>
      <c r="HMC35" s="47"/>
      <c r="HMD35" s="47"/>
      <c r="HME35" s="47"/>
      <c r="HMF35" s="47"/>
      <c r="HMG35" s="47"/>
      <c r="HMH35" s="47"/>
      <c r="HMI35" s="47"/>
      <c r="HMJ35" s="47"/>
      <c r="HMK35" s="47"/>
      <c r="HML35" s="47"/>
      <c r="HMM35" s="47"/>
      <c r="HMN35" s="47"/>
      <c r="HMO35" s="47"/>
      <c r="HMP35" s="47"/>
      <c r="HMQ35" s="47"/>
      <c r="HMR35" s="47"/>
      <c r="HMS35" s="47"/>
      <c r="HMT35" s="47"/>
      <c r="HMU35" s="47"/>
      <c r="HMV35" s="47"/>
      <c r="HMW35" s="47"/>
      <c r="HMX35" s="47"/>
      <c r="HMY35" s="47"/>
      <c r="HMZ35" s="47"/>
      <c r="HNA35" s="47"/>
      <c r="HNB35" s="47"/>
      <c r="HNC35" s="47"/>
      <c r="HND35" s="47"/>
      <c r="HNE35" s="47"/>
      <c r="HNF35" s="47"/>
      <c r="HNG35" s="47"/>
      <c r="HNH35" s="47"/>
      <c r="HNI35" s="47"/>
      <c r="HNJ35" s="47"/>
      <c r="HNK35" s="47"/>
      <c r="HNL35" s="47"/>
      <c r="HNM35" s="47"/>
      <c r="HNN35" s="47"/>
      <c r="HNO35" s="47"/>
      <c r="HNP35" s="47"/>
      <c r="HNQ35" s="47"/>
      <c r="HNR35" s="47"/>
      <c r="HNS35" s="47"/>
      <c r="HNT35" s="47"/>
      <c r="HNU35" s="47"/>
      <c r="HNV35" s="47"/>
      <c r="HNW35" s="47"/>
      <c r="HNX35" s="47"/>
      <c r="HNY35" s="47"/>
      <c r="HNZ35" s="47"/>
      <c r="HOA35" s="47"/>
      <c r="HOB35" s="47"/>
      <c r="HOC35" s="47"/>
      <c r="HOD35" s="47"/>
      <c r="HOE35" s="47"/>
      <c r="HOF35" s="47"/>
      <c r="HOG35" s="47"/>
      <c r="HOH35" s="47"/>
      <c r="HOI35" s="47"/>
      <c r="HOJ35" s="47"/>
      <c r="HOK35" s="47"/>
      <c r="HOL35" s="47"/>
      <c r="HOM35" s="47"/>
      <c r="HON35" s="47"/>
      <c r="HOO35" s="47"/>
      <c r="HOP35" s="47"/>
      <c r="HOQ35" s="47"/>
      <c r="HOR35" s="47"/>
      <c r="HOS35" s="47"/>
      <c r="HOT35" s="47"/>
      <c r="HOU35" s="47"/>
      <c r="HOV35" s="47"/>
      <c r="HOW35" s="47"/>
      <c r="HOX35" s="47"/>
      <c r="HOY35" s="47"/>
      <c r="HOZ35" s="47"/>
      <c r="HPA35" s="47"/>
      <c r="HPB35" s="47"/>
      <c r="HPC35" s="47"/>
      <c r="HPD35" s="47"/>
      <c r="HPE35" s="47"/>
      <c r="HPF35" s="47"/>
      <c r="HPG35" s="47"/>
      <c r="HPH35" s="47"/>
      <c r="HPI35" s="47"/>
      <c r="HPJ35" s="47"/>
      <c r="HPK35" s="47"/>
      <c r="HPL35" s="47"/>
      <c r="HPM35" s="47"/>
      <c r="HPN35" s="47"/>
      <c r="HPO35" s="47"/>
      <c r="HPP35" s="47"/>
      <c r="HPQ35" s="47"/>
      <c r="HPR35" s="47"/>
      <c r="HPS35" s="47"/>
      <c r="HPT35" s="47"/>
      <c r="HPU35" s="47"/>
      <c r="HPV35" s="47"/>
      <c r="HPW35" s="47"/>
      <c r="HPX35" s="47"/>
      <c r="HPY35" s="47"/>
      <c r="HPZ35" s="47"/>
      <c r="HQA35" s="47"/>
      <c r="HQB35" s="47"/>
      <c r="HQC35" s="47"/>
      <c r="HQD35" s="47"/>
      <c r="HQE35" s="47"/>
      <c r="HQF35" s="47"/>
      <c r="HQG35" s="47"/>
      <c r="HQH35" s="47"/>
      <c r="HQI35" s="47"/>
      <c r="HQJ35" s="47"/>
      <c r="HQK35" s="47"/>
      <c r="HQL35" s="47"/>
      <c r="HQM35" s="47"/>
      <c r="HQN35" s="47"/>
      <c r="HQO35" s="47"/>
      <c r="HQP35" s="47"/>
      <c r="HQQ35" s="47"/>
      <c r="HQR35" s="47"/>
      <c r="HQS35" s="47"/>
      <c r="HQT35" s="47"/>
      <c r="HQU35" s="47"/>
      <c r="HQV35" s="47"/>
      <c r="HQW35" s="47"/>
      <c r="HQX35" s="47"/>
      <c r="HQY35" s="47"/>
      <c r="HQZ35" s="47"/>
      <c r="HRA35" s="47"/>
      <c r="HRB35" s="47"/>
      <c r="HRC35" s="47"/>
      <c r="HRD35" s="47"/>
      <c r="HRE35" s="47"/>
      <c r="HRF35" s="47"/>
      <c r="HRG35" s="47"/>
      <c r="HRH35" s="47"/>
      <c r="HRI35" s="47"/>
      <c r="HRJ35" s="47"/>
      <c r="HRK35" s="47"/>
      <c r="HRL35" s="47"/>
      <c r="HRM35" s="47"/>
      <c r="HRN35" s="47"/>
      <c r="HRO35" s="47"/>
      <c r="HRP35" s="47"/>
      <c r="HRQ35" s="47"/>
      <c r="HRR35" s="47"/>
      <c r="HRS35" s="47"/>
      <c r="HRT35" s="47"/>
      <c r="HRU35" s="47"/>
      <c r="HRV35" s="47"/>
      <c r="HRW35" s="47"/>
      <c r="HRX35" s="47"/>
      <c r="HRY35" s="47"/>
      <c r="HRZ35" s="47"/>
      <c r="HSA35" s="47"/>
      <c r="HSB35" s="47"/>
      <c r="HSC35" s="47"/>
      <c r="HSD35" s="47"/>
      <c r="HSE35" s="47"/>
      <c r="HSF35" s="47"/>
      <c r="HSG35" s="47"/>
      <c r="HSH35" s="47"/>
      <c r="HSI35" s="47"/>
      <c r="HSJ35" s="47"/>
      <c r="HSK35" s="47"/>
      <c r="HSL35" s="47"/>
      <c r="HSM35" s="47"/>
      <c r="HSN35" s="47"/>
      <c r="HSO35" s="47"/>
      <c r="HSP35" s="47"/>
      <c r="HSQ35" s="47"/>
      <c r="HSR35" s="47"/>
      <c r="HSS35" s="47"/>
      <c r="HST35" s="47"/>
      <c r="HSU35" s="47"/>
      <c r="HSV35" s="47"/>
      <c r="HSW35" s="47"/>
      <c r="HSX35" s="47"/>
      <c r="HSY35" s="47"/>
      <c r="HSZ35" s="47"/>
      <c r="HTA35" s="47"/>
      <c r="HTB35" s="47"/>
      <c r="HTC35" s="47"/>
      <c r="HTD35" s="47"/>
      <c r="HTE35" s="47"/>
      <c r="HTF35" s="47"/>
      <c r="HTG35" s="47"/>
      <c r="HTH35" s="47"/>
      <c r="HTI35" s="47"/>
      <c r="HTJ35" s="47"/>
      <c r="HTK35" s="47"/>
      <c r="HTL35" s="47"/>
      <c r="HTM35" s="47"/>
      <c r="HTN35" s="47"/>
      <c r="HTO35" s="47"/>
      <c r="HTP35" s="47"/>
      <c r="HTQ35" s="47"/>
      <c r="HTR35" s="47"/>
      <c r="HTS35" s="47"/>
      <c r="HTT35" s="47"/>
      <c r="HTU35" s="47"/>
      <c r="HTV35" s="47"/>
      <c r="HTW35" s="47"/>
      <c r="HTX35" s="47"/>
      <c r="HTY35" s="47"/>
      <c r="HTZ35" s="47"/>
      <c r="HUA35" s="47"/>
      <c r="HUB35" s="47"/>
      <c r="HUC35" s="47"/>
      <c r="HUD35" s="47"/>
      <c r="HUE35" s="47"/>
      <c r="HUF35" s="47"/>
      <c r="HUG35" s="47"/>
      <c r="HUH35" s="47"/>
      <c r="HUI35" s="47"/>
      <c r="HUJ35" s="47"/>
      <c r="HUK35" s="47"/>
      <c r="HUL35" s="47"/>
      <c r="HUM35" s="47"/>
      <c r="HUN35" s="47"/>
      <c r="HUO35" s="47"/>
      <c r="HUP35" s="47"/>
      <c r="HUQ35" s="47"/>
      <c r="HUR35" s="47"/>
      <c r="HUS35" s="47"/>
      <c r="HUT35" s="47"/>
      <c r="HUU35" s="47"/>
      <c r="HUV35" s="47"/>
      <c r="HUW35" s="47"/>
      <c r="HUX35" s="47"/>
      <c r="HUY35" s="47"/>
      <c r="HUZ35" s="47"/>
      <c r="HVA35" s="47"/>
      <c r="HVB35" s="47"/>
      <c r="HVC35" s="47"/>
      <c r="HVD35" s="47"/>
      <c r="HVE35" s="47"/>
      <c r="HVF35" s="47"/>
      <c r="HVG35" s="47"/>
      <c r="HVH35" s="47"/>
      <c r="HVI35" s="47"/>
      <c r="HVJ35" s="47"/>
      <c r="HVK35" s="47"/>
      <c r="HVL35" s="47"/>
      <c r="HVM35" s="47"/>
      <c r="HVN35" s="47"/>
      <c r="HVO35" s="47"/>
      <c r="HVP35" s="47"/>
      <c r="HVQ35" s="47"/>
      <c r="HVR35" s="47"/>
      <c r="HVS35" s="47"/>
      <c r="HVT35" s="47"/>
      <c r="HVU35" s="47"/>
      <c r="HVV35" s="47"/>
      <c r="HVW35" s="47"/>
      <c r="HVX35" s="47"/>
      <c r="HVY35" s="47"/>
      <c r="HVZ35" s="47"/>
      <c r="HWA35" s="47"/>
      <c r="HWB35" s="47"/>
      <c r="HWC35" s="47"/>
      <c r="HWD35" s="47"/>
      <c r="HWE35" s="47"/>
      <c r="HWF35" s="47"/>
      <c r="HWG35" s="47"/>
      <c r="HWH35" s="47"/>
      <c r="HWI35" s="47"/>
      <c r="HWJ35" s="47"/>
      <c r="HWK35" s="47"/>
      <c r="HWL35" s="47"/>
      <c r="HWM35" s="47"/>
      <c r="HWN35" s="47"/>
      <c r="HWO35" s="47"/>
      <c r="HWP35" s="47"/>
      <c r="HWQ35" s="47"/>
      <c r="HWR35" s="47"/>
      <c r="HWS35" s="47"/>
      <c r="HWT35" s="47"/>
      <c r="HWU35" s="47"/>
      <c r="HWV35" s="47"/>
      <c r="HWW35" s="47"/>
      <c r="HWX35" s="47"/>
      <c r="HWY35" s="47"/>
      <c r="HWZ35" s="47"/>
      <c r="HXA35" s="47"/>
      <c r="HXB35" s="47"/>
      <c r="HXC35" s="47"/>
      <c r="HXD35" s="47"/>
      <c r="HXE35" s="47"/>
      <c r="HXF35" s="47"/>
      <c r="HXG35" s="47"/>
      <c r="HXH35" s="47"/>
      <c r="HXI35" s="47"/>
      <c r="HXJ35" s="47"/>
      <c r="HXK35" s="47"/>
      <c r="HXL35" s="47"/>
      <c r="HXM35" s="47"/>
      <c r="HXN35" s="47"/>
      <c r="HXO35" s="47"/>
      <c r="HXP35" s="47"/>
      <c r="HXQ35" s="47"/>
      <c r="HXR35" s="47"/>
      <c r="HXS35" s="47"/>
      <c r="HXT35" s="47"/>
      <c r="HXU35" s="47"/>
      <c r="HXV35" s="47"/>
      <c r="HXW35" s="47"/>
      <c r="HXX35" s="47"/>
      <c r="HXY35" s="47"/>
      <c r="HXZ35" s="47"/>
      <c r="HYA35" s="47"/>
      <c r="HYB35" s="47"/>
      <c r="HYC35" s="47"/>
      <c r="HYD35" s="47"/>
      <c r="HYE35" s="47"/>
      <c r="HYF35" s="47"/>
      <c r="HYG35" s="47"/>
      <c r="HYH35" s="47"/>
      <c r="HYI35" s="47"/>
      <c r="HYJ35" s="47"/>
      <c r="HYK35" s="47"/>
      <c r="HYL35" s="47"/>
      <c r="HYM35" s="47"/>
      <c r="HYN35" s="47"/>
      <c r="HYO35" s="47"/>
      <c r="HYP35" s="47"/>
      <c r="HYQ35" s="47"/>
      <c r="HYR35" s="47"/>
      <c r="HYS35" s="47"/>
      <c r="HYT35" s="47"/>
      <c r="HYU35" s="47"/>
      <c r="HYV35" s="47"/>
      <c r="HYW35" s="47"/>
      <c r="HYX35" s="47"/>
      <c r="HYY35" s="47"/>
      <c r="HYZ35" s="47"/>
      <c r="HZA35" s="47"/>
      <c r="HZB35" s="47"/>
      <c r="HZC35" s="47"/>
      <c r="HZD35" s="47"/>
      <c r="HZE35" s="47"/>
      <c r="HZF35" s="47"/>
      <c r="HZG35" s="47"/>
      <c r="HZH35" s="47"/>
      <c r="HZI35" s="47"/>
      <c r="HZJ35" s="47"/>
      <c r="HZK35" s="47"/>
      <c r="HZL35" s="47"/>
      <c r="HZM35" s="47"/>
      <c r="HZN35" s="47"/>
      <c r="HZO35" s="47"/>
      <c r="HZP35" s="47"/>
      <c r="HZQ35" s="47"/>
      <c r="HZR35" s="47"/>
      <c r="HZS35" s="47"/>
      <c r="HZT35" s="47"/>
      <c r="HZU35" s="47"/>
      <c r="HZV35" s="47"/>
      <c r="HZW35" s="47"/>
      <c r="HZX35" s="47"/>
      <c r="HZY35" s="47"/>
      <c r="HZZ35" s="47"/>
      <c r="IAA35" s="47"/>
      <c r="IAB35" s="47"/>
      <c r="IAC35" s="47"/>
      <c r="IAD35" s="47"/>
      <c r="IAE35" s="47"/>
      <c r="IAF35" s="47"/>
      <c r="IAG35" s="47"/>
      <c r="IAH35" s="47"/>
      <c r="IAI35" s="47"/>
      <c r="IAJ35" s="47"/>
      <c r="IAK35" s="47"/>
      <c r="IAL35" s="47"/>
      <c r="IAM35" s="47"/>
      <c r="IAN35" s="47"/>
      <c r="IAO35" s="47"/>
      <c r="IAP35" s="47"/>
      <c r="IAQ35" s="47"/>
      <c r="IAR35" s="47"/>
      <c r="IAS35" s="47"/>
      <c r="IAT35" s="47"/>
      <c r="IAU35" s="47"/>
      <c r="IAV35" s="47"/>
      <c r="IAW35" s="47"/>
      <c r="IAX35" s="47"/>
      <c r="IAY35" s="47"/>
      <c r="IAZ35" s="47"/>
      <c r="IBA35" s="47"/>
      <c r="IBB35" s="47"/>
      <c r="IBC35" s="47"/>
      <c r="IBD35" s="47"/>
      <c r="IBE35" s="47"/>
      <c r="IBF35" s="47"/>
      <c r="IBG35" s="47"/>
      <c r="IBH35" s="47"/>
      <c r="IBI35" s="47"/>
      <c r="IBJ35" s="47"/>
      <c r="IBK35" s="47"/>
      <c r="IBL35" s="47"/>
      <c r="IBM35" s="47"/>
      <c r="IBN35" s="47"/>
      <c r="IBO35" s="47"/>
      <c r="IBP35" s="47"/>
      <c r="IBQ35" s="47"/>
      <c r="IBR35" s="47"/>
      <c r="IBS35" s="47"/>
      <c r="IBT35" s="47"/>
      <c r="IBU35" s="47"/>
      <c r="IBV35" s="47"/>
      <c r="IBW35" s="47"/>
      <c r="IBX35" s="47"/>
      <c r="IBY35" s="47"/>
      <c r="IBZ35" s="47"/>
      <c r="ICA35" s="47"/>
      <c r="ICB35" s="47"/>
      <c r="ICC35" s="47"/>
      <c r="ICD35" s="47"/>
      <c r="ICE35" s="47"/>
      <c r="ICF35" s="47"/>
      <c r="ICG35" s="47"/>
      <c r="ICH35" s="47"/>
      <c r="ICI35" s="47"/>
      <c r="ICJ35" s="47"/>
      <c r="ICK35" s="47"/>
      <c r="ICL35" s="47"/>
      <c r="ICM35" s="47"/>
      <c r="ICN35" s="47"/>
      <c r="ICO35" s="47"/>
      <c r="ICP35" s="47"/>
      <c r="ICQ35" s="47"/>
      <c r="ICR35" s="47"/>
      <c r="ICS35" s="47"/>
      <c r="ICT35" s="47"/>
      <c r="ICU35" s="47"/>
      <c r="ICV35" s="47"/>
      <c r="ICW35" s="47"/>
      <c r="ICX35" s="47"/>
      <c r="ICY35" s="47"/>
      <c r="ICZ35" s="47"/>
      <c r="IDA35" s="47"/>
      <c r="IDB35" s="47"/>
      <c r="IDC35" s="47"/>
      <c r="IDD35" s="47"/>
      <c r="IDE35" s="47"/>
      <c r="IDF35" s="47"/>
      <c r="IDG35" s="47"/>
      <c r="IDH35" s="47"/>
      <c r="IDI35" s="47"/>
      <c r="IDJ35" s="47"/>
      <c r="IDK35" s="47"/>
      <c r="IDL35" s="47"/>
      <c r="IDM35" s="47"/>
      <c r="IDN35" s="47"/>
      <c r="IDO35" s="47"/>
      <c r="IDP35" s="47"/>
      <c r="IDQ35" s="47"/>
      <c r="IDR35" s="47"/>
      <c r="IDS35" s="47"/>
      <c r="IDT35" s="47"/>
      <c r="IDU35" s="47"/>
      <c r="IDV35" s="47"/>
      <c r="IDW35" s="47"/>
      <c r="IDX35" s="47"/>
      <c r="IDY35" s="47"/>
      <c r="IDZ35" s="47"/>
      <c r="IEA35" s="47"/>
      <c r="IEB35" s="47"/>
      <c r="IEC35" s="47"/>
      <c r="IED35" s="47"/>
      <c r="IEE35" s="47"/>
      <c r="IEF35" s="47"/>
      <c r="IEG35" s="47"/>
      <c r="IEH35" s="47"/>
      <c r="IEI35" s="47"/>
      <c r="IEJ35" s="47"/>
      <c r="IEK35" s="47"/>
      <c r="IEL35" s="47"/>
      <c r="IEM35" s="47"/>
      <c r="IEN35" s="47"/>
      <c r="IEO35" s="47"/>
      <c r="IEP35" s="47"/>
      <c r="IEQ35" s="47"/>
      <c r="IER35" s="47"/>
      <c r="IES35" s="47"/>
      <c r="IET35" s="47"/>
      <c r="IEU35" s="47"/>
      <c r="IEV35" s="47"/>
      <c r="IEW35" s="47"/>
      <c r="IEX35" s="47"/>
      <c r="IEY35" s="47"/>
      <c r="IEZ35" s="47"/>
      <c r="IFA35" s="47"/>
      <c r="IFB35" s="47"/>
      <c r="IFC35" s="47"/>
      <c r="IFD35" s="47"/>
      <c r="IFE35" s="47"/>
      <c r="IFF35" s="47"/>
      <c r="IFG35" s="47"/>
      <c r="IFH35" s="47"/>
      <c r="IFI35" s="47"/>
      <c r="IFJ35" s="47"/>
      <c r="IFK35" s="47"/>
      <c r="IFL35" s="47"/>
      <c r="IFM35" s="47"/>
      <c r="IFN35" s="47"/>
      <c r="IFO35" s="47"/>
      <c r="IFP35" s="47"/>
      <c r="IFQ35" s="47"/>
      <c r="IFR35" s="47"/>
      <c r="IFS35" s="47"/>
      <c r="IFT35" s="47"/>
      <c r="IFU35" s="47"/>
      <c r="IFV35" s="47"/>
      <c r="IFW35" s="47"/>
      <c r="IFX35" s="47"/>
      <c r="IFY35" s="47"/>
      <c r="IFZ35" s="47"/>
      <c r="IGA35" s="47"/>
      <c r="IGB35" s="47"/>
      <c r="IGC35" s="47"/>
      <c r="IGD35" s="47"/>
      <c r="IGE35" s="47"/>
      <c r="IGF35" s="47"/>
      <c r="IGG35" s="47"/>
      <c r="IGH35" s="47"/>
      <c r="IGI35" s="47"/>
      <c r="IGJ35" s="47"/>
      <c r="IGK35" s="47"/>
      <c r="IGL35" s="47"/>
      <c r="IGM35" s="47"/>
      <c r="IGN35" s="47"/>
      <c r="IGO35" s="47"/>
      <c r="IGP35" s="47"/>
      <c r="IGQ35" s="47"/>
      <c r="IGR35" s="47"/>
      <c r="IGS35" s="47"/>
      <c r="IGT35" s="47"/>
      <c r="IGU35" s="47"/>
      <c r="IGV35" s="47"/>
      <c r="IGW35" s="47"/>
      <c r="IGX35" s="47"/>
      <c r="IGY35" s="47"/>
      <c r="IGZ35" s="47"/>
      <c r="IHA35" s="47"/>
      <c r="IHB35" s="47"/>
      <c r="IHC35" s="47"/>
      <c r="IHD35" s="47"/>
      <c r="IHE35" s="47"/>
      <c r="IHF35" s="47"/>
      <c r="IHG35" s="47"/>
      <c r="IHH35" s="47"/>
      <c r="IHI35" s="47"/>
      <c r="IHJ35" s="47"/>
      <c r="IHK35" s="47"/>
      <c r="IHL35" s="47"/>
      <c r="IHM35" s="47"/>
      <c r="IHN35" s="47"/>
      <c r="IHO35" s="47"/>
      <c r="IHP35" s="47"/>
      <c r="IHQ35" s="47"/>
      <c r="IHR35" s="47"/>
      <c r="IHS35" s="47"/>
      <c r="IHT35" s="47"/>
      <c r="IHU35" s="47"/>
      <c r="IHV35" s="47"/>
      <c r="IHW35" s="47"/>
      <c r="IHX35" s="47"/>
      <c r="IHY35" s="47"/>
      <c r="IHZ35" s="47"/>
      <c r="IIA35" s="47"/>
      <c r="IIB35" s="47"/>
      <c r="IIC35" s="47"/>
      <c r="IID35" s="47"/>
      <c r="IIE35" s="47"/>
      <c r="IIF35" s="47"/>
      <c r="IIG35" s="47"/>
      <c r="IIH35" s="47"/>
      <c r="III35" s="47"/>
      <c r="IIJ35" s="47"/>
      <c r="IIK35" s="47"/>
      <c r="IIL35" s="47"/>
      <c r="IIM35" s="47"/>
      <c r="IIN35" s="47"/>
      <c r="IIO35" s="47"/>
      <c r="IIP35" s="47"/>
      <c r="IIQ35" s="47"/>
      <c r="IIR35" s="47"/>
      <c r="IIS35" s="47"/>
      <c r="IIT35" s="47"/>
      <c r="IIU35" s="47"/>
      <c r="IIV35" s="47"/>
      <c r="IIW35" s="47"/>
      <c r="IIX35" s="47"/>
      <c r="IIY35" s="47"/>
      <c r="IIZ35" s="47"/>
      <c r="IJA35" s="47"/>
      <c r="IJB35" s="47"/>
      <c r="IJC35" s="47"/>
      <c r="IJD35" s="47"/>
      <c r="IJE35" s="47"/>
      <c r="IJF35" s="47"/>
      <c r="IJG35" s="47"/>
      <c r="IJH35" s="47"/>
      <c r="IJI35" s="47"/>
      <c r="IJJ35" s="47"/>
      <c r="IJK35" s="47"/>
      <c r="IJL35" s="47"/>
      <c r="IJM35" s="47"/>
      <c r="IJN35" s="47"/>
      <c r="IJO35" s="47"/>
      <c r="IJP35" s="47"/>
      <c r="IJQ35" s="47"/>
      <c r="IJR35" s="47"/>
      <c r="IJS35" s="47"/>
      <c r="IJT35" s="47"/>
      <c r="IJU35" s="47"/>
      <c r="IJV35" s="47"/>
      <c r="IJW35" s="47"/>
      <c r="IJX35" s="47"/>
      <c r="IJY35" s="47"/>
      <c r="IJZ35" s="47"/>
      <c r="IKA35" s="47"/>
      <c r="IKB35" s="47"/>
      <c r="IKC35" s="47"/>
      <c r="IKD35" s="47"/>
      <c r="IKE35" s="47"/>
      <c r="IKF35" s="47"/>
      <c r="IKG35" s="47"/>
      <c r="IKH35" s="47"/>
      <c r="IKI35" s="47"/>
      <c r="IKJ35" s="47"/>
      <c r="IKK35" s="47"/>
      <c r="IKL35" s="47"/>
      <c r="IKM35" s="47"/>
      <c r="IKN35" s="47"/>
      <c r="IKO35" s="47"/>
      <c r="IKP35" s="47"/>
      <c r="IKQ35" s="47"/>
      <c r="IKR35" s="47"/>
      <c r="IKS35" s="47"/>
      <c r="IKT35" s="47"/>
      <c r="IKU35" s="47"/>
      <c r="IKV35" s="47"/>
      <c r="IKW35" s="47"/>
      <c r="IKX35" s="47"/>
      <c r="IKY35" s="47"/>
      <c r="IKZ35" s="47"/>
      <c r="ILA35" s="47"/>
      <c r="ILB35" s="47"/>
      <c r="ILC35" s="47"/>
      <c r="ILD35" s="47"/>
      <c r="ILE35" s="47"/>
      <c r="ILF35" s="47"/>
      <c r="ILG35" s="47"/>
      <c r="ILH35" s="47"/>
      <c r="ILI35" s="47"/>
      <c r="ILJ35" s="47"/>
      <c r="ILK35" s="47"/>
      <c r="ILL35" s="47"/>
      <c r="ILM35" s="47"/>
      <c r="ILN35" s="47"/>
      <c r="ILO35" s="47"/>
      <c r="ILP35" s="47"/>
      <c r="ILQ35" s="47"/>
      <c r="ILR35" s="47"/>
      <c r="ILS35" s="47"/>
      <c r="ILT35" s="47"/>
      <c r="ILU35" s="47"/>
      <c r="ILV35" s="47"/>
      <c r="ILW35" s="47"/>
      <c r="ILX35" s="47"/>
      <c r="ILY35" s="47"/>
      <c r="ILZ35" s="47"/>
      <c r="IMA35" s="47"/>
      <c r="IMB35" s="47"/>
      <c r="IMC35" s="47"/>
      <c r="IMD35" s="47"/>
      <c r="IME35" s="47"/>
      <c r="IMF35" s="47"/>
      <c r="IMG35" s="47"/>
      <c r="IMH35" s="47"/>
      <c r="IMI35" s="47"/>
      <c r="IMJ35" s="47"/>
      <c r="IMK35" s="47"/>
      <c r="IML35" s="47"/>
      <c r="IMM35" s="47"/>
      <c r="IMN35" s="47"/>
      <c r="IMO35" s="47"/>
      <c r="IMP35" s="47"/>
      <c r="IMQ35" s="47"/>
      <c r="IMR35" s="47"/>
      <c r="IMS35" s="47"/>
      <c r="IMT35" s="47"/>
      <c r="IMU35" s="47"/>
      <c r="IMV35" s="47"/>
      <c r="IMW35" s="47"/>
      <c r="IMX35" s="47"/>
      <c r="IMY35" s="47"/>
      <c r="IMZ35" s="47"/>
      <c r="INA35" s="47"/>
      <c r="INB35" s="47"/>
      <c r="INC35" s="47"/>
      <c r="IND35" s="47"/>
      <c r="INE35" s="47"/>
      <c r="INF35" s="47"/>
      <c r="ING35" s="47"/>
      <c r="INH35" s="47"/>
      <c r="INI35" s="47"/>
      <c r="INJ35" s="47"/>
      <c r="INK35" s="47"/>
      <c r="INL35" s="47"/>
      <c r="INM35" s="47"/>
      <c r="INN35" s="47"/>
      <c r="INO35" s="47"/>
      <c r="INP35" s="47"/>
      <c r="INQ35" s="47"/>
      <c r="INR35" s="47"/>
      <c r="INS35" s="47"/>
      <c r="INT35" s="47"/>
      <c r="INU35" s="47"/>
      <c r="INV35" s="47"/>
      <c r="INW35" s="47"/>
      <c r="INX35" s="47"/>
      <c r="INY35" s="47"/>
      <c r="INZ35" s="47"/>
      <c r="IOA35" s="47"/>
      <c r="IOB35" s="47"/>
      <c r="IOC35" s="47"/>
      <c r="IOD35" s="47"/>
      <c r="IOE35" s="47"/>
      <c r="IOF35" s="47"/>
      <c r="IOG35" s="47"/>
      <c r="IOH35" s="47"/>
      <c r="IOI35" s="47"/>
      <c r="IOJ35" s="47"/>
      <c r="IOK35" s="47"/>
      <c r="IOL35" s="47"/>
      <c r="IOM35" s="47"/>
      <c r="ION35" s="47"/>
      <c r="IOO35" s="47"/>
      <c r="IOP35" s="47"/>
      <c r="IOQ35" s="47"/>
      <c r="IOR35" s="47"/>
      <c r="IOS35" s="47"/>
      <c r="IOT35" s="47"/>
      <c r="IOU35" s="47"/>
      <c r="IOV35" s="47"/>
      <c r="IOW35" s="47"/>
      <c r="IOX35" s="47"/>
      <c r="IOY35" s="47"/>
      <c r="IOZ35" s="47"/>
      <c r="IPA35" s="47"/>
      <c r="IPB35" s="47"/>
      <c r="IPC35" s="47"/>
      <c r="IPD35" s="47"/>
      <c r="IPE35" s="47"/>
      <c r="IPF35" s="47"/>
      <c r="IPG35" s="47"/>
      <c r="IPH35" s="47"/>
      <c r="IPI35" s="47"/>
      <c r="IPJ35" s="47"/>
      <c r="IPK35" s="47"/>
      <c r="IPL35" s="47"/>
      <c r="IPM35" s="47"/>
      <c r="IPN35" s="47"/>
      <c r="IPO35" s="47"/>
      <c r="IPP35" s="47"/>
      <c r="IPQ35" s="47"/>
      <c r="IPR35" s="47"/>
      <c r="IPS35" s="47"/>
      <c r="IPT35" s="47"/>
      <c r="IPU35" s="47"/>
      <c r="IPV35" s="47"/>
      <c r="IPW35" s="47"/>
      <c r="IPX35" s="47"/>
      <c r="IPY35" s="47"/>
      <c r="IPZ35" s="47"/>
      <c r="IQA35" s="47"/>
      <c r="IQB35" s="47"/>
      <c r="IQC35" s="47"/>
      <c r="IQD35" s="47"/>
      <c r="IQE35" s="47"/>
      <c r="IQF35" s="47"/>
      <c r="IQG35" s="47"/>
      <c r="IQH35" s="47"/>
      <c r="IQI35" s="47"/>
      <c r="IQJ35" s="47"/>
      <c r="IQK35" s="47"/>
      <c r="IQL35" s="47"/>
      <c r="IQM35" s="47"/>
      <c r="IQN35" s="47"/>
      <c r="IQO35" s="47"/>
      <c r="IQP35" s="47"/>
      <c r="IQQ35" s="47"/>
      <c r="IQR35" s="47"/>
      <c r="IQS35" s="47"/>
      <c r="IQT35" s="47"/>
      <c r="IQU35" s="47"/>
      <c r="IQV35" s="47"/>
      <c r="IQW35" s="47"/>
      <c r="IQX35" s="47"/>
      <c r="IQY35" s="47"/>
      <c r="IQZ35" s="47"/>
      <c r="IRA35" s="47"/>
      <c r="IRB35" s="47"/>
      <c r="IRC35" s="47"/>
      <c r="IRD35" s="47"/>
      <c r="IRE35" s="47"/>
      <c r="IRF35" s="47"/>
      <c r="IRG35" s="47"/>
      <c r="IRH35" s="47"/>
      <c r="IRI35" s="47"/>
      <c r="IRJ35" s="47"/>
      <c r="IRK35" s="47"/>
      <c r="IRL35" s="47"/>
      <c r="IRM35" s="47"/>
      <c r="IRN35" s="47"/>
      <c r="IRO35" s="47"/>
      <c r="IRP35" s="47"/>
      <c r="IRQ35" s="47"/>
      <c r="IRR35" s="47"/>
      <c r="IRS35" s="47"/>
      <c r="IRT35" s="47"/>
      <c r="IRU35" s="47"/>
      <c r="IRV35" s="47"/>
      <c r="IRW35" s="47"/>
      <c r="IRX35" s="47"/>
      <c r="IRY35" s="47"/>
      <c r="IRZ35" s="47"/>
      <c r="ISA35" s="47"/>
      <c r="ISB35" s="47"/>
      <c r="ISC35" s="47"/>
      <c r="ISD35" s="47"/>
      <c r="ISE35" s="47"/>
      <c r="ISF35" s="47"/>
      <c r="ISG35" s="47"/>
      <c r="ISH35" s="47"/>
      <c r="ISI35" s="47"/>
      <c r="ISJ35" s="47"/>
      <c r="ISK35" s="47"/>
      <c r="ISL35" s="47"/>
      <c r="ISM35" s="47"/>
      <c r="ISN35" s="47"/>
      <c r="ISO35" s="47"/>
      <c r="ISP35" s="47"/>
      <c r="ISQ35" s="47"/>
      <c r="ISR35" s="47"/>
      <c r="ISS35" s="47"/>
      <c r="IST35" s="47"/>
      <c r="ISU35" s="47"/>
      <c r="ISV35" s="47"/>
      <c r="ISW35" s="47"/>
      <c r="ISX35" s="47"/>
      <c r="ISY35" s="47"/>
      <c r="ISZ35" s="47"/>
      <c r="ITA35" s="47"/>
      <c r="ITB35" s="47"/>
      <c r="ITC35" s="47"/>
      <c r="ITD35" s="47"/>
      <c r="ITE35" s="47"/>
      <c r="ITF35" s="47"/>
      <c r="ITG35" s="47"/>
      <c r="ITH35" s="47"/>
      <c r="ITI35" s="47"/>
      <c r="ITJ35" s="47"/>
      <c r="ITK35" s="47"/>
      <c r="ITL35" s="47"/>
      <c r="ITM35" s="47"/>
      <c r="ITN35" s="47"/>
      <c r="ITO35" s="47"/>
      <c r="ITP35" s="47"/>
      <c r="ITQ35" s="47"/>
      <c r="ITR35" s="47"/>
      <c r="ITS35" s="47"/>
      <c r="ITT35" s="47"/>
      <c r="ITU35" s="47"/>
      <c r="ITV35" s="47"/>
      <c r="ITW35" s="47"/>
      <c r="ITX35" s="47"/>
      <c r="ITY35" s="47"/>
      <c r="ITZ35" s="47"/>
      <c r="IUA35" s="47"/>
      <c r="IUB35" s="47"/>
      <c r="IUC35" s="47"/>
      <c r="IUD35" s="47"/>
      <c r="IUE35" s="47"/>
      <c r="IUF35" s="47"/>
      <c r="IUG35" s="47"/>
      <c r="IUH35" s="47"/>
      <c r="IUI35" s="47"/>
      <c r="IUJ35" s="47"/>
      <c r="IUK35" s="47"/>
      <c r="IUL35" s="47"/>
      <c r="IUM35" s="47"/>
      <c r="IUN35" s="47"/>
      <c r="IUO35" s="47"/>
      <c r="IUP35" s="47"/>
      <c r="IUQ35" s="47"/>
      <c r="IUR35" s="47"/>
      <c r="IUS35" s="47"/>
      <c r="IUT35" s="47"/>
      <c r="IUU35" s="47"/>
      <c r="IUV35" s="47"/>
      <c r="IUW35" s="47"/>
      <c r="IUX35" s="47"/>
      <c r="IUY35" s="47"/>
      <c r="IUZ35" s="47"/>
      <c r="IVA35" s="47"/>
      <c r="IVB35" s="47"/>
      <c r="IVC35" s="47"/>
      <c r="IVD35" s="47"/>
      <c r="IVE35" s="47"/>
      <c r="IVF35" s="47"/>
      <c r="IVG35" s="47"/>
      <c r="IVH35" s="47"/>
      <c r="IVI35" s="47"/>
      <c r="IVJ35" s="47"/>
      <c r="IVK35" s="47"/>
      <c r="IVL35" s="47"/>
      <c r="IVM35" s="47"/>
      <c r="IVN35" s="47"/>
      <c r="IVO35" s="47"/>
      <c r="IVP35" s="47"/>
      <c r="IVQ35" s="47"/>
      <c r="IVR35" s="47"/>
      <c r="IVS35" s="47"/>
      <c r="IVT35" s="47"/>
      <c r="IVU35" s="47"/>
      <c r="IVV35" s="47"/>
      <c r="IVW35" s="47"/>
      <c r="IVX35" s="47"/>
      <c r="IVY35" s="47"/>
      <c r="IVZ35" s="47"/>
      <c r="IWA35" s="47"/>
      <c r="IWB35" s="47"/>
      <c r="IWC35" s="47"/>
      <c r="IWD35" s="47"/>
      <c r="IWE35" s="47"/>
      <c r="IWF35" s="47"/>
      <c r="IWG35" s="47"/>
      <c r="IWH35" s="47"/>
      <c r="IWI35" s="47"/>
      <c r="IWJ35" s="47"/>
      <c r="IWK35" s="47"/>
      <c r="IWL35" s="47"/>
      <c r="IWM35" s="47"/>
      <c r="IWN35" s="47"/>
      <c r="IWO35" s="47"/>
      <c r="IWP35" s="47"/>
      <c r="IWQ35" s="47"/>
      <c r="IWR35" s="47"/>
      <c r="IWS35" s="47"/>
      <c r="IWT35" s="47"/>
      <c r="IWU35" s="47"/>
      <c r="IWV35" s="47"/>
      <c r="IWW35" s="47"/>
      <c r="IWX35" s="47"/>
      <c r="IWY35" s="47"/>
      <c r="IWZ35" s="47"/>
      <c r="IXA35" s="47"/>
      <c r="IXB35" s="47"/>
      <c r="IXC35" s="47"/>
      <c r="IXD35" s="47"/>
      <c r="IXE35" s="47"/>
      <c r="IXF35" s="47"/>
      <c r="IXG35" s="47"/>
      <c r="IXH35" s="47"/>
      <c r="IXI35" s="47"/>
      <c r="IXJ35" s="47"/>
      <c r="IXK35" s="47"/>
      <c r="IXL35" s="47"/>
      <c r="IXM35" s="47"/>
      <c r="IXN35" s="47"/>
      <c r="IXO35" s="47"/>
      <c r="IXP35" s="47"/>
      <c r="IXQ35" s="47"/>
      <c r="IXR35" s="47"/>
      <c r="IXS35" s="47"/>
      <c r="IXT35" s="47"/>
      <c r="IXU35" s="47"/>
      <c r="IXV35" s="47"/>
      <c r="IXW35" s="47"/>
      <c r="IXX35" s="47"/>
      <c r="IXY35" s="47"/>
      <c r="IXZ35" s="47"/>
      <c r="IYA35" s="47"/>
      <c r="IYB35" s="47"/>
      <c r="IYC35" s="47"/>
      <c r="IYD35" s="47"/>
      <c r="IYE35" s="47"/>
      <c r="IYF35" s="47"/>
      <c r="IYG35" s="47"/>
      <c r="IYH35" s="47"/>
      <c r="IYI35" s="47"/>
      <c r="IYJ35" s="47"/>
      <c r="IYK35" s="47"/>
      <c r="IYL35" s="47"/>
      <c r="IYM35" s="47"/>
      <c r="IYN35" s="47"/>
      <c r="IYO35" s="47"/>
      <c r="IYP35" s="47"/>
      <c r="IYQ35" s="47"/>
      <c r="IYR35" s="47"/>
      <c r="IYS35" s="47"/>
      <c r="IYT35" s="47"/>
      <c r="IYU35" s="47"/>
      <c r="IYV35" s="47"/>
      <c r="IYW35" s="47"/>
      <c r="IYX35" s="47"/>
      <c r="IYY35" s="47"/>
      <c r="IYZ35" s="47"/>
      <c r="IZA35" s="47"/>
      <c r="IZB35" s="47"/>
      <c r="IZC35" s="47"/>
      <c r="IZD35" s="47"/>
      <c r="IZE35" s="47"/>
      <c r="IZF35" s="47"/>
      <c r="IZG35" s="47"/>
      <c r="IZH35" s="47"/>
      <c r="IZI35" s="47"/>
      <c r="IZJ35" s="47"/>
      <c r="IZK35" s="47"/>
      <c r="IZL35" s="47"/>
      <c r="IZM35" s="47"/>
      <c r="IZN35" s="47"/>
      <c r="IZO35" s="47"/>
      <c r="IZP35" s="47"/>
      <c r="IZQ35" s="47"/>
      <c r="IZR35" s="47"/>
      <c r="IZS35" s="47"/>
      <c r="IZT35" s="47"/>
      <c r="IZU35" s="47"/>
      <c r="IZV35" s="47"/>
      <c r="IZW35" s="47"/>
      <c r="IZX35" s="47"/>
      <c r="IZY35" s="47"/>
      <c r="IZZ35" s="47"/>
      <c r="JAA35" s="47"/>
      <c r="JAB35" s="47"/>
      <c r="JAC35" s="47"/>
      <c r="JAD35" s="47"/>
      <c r="JAE35" s="47"/>
      <c r="JAF35" s="47"/>
      <c r="JAG35" s="47"/>
      <c r="JAH35" s="47"/>
      <c r="JAI35" s="47"/>
      <c r="JAJ35" s="47"/>
      <c r="JAK35" s="47"/>
      <c r="JAL35" s="47"/>
      <c r="JAM35" s="47"/>
      <c r="JAN35" s="47"/>
      <c r="JAO35" s="47"/>
      <c r="JAP35" s="47"/>
      <c r="JAQ35" s="47"/>
      <c r="JAR35" s="47"/>
      <c r="JAS35" s="47"/>
      <c r="JAT35" s="47"/>
      <c r="JAU35" s="47"/>
      <c r="JAV35" s="47"/>
      <c r="JAW35" s="47"/>
      <c r="JAX35" s="47"/>
      <c r="JAY35" s="47"/>
      <c r="JAZ35" s="47"/>
      <c r="JBA35" s="47"/>
      <c r="JBB35" s="47"/>
      <c r="JBC35" s="47"/>
      <c r="JBD35" s="47"/>
      <c r="JBE35" s="47"/>
      <c r="JBF35" s="47"/>
      <c r="JBG35" s="47"/>
      <c r="JBH35" s="47"/>
      <c r="JBI35" s="47"/>
      <c r="JBJ35" s="47"/>
      <c r="JBK35" s="47"/>
      <c r="JBL35" s="47"/>
      <c r="JBM35" s="47"/>
      <c r="JBN35" s="47"/>
      <c r="JBO35" s="47"/>
      <c r="JBP35" s="47"/>
      <c r="JBQ35" s="47"/>
      <c r="JBR35" s="47"/>
      <c r="JBS35" s="47"/>
      <c r="JBT35" s="47"/>
      <c r="JBU35" s="47"/>
      <c r="JBV35" s="47"/>
      <c r="JBW35" s="47"/>
      <c r="JBX35" s="47"/>
      <c r="JBY35" s="47"/>
      <c r="JBZ35" s="47"/>
      <c r="JCA35" s="47"/>
      <c r="JCB35" s="47"/>
      <c r="JCC35" s="47"/>
      <c r="JCD35" s="47"/>
      <c r="JCE35" s="47"/>
      <c r="JCF35" s="47"/>
      <c r="JCG35" s="47"/>
      <c r="JCH35" s="47"/>
      <c r="JCI35" s="47"/>
      <c r="JCJ35" s="47"/>
      <c r="JCK35" s="47"/>
      <c r="JCL35" s="47"/>
      <c r="JCM35" s="47"/>
      <c r="JCN35" s="47"/>
      <c r="JCO35" s="47"/>
      <c r="JCP35" s="47"/>
      <c r="JCQ35" s="47"/>
      <c r="JCR35" s="47"/>
      <c r="JCS35" s="47"/>
      <c r="JCT35" s="47"/>
      <c r="JCU35" s="47"/>
      <c r="JCV35" s="47"/>
      <c r="JCW35" s="47"/>
      <c r="JCX35" s="47"/>
      <c r="JCY35" s="47"/>
      <c r="JCZ35" s="47"/>
      <c r="JDA35" s="47"/>
      <c r="JDB35" s="47"/>
      <c r="JDC35" s="47"/>
      <c r="JDD35" s="47"/>
      <c r="JDE35" s="47"/>
      <c r="JDF35" s="47"/>
      <c r="JDG35" s="47"/>
      <c r="JDH35" s="47"/>
      <c r="JDI35" s="47"/>
      <c r="JDJ35" s="47"/>
      <c r="JDK35" s="47"/>
      <c r="JDL35" s="47"/>
      <c r="JDM35" s="47"/>
      <c r="JDN35" s="47"/>
      <c r="JDO35" s="47"/>
      <c r="JDP35" s="47"/>
      <c r="JDQ35" s="47"/>
      <c r="JDR35" s="47"/>
      <c r="JDS35" s="47"/>
      <c r="JDT35" s="47"/>
      <c r="JDU35" s="47"/>
      <c r="JDV35" s="47"/>
      <c r="JDW35" s="47"/>
      <c r="JDX35" s="47"/>
      <c r="JDY35" s="47"/>
      <c r="JDZ35" s="47"/>
      <c r="JEA35" s="47"/>
      <c r="JEB35" s="47"/>
      <c r="JEC35" s="47"/>
      <c r="JED35" s="47"/>
      <c r="JEE35" s="47"/>
      <c r="JEF35" s="47"/>
      <c r="JEG35" s="47"/>
      <c r="JEH35" s="47"/>
      <c r="JEI35" s="47"/>
      <c r="JEJ35" s="47"/>
      <c r="JEK35" s="47"/>
      <c r="JEL35" s="47"/>
      <c r="JEM35" s="47"/>
      <c r="JEN35" s="47"/>
      <c r="JEO35" s="47"/>
      <c r="JEP35" s="47"/>
      <c r="JEQ35" s="47"/>
      <c r="JER35" s="47"/>
      <c r="JES35" s="47"/>
      <c r="JET35" s="47"/>
      <c r="JEU35" s="47"/>
      <c r="JEV35" s="47"/>
      <c r="JEW35" s="47"/>
      <c r="JEX35" s="47"/>
      <c r="JEY35" s="47"/>
      <c r="JEZ35" s="47"/>
      <c r="JFA35" s="47"/>
      <c r="JFB35" s="47"/>
      <c r="JFC35" s="47"/>
      <c r="JFD35" s="47"/>
      <c r="JFE35" s="47"/>
      <c r="JFF35" s="47"/>
      <c r="JFG35" s="47"/>
      <c r="JFH35" s="47"/>
      <c r="JFI35" s="47"/>
      <c r="JFJ35" s="47"/>
      <c r="JFK35" s="47"/>
      <c r="JFL35" s="47"/>
      <c r="JFM35" s="47"/>
      <c r="JFN35" s="47"/>
      <c r="JFO35" s="47"/>
      <c r="JFP35" s="47"/>
      <c r="JFQ35" s="47"/>
      <c r="JFR35" s="47"/>
      <c r="JFS35" s="47"/>
      <c r="JFT35" s="47"/>
      <c r="JFU35" s="47"/>
      <c r="JFV35" s="47"/>
      <c r="JFW35" s="47"/>
      <c r="JFX35" s="47"/>
      <c r="JFY35" s="47"/>
      <c r="JFZ35" s="47"/>
      <c r="JGA35" s="47"/>
      <c r="JGB35" s="47"/>
      <c r="JGC35" s="47"/>
      <c r="JGD35" s="47"/>
      <c r="JGE35" s="47"/>
      <c r="JGF35" s="47"/>
      <c r="JGG35" s="47"/>
      <c r="JGH35" s="47"/>
      <c r="JGI35" s="47"/>
      <c r="JGJ35" s="47"/>
      <c r="JGK35" s="47"/>
      <c r="JGL35" s="47"/>
      <c r="JGM35" s="47"/>
      <c r="JGN35" s="47"/>
      <c r="JGO35" s="47"/>
      <c r="JGP35" s="47"/>
      <c r="JGQ35" s="47"/>
      <c r="JGR35" s="47"/>
      <c r="JGS35" s="47"/>
      <c r="JGT35" s="47"/>
      <c r="JGU35" s="47"/>
      <c r="JGV35" s="47"/>
      <c r="JGW35" s="47"/>
      <c r="JGX35" s="47"/>
      <c r="JGY35" s="47"/>
      <c r="JGZ35" s="47"/>
      <c r="JHA35" s="47"/>
      <c r="JHB35" s="47"/>
      <c r="JHC35" s="47"/>
      <c r="JHD35" s="47"/>
      <c r="JHE35" s="47"/>
      <c r="JHF35" s="47"/>
      <c r="JHG35" s="47"/>
      <c r="JHH35" s="47"/>
      <c r="JHI35" s="47"/>
      <c r="JHJ35" s="47"/>
      <c r="JHK35" s="47"/>
      <c r="JHL35" s="47"/>
      <c r="JHM35" s="47"/>
      <c r="JHN35" s="47"/>
      <c r="JHO35" s="47"/>
      <c r="JHP35" s="47"/>
      <c r="JHQ35" s="47"/>
      <c r="JHR35" s="47"/>
      <c r="JHS35" s="47"/>
      <c r="JHT35" s="47"/>
      <c r="JHU35" s="47"/>
      <c r="JHV35" s="47"/>
      <c r="JHW35" s="47"/>
      <c r="JHX35" s="47"/>
      <c r="JHY35" s="47"/>
      <c r="JHZ35" s="47"/>
      <c r="JIA35" s="47"/>
      <c r="JIB35" s="47"/>
      <c r="JIC35" s="47"/>
      <c r="JID35" s="47"/>
      <c r="JIE35" s="47"/>
      <c r="JIF35" s="47"/>
      <c r="JIG35" s="47"/>
      <c r="JIH35" s="47"/>
      <c r="JII35" s="47"/>
      <c r="JIJ35" s="47"/>
      <c r="JIK35" s="47"/>
      <c r="JIL35" s="47"/>
      <c r="JIM35" s="47"/>
      <c r="JIN35" s="47"/>
      <c r="JIO35" s="47"/>
      <c r="JIP35" s="47"/>
      <c r="JIQ35" s="47"/>
      <c r="JIR35" s="47"/>
      <c r="JIS35" s="47"/>
      <c r="JIT35" s="47"/>
      <c r="JIU35" s="47"/>
      <c r="JIV35" s="47"/>
      <c r="JIW35" s="47"/>
      <c r="JIX35" s="47"/>
      <c r="JIY35" s="47"/>
      <c r="JIZ35" s="47"/>
      <c r="JJA35" s="47"/>
      <c r="JJB35" s="47"/>
      <c r="JJC35" s="47"/>
      <c r="JJD35" s="47"/>
      <c r="JJE35" s="47"/>
      <c r="JJF35" s="47"/>
      <c r="JJG35" s="47"/>
      <c r="JJH35" s="47"/>
      <c r="JJI35" s="47"/>
      <c r="JJJ35" s="47"/>
      <c r="JJK35" s="47"/>
      <c r="JJL35" s="47"/>
      <c r="JJM35" s="47"/>
      <c r="JJN35" s="47"/>
      <c r="JJO35" s="47"/>
      <c r="JJP35" s="47"/>
      <c r="JJQ35" s="47"/>
      <c r="JJR35" s="47"/>
      <c r="JJS35" s="47"/>
      <c r="JJT35" s="47"/>
      <c r="JJU35" s="47"/>
      <c r="JJV35" s="47"/>
      <c r="JJW35" s="47"/>
      <c r="JJX35" s="47"/>
      <c r="JJY35" s="47"/>
      <c r="JJZ35" s="47"/>
      <c r="JKA35" s="47"/>
      <c r="JKB35" s="47"/>
      <c r="JKC35" s="47"/>
      <c r="JKD35" s="47"/>
      <c r="JKE35" s="47"/>
      <c r="JKF35" s="47"/>
      <c r="JKG35" s="47"/>
      <c r="JKH35" s="47"/>
      <c r="JKI35" s="47"/>
      <c r="JKJ35" s="47"/>
      <c r="JKK35" s="47"/>
      <c r="JKL35" s="47"/>
      <c r="JKM35" s="47"/>
      <c r="JKN35" s="47"/>
      <c r="JKO35" s="47"/>
      <c r="JKP35" s="47"/>
      <c r="JKQ35" s="47"/>
      <c r="JKR35" s="47"/>
      <c r="JKS35" s="47"/>
      <c r="JKT35" s="47"/>
      <c r="JKU35" s="47"/>
      <c r="JKV35" s="47"/>
      <c r="JKW35" s="47"/>
      <c r="JKX35" s="47"/>
      <c r="JKY35" s="47"/>
      <c r="JKZ35" s="47"/>
      <c r="JLA35" s="47"/>
      <c r="JLB35" s="47"/>
      <c r="JLC35" s="47"/>
      <c r="JLD35" s="47"/>
      <c r="JLE35" s="47"/>
      <c r="JLF35" s="47"/>
      <c r="JLG35" s="47"/>
      <c r="JLH35" s="47"/>
      <c r="JLI35" s="47"/>
      <c r="JLJ35" s="47"/>
      <c r="JLK35" s="47"/>
      <c r="JLL35" s="47"/>
      <c r="JLM35" s="47"/>
      <c r="JLN35" s="47"/>
      <c r="JLO35" s="47"/>
      <c r="JLP35" s="47"/>
      <c r="JLQ35" s="47"/>
      <c r="JLR35" s="47"/>
      <c r="JLS35" s="47"/>
      <c r="JLT35" s="47"/>
      <c r="JLU35" s="47"/>
      <c r="JLV35" s="47"/>
      <c r="JLW35" s="47"/>
      <c r="JLX35" s="47"/>
      <c r="JLY35" s="47"/>
      <c r="JLZ35" s="47"/>
      <c r="JMA35" s="47"/>
      <c r="JMB35" s="47"/>
      <c r="JMC35" s="47"/>
      <c r="JMD35" s="47"/>
      <c r="JME35" s="47"/>
      <c r="JMF35" s="47"/>
      <c r="JMG35" s="47"/>
      <c r="JMH35" s="47"/>
      <c r="JMI35" s="47"/>
      <c r="JMJ35" s="47"/>
      <c r="JMK35" s="47"/>
      <c r="JML35" s="47"/>
      <c r="JMM35" s="47"/>
      <c r="JMN35" s="47"/>
      <c r="JMO35" s="47"/>
      <c r="JMP35" s="47"/>
      <c r="JMQ35" s="47"/>
      <c r="JMR35" s="47"/>
      <c r="JMS35" s="47"/>
      <c r="JMT35" s="47"/>
      <c r="JMU35" s="47"/>
      <c r="JMV35" s="47"/>
      <c r="JMW35" s="47"/>
      <c r="JMX35" s="47"/>
      <c r="JMY35" s="47"/>
      <c r="JMZ35" s="47"/>
      <c r="JNA35" s="47"/>
      <c r="JNB35" s="47"/>
      <c r="JNC35" s="47"/>
      <c r="JND35" s="47"/>
      <c r="JNE35" s="47"/>
      <c r="JNF35" s="47"/>
      <c r="JNG35" s="47"/>
      <c r="JNH35" s="47"/>
      <c r="JNI35" s="47"/>
      <c r="JNJ35" s="47"/>
      <c r="JNK35" s="47"/>
      <c r="JNL35" s="47"/>
      <c r="JNM35" s="47"/>
      <c r="JNN35" s="47"/>
      <c r="JNO35" s="47"/>
      <c r="JNP35" s="47"/>
      <c r="JNQ35" s="47"/>
      <c r="JNR35" s="47"/>
      <c r="JNS35" s="47"/>
      <c r="JNT35" s="47"/>
      <c r="JNU35" s="47"/>
      <c r="JNV35" s="47"/>
      <c r="JNW35" s="47"/>
      <c r="JNX35" s="47"/>
      <c r="JNY35" s="47"/>
      <c r="JNZ35" s="47"/>
      <c r="JOA35" s="47"/>
      <c r="JOB35" s="47"/>
      <c r="JOC35" s="47"/>
      <c r="JOD35" s="47"/>
      <c r="JOE35" s="47"/>
      <c r="JOF35" s="47"/>
      <c r="JOG35" s="47"/>
      <c r="JOH35" s="47"/>
      <c r="JOI35" s="47"/>
      <c r="JOJ35" s="47"/>
      <c r="JOK35" s="47"/>
      <c r="JOL35" s="47"/>
      <c r="JOM35" s="47"/>
      <c r="JON35" s="47"/>
      <c r="JOO35" s="47"/>
      <c r="JOP35" s="47"/>
      <c r="JOQ35" s="47"/>
      <c r="JOR35" s="47"/>
      <c r="JOS35" s="47"/>
      <c r="JOT35" s="47"/>
      <c r="JOU35" s="47"/>
      <c r="JOV35" s="47"/>
      <c r="JOW35" s="47"/>
      <c r="JOX35" s="47"/>
      <c r="JOY35" s="47"/>
      <c r="JOZ35" s="47"/>
      <c r="JPA35" s="47"/>
      <c r="JPB35" s="47"/>
      <c r="JPC35" s="47"/>
      <c r="JPD35" s="47"/>
      <c r="JPE35" s="47"/>
      <c r="JPF35" s="47"/>
      <c r="JPG35" s="47"/>
      <c r="JPH35" s="47"/>
      <c r="JPI35" s="47"/>
      <c r="JPJ35" s="47"/>
      <c r="JPK35" s="47"/>
      <c r="JPL35" s="47"/>
      <c r="JPM35" s="47"/>
      <c r="JPN35" s="47"/>
      <c r="JPO35" s="47"/>
      <c r="JPP35" s="47"/>
      <c r="JPQ35" s="47"/>
      <c r="JPR35" s="47"/>
      <c r="JPS35" s="47"/>
      <c r="JPT35" s="47"/>
      <c r="JPU35" s="47"/>
      <c r="JPV35" s="47"/>
      <c r="JPW35" s="47"/>
      <c r="JPX35" s="47"/>
      <c r="JPY35" s="47"/>
      <c r="JPZ35" s="47"/>
      <c r="JQA35" s="47"/>
      <c r="JQB35" s="47"/>
      <c r="JQC35" s="47"/>
      <c r="JQD35" s="47"/>
      <c r="JQE35" s="47"/>
      <c r="JQF35" s="47"/>
      <c r="JQG35" s="47"/>
      <c r="JQH35" s="47"/>
      <c r="JQI35" s="47"/>
      <c r="JQJ35" s="47"/>
      <c r="JQK35" s="47"/>
      <c r="JQL35" s="47"/>
      <c r="JQM35" s="47"/>
      <c r="JQN35" s="47"/>
      <c r="JQO35" s="47"/>
      <c r="JQP35" s="47"/>
      <c r="JQQ35" s="47"/>
      <c r="JQR35" s="47"/>
      <c r="JQS35" s="47"/>
      <c r="JQT35" s="47"/>
      <c r="JQU35" s="47"/>
      <c r="JQV35" s="47"/>
      <c r="JQW35" s="47"/>
      <c r="JQX35" s="47"/>
      <c r="JQY35" s="47"/>
      <c r="JQZ35" s="47"/>
      <c r="JRA35" s="47"/>
      <c r="JRB35" s="47"/>
      <c r="JRC35" s="47"/>
      <c r="JRD35" s="47"/>
      <c r="JRE35" s="47"/>
      <c r="JRF35" s="47"/>
      <c r="JRG35" s="47"/>
      <c r="JRH35" s="47"/>
      <c r="JRI35" s="47"/>
      <c r="JRJ35" s="47"/>
      <c r="JRK35" s="47"/>
      <c r="JRL35" s="47"/>
      <c r="JRM35" s="47"/>
      <c r="JRN35" s="47"/>
      <c r="JRO35" s="47"/>
      <c r="JRP35" s="47"/>
      <c r="JRQ35" s="47"/>
      <c r="JRR35" s="47"/>
      <c r="JRS35" s="47"/>
      <c r="JRT35" s="47"/>
      <c r="JRU35" s="47"/>
      <c r="JRV35" s="47"/>
      <c r="JRW35" s="47"/>
      <c r="JRX35" s="47"/>
      <c r="JRY35" s="47"/>
      <c r="JRZ35" s="47"/>
      <c r="JSA35" s="47"/>
      <c r="JSB35" s="47"/>
      <c r="JSC35" s="47"/>
      <c r="JSD35" s="47"/>
      <c r="JSE35" s="47"/>
      <c r="JSF35" s="47"/>
      <c r="JSG35" s="47"/>
      <c r="JSH35" s="47"/>
      <c r="JSI35" s="47"/>
      <c r="JSJ35" s="47"/>
      <c r="JSK35" s="47"/>
      <c r="JSL35" s="47"/>
      <c r="JSM35" s="47"/>
      <c r="JSN35" s="47"/>
      <c r="JSO35" s="47"/>
      <c r="JSP35" s="47"/>
      <c r="JSQ35" s="47"/>
      <c r="JSR35" s="47"/>
      <c r="JSS35" s="47"/>
      <c r="JST35" s="47"/>
      <c r="JSU35" s="47"/>
      <c r="JSV35" s="47"/>
      <c r="JSW35" s="47"/>
      <c r="JSX35" s="47"/>
      <c r="JSY35" s="47"/>
      <c r="JSZ35" s="47"/>
      <c r="JTA35" s="47"/>
      <c r="JTB35" s="47"/>
      <c r="JTC35" s="47"/>
      <c r="JTD35" s="47"/>
      <c r="JTE35" s="47"/>
      <c r="JTF35" s="47"/>
      <c r="JTG35" s="47"/>
      <c r="JTH35" s="47"/>
      <c r="JTI35" s="47"/>
      <c r="JTJ35" s="47"/>
      <c r="JTK35" s="47"/>
      <c r="JTL35" s="47"/>
      <c r="JTM35" s="47"/>
      <c r="JTN35" s="47"/>
      <c r="JTO35" s="47"/>
      <c r="JTP35" s="47"/>
      <c r="JTQ35" s="47"/>
      <c r="JTR35" s="47"/>
      <c r="JTS35" s="47"/>
      <c r="JTT35" s="47"/>
      <c r="JTU35" s="47"/>
      <c r="JTV35" s="47"/>
      <c r="JTW35" s="47"/>
      <c r="JTX35" s="47"/>
      <c r="JTY35" s="47"/>
      <c r="JTZ35" s="47"/>
      <c r="JUA35" s="47"/>
      <c r="JUB35" s="47"/>
      <c r="JUC35" s="47"/>
      <c r="JUD35" s="47"/>
      <c r="JUE35" s="47"/>
      <c r="JUF35" s="47"/>
      <c r="JUG35" s="47"/>
      <c r="JUH35" s="47"/>
      <c r="JUI35" s="47"/>
      <c r="JUJ35" s="47"/>
      <c r="JUK35" s="47"/>
      <c r="JUL35" s="47"/>
      <c r="JUM35" s="47"/>
      <c r="JUN35" s="47"/>
      <c r="JUO35" s="47"/>
      <c r="JUP35" s="47"/>
      <c r="JUQ35" s="47"/>
      <c r="JUR35" s="47"/>
      <c r="JUS35" s="47"/>
      <c r="JUT35" s="47"/>
      <c r="JUU35" s="47"/>
      <c r="JUV35" s="47"/>
      <c r="JUW35" s="47"/>
      <c r="JUX35" s="47"/>
      <c r="JUY35" s="47"/>
      <c r="JUZ35" s="47"/>
      <c r="JVA35" s="47"/>
      <c r="JVB35" s="47"/>
      <c r="JVC35" s="47"/>
      <c r="JVD35" s="47"/>
      <c r="JVE35" s="47"/>
      <c r="JVF35" s="47"/>
      <c r="JVG35" s="47"/>
      <c r="JVH35" s="47"/>
      <c r="JVI35" s="47"/>
      <c r="JVJ35" s="47"/>
      <c r="JVK35" s="47"/>
      <c r="JVL35" s="47"/>
      <c r="JVM35" s="47"/>
      <c r="JVN35" s="47"/>
      <c r="JVO35" s="47"/>
      <c r="JVP35" s="47"/>
      <c r="JVQ35" s="47"/>
      <c r="JVR35" s="47"/>
      <c r="JVS35" s="47"/>
      <c r="JVT35" s="47"/>
      <c r="JVU35" s="47"/>
      <c r="JVV35" s="47"/>
      <c r="JVW35" s="47"/>
      <c r="JVX35" s="47"/>
      <c r="JVY35" s="47"/>
      <c r="JVZ35" s="47"/>
      <c r="JWA35" s="47"/>
      <c r="JWB35" s="47"/>
      <c r="JWC35" s="47"/>
      <c r="JWD35" s="47"/>
      <c r="JWE35" s="47"/>
      <c r="JWF35" s="47"/>
      <c r="JWG35" s="47"/>
      <c r="JWH35" s="47"/>
      <c r="JWI35" s="47"/>
      <c r="JWJ35" s="47"/>
      <c r="JWK35" s="47"/>
      <c r="JWL35" s="47"/>
      <c r="JWM35" s="47"/>
      <c r="JWN35" s="47"/>
      <c r="JWO35" s="47"/>
      <c r="JWP35" s="47"/>
      <c r="JWQ35" s="47"/>
      <c r="JWR35" s="47"/>
      <c r="JWS35" s="47"/>
      <c r="JWT35" s="47"/>
      <c r="JWU35" s="47"/>
      <c r="JWV35" s="47"/>
      <c r="JWW35" s="47"/>
      <c r="JWX35" s="47"/>
      <c r="JWY35" s="47"/>
      <c r="JWZ35" s="47"/>
      <c r="JXA35" s="47"/>
      <c r="JXB35" s="47"/>
      <c r="JXC35" s="47"/>
      <c r="JXD35" s="47"/>
      <c r="JXE35" s="47"/>
      <c r="JXF35" s="47"/>
      <c r="JXG35" s="47"/>
      <c r="JXH35" s="47"/>
      <c r="JXI35" s="47"/>
      <c r="JXJ35" s="47"/>
      <c r="JXK35" s="47"/>
      <c r="JXL35" s="47"/>
      <c r="JXM35" s="47"/>
      <c r="JXN35" s="47"/>
      <c r="JXO35" s="47"/>
      <c r="JXP35" s="47"/>
      <c r="JXQ35" s="47"/>
      <c r="JXR35" s="47"/>
      <c r="JXS35" s="47"/>
      <c r="JXT35" s="47"/>
      <c r="JXU35" s="47"/>
      <c r="JXV35" s="47"/>
      <c r="JXW35" s="47"/>
      <c r="JXX35" s="47"/>
      <c r="JXY35" s="47"/>
      <c r="JXZ35" s="47"/>
      <c r="JYA35" s="47"/>
      <c r="JYB35" s="47"/>
      <c r="JYC35" s="47"/>
      <c r="JYD35" s="47"/>
      <c r="JYE35" s="47"/>
      <c r="JYF35" s="47"/>
      <c r="JYG35" s="47"/>
      <c r="JYH35" s="47"/>
      <c r="JYI35" s="47"/>
      <c r="JYJ35" s="47"/>
      <c r="JYK35" s="47"/>
      <c r="JYL35" s="47"/>
      <c r="JYM35" s="47"/>
      <c r="JYN35" s="47"/>
      <c r="JYO35" s="47"/>
      <c r="JYP35" s="47"/>
      <c r="JYQ35" s="47"/>
      <c r="JYR35" s="47"/>
      <c r="JYS35" s="47"/>
      <c r="JYT35" s="47"/>
      <c r="JYU35" s="47"/>
      <c r="JYV35" s="47"/>
      <c r="JYW35" s="47"/>
      <c r="JYX35" s="47"/>
      <c r="JYY35" s="47"/>
      <c r="JYZ35" s="47"/>
      <c r="JZA35" s="47"/>
      <c r="JZB35" s="47"/>
      <c r="JZC35" s="47"/>
      <c r="JZD35" s="47"/>
      <c r="JZE35" s="47"/>
      <c r="JZF35" s="47"/>
      <c r="JZG35" s="47"/>
      <c r="JZH35" s="47"/>
      <c r="JZI35" s="47"/>
      <c r="JZJ35" s="47"/>
      <c r="JZK35" s="47"/>
      <c r="JZL35" s="47"/>
      <c r="JZM35" s="47"/>
      <c r="JZN35" s="47"/>
      <c r="JZO35" s="47"/>
      <c r="JZP35" s="47"/>
      <c r="JZQ35" s="47"/>
      <c r="JZR35" s="47"/>
      <c r="JZS35" s="47"/>
      <c r="JZT35" s="47"/>
      <c r="JZU35" s="47"/>
      <c r="JZV35" s="47"/>
      <c r="JZW35" s="47"/>
      <c r="JZX35" s="47"/>
      <c r="JZY35" s="47"/>
      <c r="JZZ35" s="47"/>
      <c r="KAA35" s="47"/>
      <c r="KAB35" s="47"/>
      <c r="KAC35" s="47"/>
      <c r="KAD35" s="47"/>
      <c r="KAE35" s="47"/>
      <c r="KAF35" s="47"/>
      <c r="KAG35" s="47"/>
      <c r="KAH35" s="47"/>
      <c r="KAI35" s="47"/>
      <c r="KAJ35" s="47"/>
      <c r="KAK35" s="47"/>
      <c r="KAL35" s="47"/>
      <c r="KAM35" s="47"/>
      <c r="KAN35" s="47"/>
      <c r="KAO35" s="47"/>
      <c r="KAP35" s="47"/>
      <c r="KAQ35" s="47"/>
      <c r="KAR35" s="47"/>
      <c r="KAS35" s="47"/>
      <c r="KAT35" s="47"/>
      <c r="KAU35" s="47"/>
      <c r="KAV35" s="47"/>
      <c r="KAW35" s="47"/>
      <c r="KAX35" s="47"/>
      <c r="KAY35" s="47"/>
      <c r="KAZ35" s="47"/>
      <c r="KBA35" s="47"/>
      <c r="KBB35" s="47"/>
      <c r="KBC35" s="47"/>
      <c r="KBD35" s="47"/>
      <c r="KBE35" s="47"/>
      <c r="KBF35" s="47"/>
      <c r="KBG35" s="47"/>
      <c r="KBH35" s="47"/>
      <c r="KBI35" s="47"/>
      <c r="KBJ35" s="47"/>
      <c r="KBK35" s="47"/>
      <c r="KBL35" s="47"/>
      <c r="KBM35" s="47"/>
      <c r="KBN35" s="47"/>
      <c r="KBO35" s="47"/>
      <c r="KBP35" s="47"/>
      <c r="KBQ35" s="47"/>
      <c r="KBR35" s="47"/>
      <c r="KBS35" s="47"/>
      <c r="KBT35" s="47"/>
      <c r="KBU35" s="47"/>
      <c r="KBV35" s="47"/>
      <c r="KBW35" s="47"/>
      <c r="KBX35" s="47"/>
      <c r="KBY35" s="47"/>
      <c r="KBZ35" s="47"/>
      <c r="KCA35" s="47"/>
      <c r="KCB35" s="47"/>
      <c r="KCC35" s="47"/>
      <c r="KCD35" s="47"/>
      <c r="KCE35" s="47"/>
      <c r="KCF35" s="47"/>
      <c r="KCG35" s="47"/>
      <c r="KCH35" s="47"/>
      <c r="KCI35" s="47"/>
      <c r="KCJ35" s="47"/>
      <c r="KCK35" s="47"/>
      <c r="KCL35" s="47"/>
      <c r="KCM35" s="47"/>
      <c r="KCN35" s="47"/>
      <c r="KCO35" s="47"/>
      <c r="KCP35" s="47"/>
      <c r="KCQ35" s="47"/>
      <c r="KCR35" s="47"/>
      <c r="KCS35" s="47"/>
      <c r="KCT35" s="47"/>
      <c r="KCU35" s="47"/>
      <c r="KCV35" s="47"/>
      <c r="KCW35" s="47"/>
      <c r="KCX35" s="47"/>
      <c r="KCY35" s="47"/>
      <c r="KCZ35" s="47"/>
      <c r="KDA35" s="47"/>
      <c r="KDB35" s="47"/>
      <c r="KDC35" s="47"/>
      <c r="KDD35" s="47"/>
      <c r="KDE35" s="47"/>
      <c r="KDF35" s="47"/>
      <c r="KDG35" s="47"/>
      <c r="KDH35" s="47"/>
      <c r="KDI35" s="47"/>
      <c r="KDJ35" s="47"/>
      <c r="KDK35" s="47"/>
      <c r="KDL35" s="47"/>
      <c r="KDM35" s="47"/>
      <c r="KDN35" s="47"/>
      <c r="KDO35" s="47"/>
      <c r="KDP35" s="47"/>
      <c r="KDQ35" s="47"/>
      <c r="KDR35" s="47"/>
      <c r="KDS35" s="47"/>
      <c r="KDT35" s="47"/>
      <c r="KDU35" s="47"/>
      <c r="KDV35" s="47"/>
      <c r="KDW35" s="47"/>
      <c r="KDX35" s="47"/>
      <c r="KDY35" s="47"/>
      <c r="KDZ35" s="47"/>
      <c r="KEA35" s="47"/>
      <c r="KEB35" s="47"/>
      <c r="KEC35" s="47"/>
      <c r="KED35" s="47"/>
      <c r="KEE35" s="47"/>
      <c r="KEF35" s="47"/>
      <c r="KEG35" s="47"/>
      <c r="KEH35" s="47"/>
      <c r="KEI35" s="47"/>
      <c r="KEJ35" s="47"/>
      <c r="KEK35" s="47"/>
      <c r="KEL35" s="47"/>
      <c r="KEM35" s="47"/>
      <c r="KEN35" s="47"/>
      <c r="KEO35" s="47"/>
      <c r="KEP35" s="47"/>
      <c r="KEQ35" s="47"/>
      <c r="KER35" s="47"/>
      <c r="KES35" s="47"/>
      <c r="KET35" s="47"/>
      <c r="KEU35" s="47"/>
      <c r="KEV35" s="47"/>
      <c r="KEW35" s="47"/>
      <c r="KEX35" s="47"/>
      <c r="KEY35" s="47"/>
      <c r="KEZ35" s="47"/>
      <c r="KFA35" s="47"/>
      <c r="KFB35" s="47"/>
      <c r="KFC35" s="47"/>
      <c r="KFD35" s="47"/>
      <c r="KFE35" s="47"/>
      <c r="KFF35" s="47"/>
      <c r="KFG35" s="47"/>
      <c r="KFH35" s="47"/>
      <c r="KFI35" s="47"/>
      <c r="KFJ35" s="47"/>
      <c r="KFK35" s="47"/>
      <c r="KFL35" s="47"/>
      <c r="KFM35" s="47"/>
      <c r="KFN35" s="47"/>
      <c r="KFO35" s="47"/>
      <c r="KFP35" s="47"/>
      <c r="KFQ35" s="47"/>
      <c r="KFR35" s="47"/>
      <c r="KFS35" s="47"/>
      <c r="KFT35" s="47"/>
      <c r="KFU35" s="47"/>
      <c r="KFV35" s="47"/>
      <c r="KFW35" s="47"/>
      <c r="KFX35" s="47"/>
      <c r="KFY35" s="47"/>
      <c r="KFZ35" s="47"/>
      <c r="KGA35" s="47"/>
      <c r="KGB35" s="47"/>
      <c r="KGC35" s="47"/>
      <c r="KGD35" s="47"/>
      <c r="KGE35" s="47"/>
      <c r="KGF35" s="47"/>
      <c r="KGG35" s="47"/>
      <c r="KGH35" s="47"/>
      <c r="KGI35" s="47"/>
      <c r="KGJ35" s="47"/>
      <c r="KGK35" s="47"/>
      <c r="KGL35" s="47"/>
      <c r="KGM35" s="47"/>
      <c r="KGN35" s="47"/>
      <c r="KGO35" s="47"/>
      <c r="KGP35" s="47"/>
      <c r="KGQ35" s="47"/>
      <c r="KGR35" s="47"/>
      <c r="KGS35" s="47"/>
      <c r="KGT35" s="47"/>
      <c r="KGU35" s="47"/>
      <c r="KGV35" s="47"/>
      <c r="KGW35" s="47"/>
      <c r="KGX35" s="47"/>
      <c r="KGY35" s="47"/>
      <c r="KGZ35" s="47"/>
      <c r="KHA35" s="47"/>
      <c r="KHB35" s="47"/>
      <c r="KHC35" s="47"/>
      <c r="KHD35" s="47"/>
      <c r="KHE35" s="47"/>
      <c r="KHF35" s="47"/>
      <c r="KHG35" s="47"/>
      <c r="KHH35" s="47"/>
      <c r="KHI35" s="47"/>
      <c r="KHJ35" s="47"/>
      <c r="KHK35" s="47"/>
      <c r="KHL35" s="47"/>
      <c r="KHM35" s="47"/>
      <c r="KHN35" s="47"/>
      <c r="KHO35" s="47"/>
      <c r="KHP35" s="47"/>
      <c r="KHQ35" s="47"/>
      <c r="KHR35" s="47"/>
      <c r="KHS35" s="47"/>
      <c r="KHT35" s="47"/>
      <c r="KHU35" s="47"/>
      <c r="KHV35" s="47"/>
      <c r="KHW35" s="47"/>
      <c r="KHX35" s="47"/>
      <c r="KHY35" s="47"/>
      <c r="KHZ35" s="47"/>
      <c r="KIA35" s="47"/>
      <c r="KIB35" s="47"/>
      <c r="KIC35" s="47"/>
      <c r="KID35" s="47"/>
      <c r="KIE35" s="47"/>
      <c r="KIF35" s="47"/>
      <c r="KIG35" s="47"/>
      <c r="KIH35" s="47"/>
      <c r="KII35" s="47"/>
      <c r="KIJ35" s="47"/>
      <c r="KIK35" s="47"/>
      <c r="KIL35" s="47"/>
      <c r="KIM35" s="47"/>
      <c r="KIN35" s="47"/>
      <c r="KIO35" s="47"/>
      <c r="KIP35" s="47"/>
      <c r="KIQ35" s="47"/>
      <c r="KIR35" s="47"/>
      <c r="KIS35" s="47"/>
      <c r="KIT35" s="47"/>
      <c r="KIU35" s="47"/>
      <c r="KIV35" s="47"/>
      <c r="KIW35" s="47"/>
      <c r="KIX35" s="47"/>
      <c r="KIY35" s="47"/>
      <c r="KIZ35" s="47"/>
      <c r="KJA35" s="47"/>
      <c r="KJB35" s="47"/>
      <c r="KJC35" s="47"/>
      <c r="KJD35" s="47"/>
      <c r="KJE35" s="47"/>
      <c r="KJF35" s="47"/>
      <c r="KJG35" s="47"/>
      <c r="KJH35" s="47"/>
      <c r="KJI35" s="47"/>
      <c r="KJJ35" s="47"/>
      <c r="KJK35" s="47"/>
      <c r="KJL35" s="47"/>
      <c r="KJM35" s="47"/>
      <c r="KJN35" s="47"/>
      <c r="KJO35" s="47"/>
      <c r="KJP35" s="47"/>
      <c r="KJQ35" s="47"/>
      <c r="KJR35" s="47"/>
      <c r="KJS35" s="47"/>
      <c r="KJT35" s="47"/>
      <c r="KJU35" s="47"/>
      <c r="KJV35" s="47"/>
      <c r="KJW35" s="47"/>
      <c r="KJX35" s="47"/>
      <c r="KJY35" s="47"/>
      <c r="KJZ35" s="47"/>
      <c r="KKA35" s="47"/>
      <c r="KKB35" s="47"/>
      <c r="KKC35" s="47"/>
      <c r="KKD35" s="47"/>
      <c r="KKE35" s="47"/>
      <c r="KKF35" s="47"/>
      <c r="KKG35" s="47"/>
      <c r="KKH35" s="47"/>
      <c r="KKI35" s="47"/>
      <c r="KKJ35" s="47"/>
      <c r="KKK35" s="47"/>
      <c r="KKL35" s="47"/>
      <c r="KKM35" s="47"/>
      <c r="KKN35" s="47"/>
      <c r="KKO35" s="47"/>
      <c r="KKP35" s="47"/>
      <c r="KKQ35" s="47"/>
      <c r="KKR35" s="47"/>
      <c r="KKS35" s="47"/>
      <c r="KKT35" s="47"/>
      <c r="KKU35" s="47"/>
      <c r="KKV35" s="47"/>
      <c r="KKW35" s="47"/>
      <c r="KKX35" s="47"/>
      <c r="KKY35" s="47"/>
      <c r="KKZ35" s="47"/>
      <c r="KLA35" s="47"/>
      <c r="KLB35" s="47"/>
      <c r="KLC35" s="47"/>
      <c r="KLD35" s="47"/>
      <c r="KLE35" s="47"/>
      <c r="KLF35" s="47"/>
      <c r="KLG35" s="47"/>
      <c r="KLH35" s="47"/>
      <c r="KLI35" s="47"/>
      <c r="KLJ35" s="47"/>
      <c r="KLK35" s="47"/>
      <c r="KLL35" s="47"/>
      <c r="KLM35" s="47"/>
      <c r="KLN35" s="47"/>
      <c r="KLO35" s="47"/>
      <c r="KLP35" s="47"/>
      <c r="KLQ35" s="47"/>
      <c r="KLR35" s="47"/>
      <c r="KLS35" s="47"/>
      <c r="KLT35" s="47"/>
      <c r="KLU35" s="47"/>
      <c r="KLV35" s="47"/>
      <c r="KLW35" s="47"/>
      <c r="KLX35" s="47"/>
      <c r="KLY35" s="47"/>
      <c r="KLZ35" s="47"/>
      <c r="KMA35" s="47"/>
      <c r="KMB35" s="47"/>
      <c r="KMC35" s="47"/>
      <c r="KMD35" s="47"/>
      <c r="KME35" s="47"/>
      <c r="KMF35" s="47"/>
      <c r="KMG35" s="47"/>
      <c r="KMH35" s="47"/>
      <c r="KMI35" s="47"/>
      <c r="KMJ35" s="47"/>
      <c r="KMK35" s="47"/>
      <c r="KML35" s="47"/>
      <c r="KMM35" s="47"/>
      <c r="KMN35" s="47"/>
      <c r="KMO35" s="47"/>
      <c r="KMP35" s="47"/>
      <c r="KMQ35" s="47"/>
      <c r="KMR35" s="47"/>
      <c r="KMS35" s="47"/>
      <c r="KMT35" s="47"/>
      <c r="KMU35" s="47"/>
      <c r="KMV35" s="47"/>
      <c r="KMW35" s="47"/>
      <c r="KMX35" s="47"/>
      <c r="KMY35" s="47"/>
      <c r="KMZ35" s="47"/>
      <c r="KNA35" s="47"/>
      <c r="KNB35" s="47"/>
      <c r="KNC35" s="47"/>
      <c r="KND35" s="47"/>
      <c r="KNE35" s="47"/>
      <c r="KNF35" s="47"/>
      <c r="KNG35" s="47"/>
      <c r="KNH35" s="47"/>
      <c r="KNI35" s="47"/>
      <c r="KNJ35" s="47"/>
      <c r="KNK35" s="47"/>
      <c r="KNL35" s="47"/>
      <c r="KNM35" s="47"/>
      <c r="KNN35" s="47"/>
      <c r="KNO35" s="47"/>
      <c r="KNP35" s="47"/>
      <c r="KNQ35" s="47"/>
      <c r="KNR35" s="47"/>
      <c r="KNS35" s="47"/>
      <c r="KNT35" s="47"/>
      <c r="KNU35" s="47"/>
      <c r="KNV35" s="47"/>
      <c r="KNW35" s="47"/>
      <c r="KNX35" s="47"/>
      <c r="KNY35" s="47"/>
      <c r="KNZ35" s="47"/>
      <c r="KOA35" s="47"/>
      <c r="KOB35" s="47"/>
      <c r="KOC35" s="47"/>
      <c r="KOD35" s="47"/>
      <c r="KOE35" s="47"/>
      <c r="KOF35" s="47"/>
      <c r="KOG35" s="47"/>
      <c r="KOH35" s="47"/>
      <c r="KOI35" s="47"/>
      <c r="KOJ35" s="47"/>
      <c r="KOK35" s="47"/>
      <c r="KOL35" s="47"/>
      <c r="KOM35" s="47"/>
      <c r="KON35" s="47"/>
      <c r="KOO35" s="47"/>
      <c r="KOP35" s="47"/>
      <c r="KOQ35" s="47"/>
      <c r="KOR35" s="47"/>
      <c r="KOS35" s="47"/>
      <c r="KOT35" s="47"/>
      <c r="KOU35" s="47"/>
      <c r="KOV35" s="47"/>
      <c r="KOW35" s="47"/>
      <c r="KOX35" s="47"/>
      <c r="KOY35" s="47"/>
      <c r="KOZ35" s="47"/>
      <c r="KPA35" s="47"/>
      <c r="KPB35" s="47"/>
      <c r="KPC35" s="47"/>
      <c r="KPD35" s="47"/>
      <c r="KPE35" s="47"/>
      <c r="KPF35" s="47"/>
      <c r="KPG35" s="47"/>
      <c r="KPH35" s="47"/>
      <c r="KPI35" s="47"/>
      <c r="KPJ35" s="47"/>
      <c r="KPK35" s="47"/>
      <c r="KPL35" s="47"/>
      <c r="KPM35" s="47"/>
      <c r="KPN35" s="47"/>
      <c r="KPO35" s="47"/>
      <c r="KPP35" s="47"/>
      <c r="KPQ35" s="47"/>
      <c r="KPR35" s="47"/>
      <c r="KPS35" s="47"/>
      <c r="KPT35" s="47"/>
      <c r="KPU35" s="47"/>
      <c r="KPV35" s="47"/>
      <c r="KPW35" s="47"/>
      <c r="KPX35" s="47"/>
      <c r="KPY35" s="47"/>
      <c r="KPZ35" s="47"/>
      <c r="KQA35" s="47"/>
      <c r="KQB35" s="47"/>
      <c r="KQC35" s="47"/>
      <c r="KQD35" s="47"/>
      <c r="KQE35" s="47"/>
      <c r="KQF35" s="47"/>
      <c r="KQG35" s="47"/>
      <c r="KQH35" s="47"/>
      <c r="KQI35" s="47"/>
      <c r="KQJ35" s="47"/>
      <c r="KQK35" s="47"/>
      <c r="KQL35" s="47"/>
      <c r="KQM35" s="47"/>
      <c r="KQN35" s="47"/>
      <c r="KQO35" s="47"/>
      <c r="KQP35" s="47"/>
      <c r="KQQ35" s="47"/>
      <c r="KQR35" s="47"/>
      <c r="KQS35" s="47"/>
      <c r="KQT35" s="47"/>
      <c r="KQU35" s="47"/>
      <c r="KQV35" s="47"/>
      <c r="KQW35" s="47"/>
      <c r="KQX35" s="47"/>
      <c r="KQY35" s="47"/>
      <c r="KQZ35" s="47"/>
      <c r="KRA35" s="47"/>
      <c r="KRB35" s="47"/>
      <c r="KRC35" s="47"/>
      <c r="KRD35" s="47"/>
      <c r="KRE35" s="47"/>
      <c r="KRF35" s="47"/>
      <c r="KRG35" s="47"/>
      <c r="KRH35" s="47"/>
      <c r="KRI35" s="47"/>
      <c r="KRJ35" s="47"/>
      <c r="KRK35" s="47"/>
      <c r="KRL35" s="47"/>
      <c r="KRM35" s="47"/>
      <c r="KRN35" s="47"/>
      <c r="KRO35" s="47"/>
      <c r="KRP35" s="47"/>
      <c r="KRQ35" s="47"/>
      <c r="KRR35" s="47"/>
      <c r="KRS35" s="47"/>
      <c r="KRT35" s="47"/>
      <c r="KRU35" s="47"/>
      <c r="KRV35" s="47"/>
      <c r="KRW35" s="47"/>
      <c r="KRX35" s="47"/>
      <c r="KRY35" s="47"/>
      <c r="KRZ35" s="47"/>
      <c r="KSA35" s="47"/>
      <c r="KSB35" s="47"/>
      <c r="KSC35" s="47"/>
      <c r="KSD35" s="47"/>
      <c r="KSE35" s="47"/>
      <c r="KSF35" s="47"/>
      <c r="KSG35" s="47"/>
      <c r="KSH35" s="47"/>
      <c r="KSI35" s="47"/>
      <c r="KSJ35" s="47"/>
      <c r="KSK35" s="47"/>
      <c r="KSL35" s="47"/>
      <c r="KSM35" s="47"/>
      <c r="KSN35" s="47"/>
      <c r="KSO35" s="47"/>
      <c r="KSP35" s="47"/>
      <c r="KSQ35" s="47"/>
      <c r="KSR35" s="47"/>
      <c r="KSS35" s="47"/>
      <c r="KST35" s="47"/>
      <c r="KSU35" s="47"/>
      <c r="KSV35" s="47"/>
      <c r="KSW35" s="47"/>
      <c r="KSX35" s="47"/>
      <c r="KSY35" s="47"/>
      <c r="KSZ35" s="47"/>
      <c r="KTA35" s="47"/>
      <c r="KTB35" s="47"/>
      <c r="KTC35" s="47"/>
      <c r="KTD35" s="47"/>
      <c r="KTE35" s="47"/>
      <c r="KTF35" s="47"/>
      <c r="KTG35" s="47"/>
      <c r="KTH35" s="47"/>
      <c r="KTI35" s="47"/>
      <c r="KTJ35" s="47"/>
      <c r="KTK35" s="47"/>
      <c r="KTL35" s="47"/>
      <c r="KTM35" s="47"/>
      <c r="KTN35" s="47"/>
      <c r="KTO35" s="47"/>
      <c r="KTP35" s="47"/>
      <c r="KTQ35" s="47"/>
      <c r="KTR35" s="47"/>
      <c r="KTS35" s="47"/>
      <c r="KTT35" s="47"/>
      <c r="KTU35" s="47"/>
      <c r="KTV35" s="47"/>
      <c r="KTW35" s="47"/>
      <c r="KTX35" s="47"/>
      <c r="KTY35" s="47"/>
      <c r="KTZ35" s="47"/>
      <c r="KUA35" s="47"/>
      <c r="KUB35" s="47"/>
      <c r="KUC35" s="47"/>
      <c r="KUD35" s="47"/>
      <c r="KUE35" s="47"/>
      <c r="KUF35" s="47"/>
      <c r="KUG35" s="47"/>
      <c r="KUH35" s="47"/>
      <c r="KUI35" s="47"/>
      <c r="KUJ35" s="47"/>
      <c r="KUK35" s="47"/>
      <c r="KUL35" s="47"/>
      <c r="KUM35" s="47"/>
      <c r="KUN35" s="47"/>
      <c r="KUO35" s="47"/>
      <c r="KUP35" s="47"/>
      <c r="KUQ35" s="47"/>
      <c r="KUR35" s="47"/>
      <c r="KUS35" s="47"/>
      <c r="KUT35" s="47"/>
      <c r="KUU35" s="47"/>
      <c r="KUV35" s="47"/>
      <c r="KUW35" s="47"/>
      <c r="KUX35" s="47"/>
      <c r="KUY35" s="47"/>
      <c r="KUZ35" s="47"/>
      <c r="KVA35" s="47"/>
      <c r="KVB35" s="47"/>
      <c r="KVC35" s="47"/>
      <c r="KVD35" s="47"/>
      <c r="KVE35" s="47"/>
      <c r="KVF35" s="47"/>
      <c r="KVG35" s="47"/>
      <c r="KVH35" s="47"/>
      <c r="KVI35" s="47"/>
      <c r="KVJ35" s="47"/>
      <c r="KVK35" s="47"/>
      <c r="KVL35" s="47"/>
      <c r="KVM35" s="47"/>
      <c r="KVN35" s="47"/>
      <c r="KVO35" s="47"/>
      <c r="KVP35" s="47"/>
      <c r="KVQ35" s="47"/>
      <c r="KVR35" s="47"/>
      <c r="KVS35" s="47"/>
      <c r="KVT35" s="47"/>
      <c r="KVU35" s="47"/>
      <c r="KVV35" s="47"/>
      <c r="KVW35" s="47"/>
      <c r="KVX35" s="47"/>
      <c r="KVY35" s="47"/>
      <c r="KVZ35" s="47"/>
      <c r="KWA35" s="47"/>
      <c r="KWB35" s="47"/>
      <c r="KWC35" s="47"/>
      <c r="KWD35" s="47"/>
      <c r="KWE35" s="47"/>
      <c r="KWF35" s="47"/>
      <c r="KWG35" s="47"/>
      <c r="KWH35" s="47"/>
      <c r="KWI35" s="47"/>
      <c r="KWJ35" s="47"/>
      <c r="KWK35" s="47"/>
      <c r="KWL35" s="47"/>
      <c r="KWM35" s="47"/>
      <c r="KWN35" s="47"/>
      <c r="KWO35" s="47"/>
      <c r="KWP35" s="47"/>
      <c r="KWQ35" s="47"/>
      <c r="KWR35" s="47"/>
      <c r="KWS35" s="47"/>
      <c r="KWT35" s="47"/>
      <c r="KWU35" s="47"/>
      <c r="KWV35" s="47"/>
      <c r="KWW35" s="47"/>
      <c r="KWX35" s="47"/>
      <c r="KWY35" s="47"/>
      <c r="KWZ35" s="47"/>
      <c r="KXA35" s="47"/>
      <c r="KXB35" s="47"/>
      <c r="KXC35" s="47"/>
      <c r="KXD35" s="47"/>
      <c r="KXE35" s="47"/>
      <c r="KXF35" s="47"/>
      <c r="KXG35" s="47"/>
      <c r="KXH35" s="47"/>
      <c r="KXI35" s="47"/>
      <c r="KXJ35" s="47"/>
      <c r="KXK35" s="47"/>
      <c r="KXL35" s="47"/>
      <c r="KXM35" s="47"/>
      <c r="KXN35" s="47"/>
      <c r="KXO35" s="47"/>
      <c r="KXP35" s="47"/>
      <c r="KXQ35" s="47"/>
      <c r="KXR35" s="47"/>
      <c r="KXS35" s="47"/>
      <c r="KXT35" s="47"/>
      <c r="KXU35" s="47"/>
      <c r="KXV35" s="47"/>
      <c r="KXW35" s="47"/>
      <c r="KXX35" s="47"/>
      <c r="KXY35" s="47"/>
      <c r="KXZ35" s="47"/>
      <c r="KYA35" s="47"/>
      <c r="KYB35" s="47"/>
      <c r="KYC35" s="47"/>
      <c r="KYD35" s="47"/>
      <c r="KYE35" s="47"/>
      <c r="KYF35" s="47"/>
      <c r="KYG35" s="47"/>
      <c r="KYH35" s="47"/>
      <c r="KYI35" s="47"/>
      <c r="KYJ35" s="47"/>
      <c r="KYK35" s="47"/>
      <c r="KYL35" s="47"/>
      <c r="KYM35" s="47"/>
      <c r="KYN35" s="47"/>
      <c r="KYO35" s="47"/>
      <c r="KYP35" s="47"/>
      <c r="KYQ35" s="47"/>
      <c r="KYR35" s="47"/>
      <c r="KYS35" s="47"/>
      <c r="KYT35" s="47"/>
      <c r="KYU35" s="47"/>
      <c r="KYV35" s="47"/>
      <c r="KYW35" s="47"/>
      <c r="KYX35" s="47"/>
      <c r="KYY35" s="47"/>
      <c r="KYZ35" s="47"/>
      <c r="KZA35" s="47"/>
      <c r="KZB35" s="47"/>
      <c r="KZC35" s="47"/>
      <c r="KZD35" s="47"/>
      <c r="KZE35" s="47"/>
      <c r="KZF35" s="47"/>
      <c r="KZG35" s="47"/>
      <c r="KZH35" s="47"/>
      <c r="KZI35" s="47"/>
      <c r="KZJ35" s="47"/>
      <c r="KZK35" s="47"/>
      <c r="KZL35" s="47"/>
      <c r="KZM35" s="47"/>
      <c r="KZN35" s="47"/>
      <c r="KZO35" s="47"/>
      <c r="KZP35" s="47"/>
      <c r="KZQ35" s="47"/>
      <c r="KZR35" s="47"/>
      <c r="KZS35" s="47"/>
      <c r="KZT35" s="47"/>
      <c r="KZU35" s="47"/>
      <c r="KZV35" s="47"/>
      <c r="KZW35" s="47"/>
      <c r="KZX35" s="47"/>
      <c r="KZY35" s="47"/>
      <c r="KZZ35" s="47"/>
      <c r="LAA35" s="47"/>
      <c r="LAB35" s="47"/>
      <c r="LAC35" s="47"/>
      <c r="LAD35" s="47"/>
      <c r="LAE35" s="47"/>
      <c r="LAF35" s="47"/>
      <c r="LAG35" s="47"/>
      <c r="LAH35" s="47"/>
      <c r="LAI35" s="47"/>
      <c r="LAJ35" s="47"/>
      <c r="LAK35" s="47"/>
      <c r="LAL35" s="47"/>
      <c r="LAM35" s="47"/>
      <c r="LAN35" s="47"/>
      <c r="LAO35" s="47"/>
      <c r="LAP35" s="47"/>
      <c r="LAQ35" s="47"/>
      <c r="LAR35" s="47"/>
      <c r="LAS35" s="47"/>
      <c r="LAT35" s="47"/>
      <c r="LAU35" s="47"/>
      <c r="LAV35" s="47"/>
      <c r="LAW35" s="47"/>
      <c r="LAX35" s="47"/>
      <c r="LAY35" s="47"/>
      <c r="LAZ35" s="47"/>
      <c r="LBA35" s="47"/>
      <c r="LBB35" s="47"/>
      <c r="LBC35" s="47"/>
      <c r="LBD35" s="47"/>
      <c r="LBE35" s="47"/>
      <c r="LBF35" s="47"/>
      <c r="LBG35" s="47"/>
      <c r="LBH35" s="47"/>
      <c r="LBI35" s="47"/>
      <c r="LBJ35" s="47"/>
      <c r="LBK35" s="47"/>
      <c r="LBL35" s="47"/>
      <c r="LBM35" s="47"/>
      <c r="LBN35" s="47"/>
      <c r="LBO35" s="47"/>
      <c r="LBP35" s="47"/>
      <c r="LBQ35" s="47"/>
      <c r="LBR35" s="47"/>
      <c r="LBS35" s="47"/>
      <c r="LBT35" s="47"/>
      <c r="LBU35" s="47"/>
      <c r="LBV35" s="47"/>
      <c r="LBW35" s="47"/>
      <c r="LBX35" s="47"/>
      <c r="LBY35" s="47"/>
      <c r="LBZ35" s="47"/>
      <c r="LCA35" s="47"/>
      <c r="LCB35" s="47"/>
      <c r="LCC35" s="47"/>
      <c r="LCD35" s="47"/>
      <c r="LCE35" s="47"/>
      <c r="LCF35" s="47"/>
      <c r="LCG35" s="47"/>
      <c r="LCH35" s="47"/>
      <c r="LCI35" s="47"/>
      <c r="LCJ35" s="47"/>
      <c r="LCK35" s="47"/>
      <c r="LCL35" s="47"/>
      <c r="LCM35" s="47"/>
      <c r="LCN35" s="47"/>
      <c r="LCO35" s="47"/>
      <c r="LCP35" s="47"/>
      <c r="LCQ35" s="47"/>
      <c r="LCR35" s="47"/>
      <c r="LCS35" s="47"/>
      <c r="LCT35" s="47"/>
      <c r="LCU35" s="47"/>
      <c r="LCV35" s="47"/>
      <c r="LCW35" s="47"/>
      <c r="LCX35" s="47"/>
      <c r="LCY35" s="47"/>
      <c r="LCZ35" s="47"/>
      <c r="LDA35" s="47"/>
      <c r="LDB35" s="47"/>
      <c r="LDC35" s="47"/>
      <c r="LDD35" s="47"/>
      <c r="LDE35" s="47"/>
      <c r="LDF35" s="47"/>
      <c r="LDG35" s="47"/>
      <c r="LDH35" s="47"/>
      <c r="LDI35" s="47"/>
      <c r="LDJ35" s="47"/>
      <c r="LDK35" s="47"/>
      <c r="LDL35" s="47"/>
      <c r="LDM35" s="47"/>
      <c r="LDN35" s="47"/>
      <c r="LDO35" s="47"/>
      <c r="LDP35" s="47"/>
      <c r="LDQ35" s="47"/>
      <c r="LDR35" s="47"/>
      <c r="LDS35" s="47"/>
      <c r="LDT35" s="47"/>
      <c r="LDU35" s="47"/>
      <c r="LDV35" s="47"/>
      <c r="LDW35" s="47"/>
      <c r="LDX35" s="47"/>
      <c r="LDY35" s="47"/>
      <c r="LDZ35" s="47"/>
      <c r="LEA35" s="47"/>
      <c r="LEB35" s="47"/>
      <c r="LEC35" s="47"/>
      <c r="LED35" s="47"/>
      <c r="LEE35" s="47"/>
      <c r="LEF35" s="47"/>
      <c r="LEG35" s="47"/>
      <c r="LEH35" s="47"/>
      <c r="LEI35" s="47"/>
      <c r="LEJ35" s="47"/>
      <c r="LEK35" s="47"/>
      <c r="LEL35" s="47"/>
      <c r="LEM35" s="47"/>
      <c r="LEN35" s="47"/>
      <c r="LEO35" s="47"/>
      <c r="LEP35" s="47"/>
      <c r="LEQ35" s="47"/>
      <c r="LER35" s="47"/>
      <c r="LES35" s="47"/>
      <c r="LET35" s="47"/>
      <c r="LEU35" s="47"/>
      <c r="LEV35" s="47"/>
      <c r="LEW35" s="47"/>
      <c r="LEX35" s="47"/>
      <c r="LEY35" s="47"/>
      <c r="LEZ35" s="47"/>
      <c r="LFA35" s="47"/>
      <c r="LFB35" s="47"/>
      <c r="LFC35" s="47"/>
      <c r="LFD35" s="47"/>
      <c r="LFE35" s="47"/>
      <c r="LFF35" s="47"/>
      <c r="LFG35" s="47"/>
      <c r="LFH35" s="47"/>
      <c r="LFI35" s="47"/>
      <c r="LFJ35" s="47"/>
      <c r="LFK35" s="47"/>
      <c r="LFL35" s="47"/>
      <c r="LFM35" s="47"/>
      <c r="LFN35" s="47"/>
      <c r="LFO35" s="47"/>
      <c r="LFP35" s="47"/>
      <c r="LFQ35" s="47"/>
      <c r="LFR35" s="47"/>
      <c r="LFS35" s="47"/>
      <c r="LFT35" s="47"/>
      <c r="LFU35" s="47"/>
      <c r="LFV35" s="47"/>
      <c r="LFW35" s="47"/>
      <c r="LFX35" s="47"/>
      <c r="LFY35" s="47"/>
      <c r="LFZ35" s="47"/>
      <c r="LGA35" s="47"/>
      <c r="LGB35" s="47"/>
      <c r="LGC35" s="47"/>
      <c r="LGD35" s="47"/>
      <c r="LGE35" s="47"/>
      <c r="LGF35" s="47"/>
      <c r="LGG35" s="47"/>
      <c r="LGH35" s="47"/>
      <c r="LGI35" s="47"/>
      <c r="LGJ35" s="47"/>
      <c r="LGK35" s="47"/>
      <c r="LGL35" s="47"/>
      <c r="LGM35" s="47"/>
      <c r="LGN35" s="47"/>
      <c r="LGO35" s="47"/>
      <c r="LGP35" s="47"/>
      <c r="LGQ35" s="47"/>
      <c r="LGR35" s="47"/>
      <c r="LGS35" s="47"/>
      <c r="LGT35" s="47"/>
      <c r="LGU35" s="47"/>
      <c r="LGV35" s="47"/>
      <c r="LGW35" s="47"/>
      <c r="LGX35" s="47"/>
      <c r="LGY35" s="47"/>
      <c r="LGZ35" s="47"/>
      <c r="LHA35" s="47"/>
      <c r="LHB35" s="47"/>
      <c r="LHC35" s="47"/>
      <c r="LHD35" s="47"/>
      <c r="LHE35" s="47"/>
      <c r="LHF35" s="47"/>
      <c r="LHG35" s="47"/>
      <c r="LHH35" s="47"/>
      <c r="LHI35" s="47"/>
      <c r="LHJ35" s="47"/>
      <c r="LHK35" s="47"/>
      <c r="LHL35" s="47"/>
      <c r="LHM35" s="47"/>
      <c r="LHN35" s="47"/>
      <c r="LHO35" s="47"/>
      <c r="LHP35" s="47"/>
      <c r="LHQ35" s="47"/>
      <c r="LHR35" s="47"/>
      <c r="LHS35" s="47"/>
      <c r="LHT35" s="47"/>
      <c r="LHU35" s="47"/>
      <c r="LHV35" s="47"/>
      <c r="LHW35" s="47"/>
      <c r="LHX35" s="47"/>
      <c r="LHY35" s="47"/>
      <c r="LHZ35" s="47"/>
      <c r="LIA35" s="47"/>
      <c r="LIB35" s="47"/>
      <c r="LIC35" s="47"/>
      <c r="LID35" s="47"/>
      <c r="LIE35" s="47"/>
      <c r="LIF35" s="47"/>
      <c r="LIG35" s="47"/>
      <c r="LIH35" s="47"/>
      <c r="LII35" s="47"/>
      <c r="LIJ35" s="47"/>
      <c r="LIK35" s="47"/>
      <c r="LIL35" s="47"/>
      <c r="LIM35" s="47"/>
      <c r="LIN35" s="47"/>
      <c r="LIO35" s="47"/>
      <c r="LIP35" s="47"/>
      <c r="LIQ35" s="47"/>
      <c r="LIR35" s="47"/>
      <c r="LIS35" s="47"/>
      <c r="LIT35" s="47"/>
      <c r="LIU35" s="47"/>
      <c r="LIV35" s="47"/>
      <c r="LIW35" s="47"/>
      <c r="LIX35" s="47"/>
      <c r="LIY35" s="47"/>
      <c r="LIZ35" s="47"/>
      <c r="LJA35" s="47"/>
      <c r="LJB35" s="47"/>
      <c r="LJC35" s="47"/>
      <c r="LJD35" s="47"/>
      <c r="LJE35" s="47"/>
      <c r="LJF35" s="47"/>
      <c r="LJG35" s="47"/>
      <c r="LJH35" s="47"/>
      <c r="LJI35" s="47"/>
      <c r="LJJ35" s="47"/>
      <c r="LJK35" s="47"/>
      <c r="LJL35" s="47"/>
      <c r="LJM35" s="47"/>
      <c r="LJN35" s="47"/>
      <c r="LJO35" s="47"/>
      <c r="LJP35" s="47"/>
      <c r="LJQ35" s="47"/>
      <c r="LJR35" s="47"/>
      <c r="LJS35" s="47"/>
      <c r="LJT35" s="47"/>
      <c r="LJU35" s="47"/>
      <c r="LJV35" s="47"/>
      <c r="LJW35" s="47"/>
      <c r="LJX35" s="47"/>
      <c r="LJY35" s="47"/>
      <c r="LJZ35" s="47"/>
      <c r="LKA35" s="47"/>
      <c r="LKB35" s="47"/>
      <c r="LKC35" s="47"/>
      <c r="LKD35" s="47"/>
      <c r="LKE35" s="47"/>
      <c r="LKF35" s="47"/>
      <c r="LKG35" s="47"/>
      <c r="LKH35" s="47"/>
      <c r="LKI35" s="47"/>
      <c r="LKJ35" s="47"/>
      <c r="LKK35" s="47"/>
      <c r="LKL35" s="47"/>
      <c r="LKM35" s="47"/>
      <c r="LKN35" s="47"/>
      <c r="LKO35" s="47"/>
      <c r="LKP35" s="47"/>
      <c r="LKQ35" s="47"/>
      <c r="LKR35" s="47"/>
      <c r="LKS35" s="47"/>
      <c r="LKT35" s="47"/>
      <c r="LKU35" s="47"/>
      <c r="LKV35" s="47"/>
      <c r="LKW35" s="47"/>
      <c r="LKX35" s="47"/>
      <c r="LKY35" s="47"/>
      <c r="LKZ35" s="47"/>
      <c r="LLA35" s="47"/>
      <c r="LLB35" s="47"/>
      <c r="LLC35" s="47"/>
      <c r="LLD35" s="47"/>
      <c r="LLE35" s="47"/>
      <c r="LLF35" s="47"/>
      <c r="LLG35" s="47"/>
      <c r="LLH35" s="47"/>
      <c r="LLI35" s="47"/>
      <c r="LLJ35" s="47"/>
      <c r="LLK35" s="47"/>
      <c r="LLL35" s="47"/>
      <c r="LLM35" s="47"/>
      <c r="LLN35" s="47"/>
      <c r="LLO35" s="47"/>
      <c r="LLP35" s="47"/>
      <c r="LLQ35" s="47"/>
      <c r="LLR35" s="47"/>
      <c r="LLS35" s="47"/>
      <c r="LLT35" s="47"/>
      <c r="LLU35" s="47"/>
      <c r="LLV35" s="47"/>
      <c r="LLW35" s="47"/>
      <c r="LLX35" s="47"/>
      <c r="LLY35" s="47"/>
      <c r="LLZ35" s="47"/>
      <c r="LMA35" s="47"/>
      <c r="LMB35" s="47"/>
      <c r="LMC35" s="47"/>
      <c r="LMD35" s="47"/>
      <c r="LME35" s="47"/>
      <c r="LMF35" s="47"/>
      <c r="LMG35" s="47"/>
      <c r="LMH35" s="47"/>
      <c r="LMI35" s="47"/>
      <c r="LMJ35" s="47"/>
      <c r="LMK35" s="47"/>
      <c r="LML35" s="47"/>
      <c r="LMM35" s="47"/>
      <c r="LMN35" s="47"/>
      <c r="LMO35" s="47"/>
      <c r="LMP35" s="47"/>
      <c r="LMQ35" s="47"/>
      <c r="LMR35" s="47"/>
      <c r="LMS35" s="47"/>
      <c r="LMT35" s="47"/>
      <c r="LMU35" s="47"/>
      <c r="LMV35" s="47"/>
      <c r="LMW35" s="47"/>
      <c r="LMX35" s="47"/>
      <c r="LMY35" s="47"/>
      <c r="LMZ35" s="47"/>
      <c r="LNA35" s="47"/>
      <c r="LNB35" s="47"/>
      <c r="LNC35" s="47"/>
      <c r="LND35" s="47"/>
      <c r="LNE35" s="47"/>
      <c r="LNF35" s="47"/>
      <c r="LNG35" s="47"/>
      <c r="LNH35" s="47"/>
      <c r="LNI35" s="47"/>
      <c r="LNJ35" s="47"/>
      <c r="LNK35" s="47"/>
      <c r="LNL35" s="47"/>
      <c r="LNM35" s="47"/>
      <c r="LNN35" s="47"/>
      <c r="LNO35" s="47"/>
      <c r="LNP35" s="47"/>
      <c r="LNQ35" s="47"/>
      <c r="LNR35" s="47"/>
      <c r="LNS35" s="47"/>
      <c r="LNT35" s="47"/>
      <c r="LNU35" s="47"/>
      <c r="LNV35" s="47"/>
      <c r="LNW35" s="47"/>
      <c r="LNX35" s="47"/>
      <c r="LNY35" s="47"/>
      <c r="LNZ35" s="47"/>
      <c r="LOA35" s="47"/>
      <c r="LOB35" s="47"/>
      <c r="LOC35" s="47"/>
      <c r="LOD35" s="47"/>
      <c r="LOE35" s="47"/>
      <c r="LOF35" s="47"/>
      <c r="LOG35" s="47"/>
      <c r="LOH35" s="47"/>
      <c r="LOI35" s="47"/>
      <c r="LOJ35" s="47"/>
      <c r="LOK35" s="47"/>
      <c r="LOL35" s="47"/>
      <c r="LOM35" s="47"/>
      <c r="LON35" s="47"/>
      <c r="LOO35" s="47"/>
      <c r="LOP35" s="47"/>
      <c r="LOQ35" s="47"/>
      <c r="LOR35" s="47"/>
      <c r="LOS35" s="47"/>
      <c r="LOT35" s="47"/>
      <c r="LOU35" s="47"/>
      <c r="LOV35" s="47"/>
      <c r="LOW35" s="47"/>
      <c r="LOX35" s="47"/>
      <c r="LOY35" s="47"/>
      <c r="LOZ35" s="47"/>
      <c r="LPA35" s="47"/>
      <c r="LPB35" s="47"/>
      <c r="LPC35" s="47"/>
      <c r="LPD35" s="47"/>
      <c r="LPE35" s="47"/>
      <c r="LPF35" s="47"/>
      <c r="LPG35" s="47"/>
      <c r="LPH35" s="47"/>
      <c r="LPI35" s="47"/>
      <c r="LPJ35" s="47"/>
      <c r="LPK35" s="47"/>
      <c r="LPL35" s="47"/>
      <c r="LPM35" s="47"/>
      <c r="LPN35" s="47"/>
      <c r="LPO35" s="47"/>
      <c r="LPP35" s="47"/>
      <c r="LPQ35" s="47"/>
      <c r="LPR35" s="47"/>
      <c r="LPS35" s="47"/>
      <c r="LPT35" s="47"/>
      <c r="LPU35" s="47"/>
      <c r="LPV35" s="47"/>
      <c r="LPW35" s="47"/>
      <c r="LPX35" s="47"/>
      <c r="LPY35" s="47"/>
      <c r="LPZ35" s="47"/>
      <c r="LQA35" s="47"/>
      <c r="LQB35" s="47"/>
      <c r="LQC35" s="47"/>
      <c r="LQD35" s="47"/>
      <c r="LQE35" s="47"/>
      <c r="LQF35" s="47"/>
      <c r="LQG35" s="47"/>
      <c r="LQH35" s="47"/>
      <c r="LQI35" s="47"/>
      <c r="LQJ35" s="47"/>
      <c r="LQK35" s="47"/>
      <c r="LQL35" s="47"/>
      <c r="LQM35" s="47"/>
      <c r="LQN35" s="47"/>
      <c r="LQO35" s="47"/>
      <c r="LQP35" s="47"/>
      <c r="LQQ35" s="47"/>
      <c r="LQR35" s="47"/>
      <c r="LQS35" s="47"/>
      <c r="LQT35" s="47"/>
      <c r="LQU35" s="47"/>
      <c r="LQV35" s="47"/>
      <c r="LQW35" s="47"/>
      <c r="LQX35" s="47"/>
      <c r="LQY35" s="47"/>
      <c r="LQZ35" s="47"/>
      <c r="LRA35" s="47"/>
      <c r="LRB35" s="47"/>
      <c r="LRC35" s="47"/>
      <c r="LRD35" s="47"/>
      <c r="LRE35" s="47"/>
      <c r="LRF35" s="47"/>
      <c r="LRG35" s="47"/>
      <c r="LRH35" s="47"/>
      <c r="LRI35" s="47"/>
      <c r="LRJ35" s="47"/>
      <c r="LRK35" s="47"/>
      <c r="LRL35" s="47"/>
      <c r="LRM35" s="47"/>
      <c r="LRN35" s="47"/>
      <c r="LRO35" s="47"/>
      <c r="LRP35" s="47"/>
      <c r="LRQ35" s="47"/>
      <c r="LRR35" s="47"/>
      <c r="LRS35" s="47"/>
      <c r="LRT35" s="47"/>
      <c r="LRU35" s="47"/>
      <c r="LRV35" s="47"/>
      <c r="LRW35" s="47"/>
      <c r="LRX35" s="47"/>
      <c r="LRY35" s="47"/>
      <c r="LRZ35" s="47"/>
      <c r="LSA35" s="47"/>
      <c r="LSB35" s="47"/>
      <c r="LSC35" s="47"/>
      <c r="LSD35" s="47"/>
      <c r="LSE35" s="47"/>
      <c r="LSF35" s="47"/>
      <c r="LSG35" s="47"/>
      <c r="LSH35" s="47"/>
      <c r="LSI35" s="47"/>
      <c r="LSJ35" s="47"/>
      <c r="LSK35" s="47"/>
      <c r="LSL35" s="47"/>
      <c r="LSM35" s="47"/>
      <c r="LSN35" s="47"/>
      <c r="LSO35" s="47"/>
      <c r="LSP35" s="47"/>
      <c r="LSQ35" s="47"/>
      <c r="LSR35" s="47"/>
      <c r="LSS35" s="47"/>
      <c r="LST35" s="47"/>
      <c r="LSU35" s="47"/>
      <c r="LSV35" s="47"/>
      <c r="LSW35" s="47"/>
      <c r="LSX35" s="47"/>
      <c r="LSY35" s="47"/>
      <c r="LSZ35" s="47"/>
      <c r="LTA35" s="47"/>
      <c r="LTB35" s="47"/>
      <c r="LTC35" s="47"/>
      <c r="LTD35" s="47"/>
      <c r="LTE35" s="47"/>
      <c r="LTF35" s="47"/>
      <c r="LTG35" s="47"/>
      <c r="LTH35" s="47"/>
      <c r="LTI35" s="47"/>
      <c r="LTJ35" s="47"/>
      <c r="LTK35" s="47"/>
      <c r="LTL35" s="47"/>
      <c r="LTM35" s="47"/>
      <c r="LTN35" s="47"/>
      <c r="LTO35" s="47"/>
      <c r="LTP35" s="47"/>
      <c r="LTQ35" s="47"/>
      <c r="LTR35" s="47"/>
      <c r="LTS35" s="47"/>
      <c r="LTT35" s="47"/>
      <c r="LTU35" s="47"/>
      <c r="LTV35" s="47"/>
      <c r="LTW35" s="47"/>
      <c r="LTX35" s="47"/>
      <c r="LTY35" s="47"/>
      <c r="LTZ35" s="47"/>
      <c r="LUA35" s="47"/>
      <c r="LUB35" s="47"/>
      <c r="LUC35" s="47"/>
      <c r="LUD35" s="47"/>
      <c r="LUE35" s="47"/>
      <c r="LUF35" s="47"/>
      <c r="LUG35" s="47"/>
      <c r="LUH35" s="47"/>
      <c r="LUI35" s="47"/>
      <c r="LUJ35" s="47"/>
      <c r="LUK35" s="47"/>
      <c r="LUL35" s="47"/>
      <c r="LUM35" s="47"/>
      <c r="LUN35" s="47"/>
      <c r="LUO35" s="47"/>
      <c r="LUP35" s="47"/>
      <c r="LUQ35" s="47"/>
      <c r="LUR35" s="47"/>
      <c r="LUS35" s="47"/>
      <c r="LUT35" s="47"/>
      <c r="LUU35" s="47"/>
      <c r="LUV35" s="47"/>
      <c r="LUW35" s="47"/>
      <c r="LUX35" s="47"/>
      <c r="LUY35" s="47"/>
      <c r="LUZ35" s="47"/>
      <c r="LVA35" s="47"/>
      <c r="LVB35" s="47"/>
      <c r="LVC35" s="47"/>
      <c r="LVD35" s="47"/>
      <c r="LVE35" s="47"/>
      <c r="LVF35" s="47"/>
      <c r="LVG35" s="47"/>
      <c r="LVH35" s="47"/>
      <c r="LVI35" s="47"/>
      <c r="LVJ35" s="47"/>
      <c r="LVK35" s="47"/>
      <c r="LVL35" s="47"/>
      <c r="LVM35" s="47"/>
      <c r="LVN35" s="47"/>
      <c r="LVO35" s="47"/>
      <c r="LVP35" s="47"/>
      <c r="LVQ35" s="47"/>
      <c r="LVR35" s="47"/>
      <c r="LVS35" s="47"/>
      <c r="LVT35" s="47"/>
      <c r="LVU35" s="47"/>
      <c r="LVV35" s="47"/>
      <c r="LVW35" s="47"/>
      <c r="LVX35" s="47"/>
      <c r="LVY35" s="47"/>
      <c r="LVZ35" s="47"/>
      <c r="LWA35" s="47"/>
      <c r="LWB35" s="47"/>
      <c r="LWC35" s="47"/>
      <c r="LWD35" s="47"/>
      <c r="LWE35" s="47"/>
      <c r="LWF35" s="47"/>
      <c r="LWG35" s="47"/>
      <c r="LWH35" s="47"/>
      <c r="LWI35" s="47"/>
      <c r="LWJ35" s="47"/>
      <c r="LWK35" s="47"/>
      <c r="LWL35" s="47"/>
      <c r="LWM35" s="47"/>
      <c r="LWN35" s="47"/>
      <c r="LWO35" s="47"/>
      <c r="LWP35" s="47"/>
      <c r="LWQ35" s="47"/>
      <c r="LWR35" s="47"/>
      <c r="LWS35" s="47"/>
      <c r="LWT35" s="47"/>
      <c r="LWU35" s="47"/>
      <c r="LWV35" s="47"/>
      <c r="LWW35" s="47"/>
      <c r="LWX35" s="47"/>
      <c r="LWY35" s="47"/>
      <c r="LWZ35" s="47"/>
      <c r="LXA35" s="47"/>
      <c r="LXB35" s="47"/>
      <c r="LXC35" s="47"/>
      <c r="LXD35" s="47"/>
      <c r="LXE35" s="47"/>
      <c r="LXF35" s="47"/>
      <c r="LXG35" s="47"/>
      <c r="LXH35" s="47"/>
      <c r="LXI35" s="47"/>
      <c r="LXJ35" s="47"/>
      <c r="LXK35" s="47"/>
      <c r="LXL35" s="47"/>
      <c r="LXM35" s="47"/>
      <c r="LXN35" s="47"/>
      <c r="LXO35" s="47"/>
      <c r="LXP35" s="47"/>
      <c r="LXQ35" s="47"/>
      <c r="LXR35" s="47"/>
      <c r="LXS35" s="47"/>
      <c r="LXT35" s="47"/>
      <c r="LXU35" s="47"/>
      <c r="LXV35" s="47"/>
      <c r="LXW35" s="47"/>
      <c r="LXX35" s="47"/>
      <c r="LXY35" s="47"/>
      <c r="LXZ35" s="47"/>
      <c r="LYA35" s="47"/>
      <c r="LYB35" s="47"/>
      <c r="LYC35" s="47"/>
      <c r="LYD35" s="47"/>
      <c r="LYE35" s="47"/>
      <c r="LYF35" s="47"/>
      <c r="LYG35" s="47"/>
      <c r="LYH35" s="47"/>
      <c r="LYI35" s="47"/>
      <c r="LYJ35" s="47"/>
      <c r="LYK35" s="47"/>
      <c r="LYL35" s="47"/>
      <c r="LYM35" s="47"/>
      <c r="LYN35" s="47"/>
      <c r="LYO35" s="47"/>
      <c r="LYP35" s="47"/>
      <c r="LYQ35" s="47"/>
      <c r="LYR35" s="47"/>
      <c r="LYS35" s="47"/>
      <c r="LYT35" s="47"/>
      <c r="LYU35" s="47"/>
      <c r="LYV35" s="47"/>
      <c r="LYW35" s="47"/>
      <c r="LYX35" s="47"/>
      <c r="LYY35" s="47"/>
      <c r="LYZ35" s="47"/>
      <c r="LZA35" s="47"/>
      <c r="LZB35" s="47"/>
      <c r="LZC35" s="47"/>
      <c r="LZD35" s="47"/>
      <c r="LZE35" s="47"/>
      <c r="LZF35" s="47"/>
      <c r="LZG35" s="47"/>
      <c r="LZH35" s="47"/>
      <c r="LZI35" s="47"/>
      <c r="LZJ35" s="47"/>
      <c r="LZK35" s="47"/>
      <c r="LZL35" s="47"/>
      <c r="LZM35" s="47"/>
      <c r="LZN35" s="47"/>
      <c r="LZO35" s="47"/>
      <c r="LZP35" s="47"/>
      <c r="LZQ35" s="47"/>
      <c r="LZR35" s="47"/>
      <c r="LZS35" s="47"/>
      <c r="LZT35" s="47"/>
      <c r="LZU35" s="47"/>
      <c r="LZV35" s="47"/>
      <c r="LZW35" s="47"/>
      <c r="LZX35" s="47"/>
      <c r="LZY35" s="47"/>
      <c r="LZZ35" s="47"/>
      <c r="MAA35" s="47"/>
      <c r="MAB35" s="47"/>
      <c r="MAC35" s="47"/>
      <c r="MAD35" s="47"/>
      <c r="MAE35" s="47"/>
      <c r="MAF35" s="47"/>
      <c r="MAG35" s="47"/>
      <c r="MAH35" s="47"/>
      <c r="MAI35" s="47"/>
      <c r="MAJ35" s="47"/>
      <c r="MAK35" s="47"/>
      <c r="MAL35" s="47"/>
      <c r="MAM35" s="47"/>
      <c r="MAN35" s="47"/>
      <c r="MAO35" s="47"/>
      <c r="MAP35" s="47"/>
      <c r="MAQ35" s="47"/>
      <c r="MAR35" s="47"/>
      <c r="MAS35" s="47"/>
      <c r="MAT35" s="47"/>
      <c r="MAU35" s="47"/>
      <c r="MAV35" s="47"/>
      <c r="MAW35" s="47"/>
      <c r="MAX35" s="47"/>
      <c r="MAY35" s="47"/>
      <c r="MAZ35" s="47"/>
      <c r="MBA35" s="47"/>
      <c r="MBB35" s="47"/>
      <c r="MBC35" s="47"/>
      <c r="MBD35" s="47"/>
      <c r="MBE35" s="47"/>
      <c r="MBF35" s="47"/>
      <c r="MBG35" s="47"/>
      <c r="MBH35" s="47"/>
      <c r="MBI35" s="47"/>
      <c r="MBJ35" s="47"/>
      <c r="MBK35" s="47"/>
      <c r="MBL35" s="47"/>
      <c r="MBM35" s="47"/>
      <c r="MBN35" s="47"/>
      <c r="MBO35" s="47"/>
      <c r="MBP35" s="47"/>
      <c r="MBQ35" s="47"/>
      <c r="MBR35" s="47"/>
      <c r="MBS35" s="47"/>
      <c r="MBT35" s="47"/>
      <c r="MBU35" s="47"/>
      <c r="MBV35" s="47"/>
      <c r="MBW35" s="47"/>
      <c r="MBX35" s="47"/>
      <c r="MBY35" s="47"/>
      <c r="MBZ35" s="47"/>
      <c r="MCA35" s="47"/>
      <c r="MCB35" s="47"/>
      <c r="MCC35" s="47"/>
      <c r="MCD35" s="47"/>
      <c r="MCE35" s="47"/>
      <c r="MCF35" s="47"/>
      <c r="MCG35" s="47"/>
      <c r="MCH35" s="47"/>
      <c r="MCI35" s="47"/>
      <c r="MCJ35" s="47"/>
      <c r="MCK35" s="47"/>
      <c r="MCL35" s="47"/>
      <c r="MCM35" s="47"/>
      <c r="MCN35" s="47"/>
      <c r="MCO35" s="47"/>
      <c r="MCP35" s="47"/>
      <c r="MCQ35" s="47"/>
      <c r="MCR35" s="47"/>
      <c r="MCS35" s="47"/>
      <c r="MCT35" s="47"/>
      <c r="MCU35" s="47"/>
      <c r="MCV35" s="47"/>
      <c r="MCW35" s="47"/>
      <c r="MCX35" s="47"/>
      <c r="MCY35" s="47"/>
      <c r="MCZ35" s="47"/>
      <c r="MDA35" s="47"/>
      <c r="MDB35" s="47"/>
      <c r="MDC35" s="47"/>
      <c r="MDD35" s="47"/>
      <c r="MDE35" s="47"/>
      <c r="MDF35" s="47"/>
      <c r="MDG35" s="47"/>
      <c r="MDH35" s="47"/>
      <c r="MDI35" s="47"/>
      <c r="MDJ35" s="47"/>
      <c r="MDK35" s="47"/>
      <c r="MDL35" s="47"/>
      <c r="MDM35" s="47"/>
      <c r="MDN35" s="47"/>
      <c r="MDO35" s="47"/>
      <c r="MDP35" s="47"/>
      <c r="MDQ35" s="47"/>
      <c r="MDR35" s="47"/>
      <c r="MDS35" s="47"/>
      <c r="MDT35" s="47"/>
      <c r="MDU35" s="47"/>
      <c r="MDV35" s="47"/>
      <c r="MDW35" s="47"/>
      <c r="MDX35" s="47"/>
      <c r="MDY35" s="47"/>
      <c r="MDZ35" s="47"/>
      <c r="MEA35" s="47"/>
      <c r="MEB35" s="47"/>
      <c r="MEC35" s="47"/>
      <c r="MED35" s="47"/>
      <c r="MEE35" s="47"/>
      <c r="MEF35" s="47"/>
      <c r="MEG35" s="47"/>
      <c r="MEH35" s="47"/>
      <c r="MEI35" s="47"/>
      <c r="MEJ35" s="47"/>
      <c r="MEK35" s="47"/>
      <c r="MEL35" s="47"/>
      <c r="MEM35" s="47"/>
      <c r="MEN35" s="47"/>
      <c r="MEO35" s="47"/>
      <c r="MEP35" s="47"/>
      <c r="MEQ35" s="47"/>
      <c r="MER35" s="47"/>
      <c r="MES35" s="47"/>
      <c r="MET35" s="47"/>
      <c r="MEU35" s="47"/>
      <c r="MEV35" s="47"/>
      <c r="MEW35" s="47"/>
      <c r="MEX35" s="47"/>
      <c r="MEY35" s="47"/>
      <c r="MEZ35" s="47"/>
      <c r="MFA35" s="47"/>
      <c r="MFB35" s="47"/>
      <c r="MFC35" s="47"/>
      <c r="MFD35" s="47"/>
      <c r="MFE35" s="47"/>
      <c r="MFF35" s="47"/>
      <c r="MFG35" s="47"/>
      <c r="MFH35" s="47"/>
      <c r="MFI35" s="47"/>
      <c r="MFJ35" s="47"/>
      <c r="MFK35" s="47"/>
      <c r="MFL35" s="47"/>
      <c r="MFM35" s="47"/>
      <c r="MFN35" s="47"/>
      <c r="MFO35" s="47"/>
      <c r="MFP35" s="47"/>
      <c r="MFQ35" s="47"/>
      <c r="MFR35" s="47"/>
      <c r="MFS35" s="47"/>
      <c r="MFT35" s="47"/>
      <c r="MFU35" s="47"/>
      <c r="MFV35" s="47"/>
      <c r="MFW35" s="47"/>
      <c r="MFX35" s="47"/>
      <c r="MFY35" s="47"/>
      <c r="MFZ35" s="47"/>
      <c r="MGA35" s="47"/>
      <c r="MGB35" s="47"/>
      <c r="MGC35" s="47"/>
      <c r="MGD35" s="47"/>
      <c r="MGE35" s="47"/>
      <c r="MGF35" s="47"/>
      <c r="MGG35" s="47"/>
      <c r="MGH35" s="47"/>
      <c r="MGI35" s="47"/>
      <c r="MGJ35" s="47"/>
      <c r="MGK35" s="47"/>
      <c r="MGL35" s="47"/>
      <c r="MGM35" s="47"/>
      <c r="MGN35" s="47"/>
      <c r="MGO35" s="47"/>
      <c r="MGP35" s="47"/>
      <c r="MGQ35" s="47"/>
      <c r="MGR35" s="47"/>
      <c r="MGS35" s="47"/>
      <c r="MGT35" s="47"/>
      <c r="MGU35" s="47"/>
      <c r="MGV35" s="47"/>
      <c r="MGW35" s="47"/>
      <c r="MGX35" s="47"/>
      <c r="MGY35" s="47"/>
      <c r="MGZ35" s="47"/>
      <c r="MHA35" s="47"/>
      <c r="MHB35" s="47"/>
      <c r="MHC35" s="47"/>
      <c r="MHD35" s="47"/>
      <c r="MHE35" s="47"/>
      <c r="MHF35" s="47"/>
      <c r="MHG35" s="47"/>
      <c r="MHH35" s="47"/>
      <c r="MHI35" s="47"/>
      <c r="MHJ35" s="47"/>
      <c r="MHK35" s="47"/>
      <c r="MHL35" s="47"/>
      <c r="MHM35" s="47"/>
      <c r="MHN35" s="47"/>
      <c r="MHO35" s="47"/>
      <c r="MHP35" s="47"/>
      <c r="MHQ35" s="47"/>
      <c r="MHR35" s="47"/>
      <c r="MHS35" s="47"/>
      <c r="MHT35" s="47"/>
      <c r="MHU35" s="47"/>
      <c r="MHV35" s="47"/>
      <c r="MHW35" s="47"/>
      <c r="MHX35" s="47"/>
      <c r="MHY35" s="47"/>
      <c r="MHZ35" s="47"/>
      <c r="MIA35" s="47"/>
      <c r="MIB35" s="47"/>
      <c r="MIC35" s="47"/>
      <c r="MID35" s="47"/>
      <c r="MIE35" s="47"/>
      <c r="MIF35" s="47"/>
      <c r="MIG35" s="47"/>
      <c r="MIH35" s="47"/>
      <c r="MII35" s="47"/>
      <c r="MIJ35" s="47"/>
      <c r="MIK35" s="47"/>
      <c r="MIL35" s="47"/>
      <c r="MIM35" s="47"/>
      <c r="MIN35" s="47"/>
      <c r="MIO35" s="47"/>
      <c r="MIP35" s="47"/>
      <c r="MIQ35" s="47"/>
      <c r="MIR35" s="47"/>
      <c r="MIS35" s="47"/>
      <c r="MIT35" s="47"/>
      <c r="MIU35" s="47"/>
      <c r="MIV35" s="47"/>
      <c r="MIW35" s="47"/>
      <c r="MIX35" s="47"/>
      <c r="MIY35" s="47"/>
      <c r="MIZ35" s="47"/>
      <c r="MJA35" s="47"/>
      <c r="MJB35" s="47"/>
      <c r="MJC35" s="47"/>
      <c r="MJD35" s="47"/>
      <c r="MJE35" s="47"/>
      <c r="MJF35" s="47"/>
      <c r="MJG35" s="47"/>
      <c r="MJH35" s="47"/>
      <c r="MJI35" s="47"/>
      <c r="MJJ35" s="47"/>
      <c r="MJK35" s="47"/>
      <c r="MJL35" s="47"/>
      <c r="MJM35" s="47"/>
      <c r="MJN35" s="47"/>
      <c r="MJO35" s="47"/>
      <c r="MJP35" s="47"/>
      <c r="MJQ35" s="47"/>
      <c r="MJR35" s="47"/>
      <c r="MJS35" s="47"/>
      <c r="MJT35" s="47"/>
      <c r="MJU35" s="47"/>
      <c r="MJV35" s="47"/>
      <c r="MJW35" s="47"/>
      <c r="MJX35" s="47"/>
      <c r="MJY35" s="47"/>
      <c r="MJZ35" s="47"/>
      <c r="MKA35" s="47"/>
      <c r="MKB35" s="47"/>
      <c r="MKC35" s="47"/>
      <c r="MKD35" s="47"/>
      <c r="MKE35" s="47"/>
      <c r="MKF35" s="47"/>
      <c r="MKG35" s="47"/>
      <c r="MKH35" s="47"/>
      <c r="MKI35" s="47"/>
      <c r="MKJ35" s="47"/>
      <c r="MKK35" s="47"/>
      <c r="MKL35" s="47"/>
      <c r="MKM35" s="47"/>
      <c r="MKN35" s="47"/>
      <c r="MKO35" s="47"/>
      <c r="MKP35" s="47"/>
      <c r="MKQ35" s="47"/>
      <c r="MKR35" s="47"/>
      <c r="MKS35" s="47"/>
      <c r="MKT35" s="47"/>
      <c r="MKU35" s="47"/>
      <c r="MKV35" s="47"/>
      <c r="MKW35" s="47"/>
      <c r="MKX35" s="47"/>
      <c r="MKY35" s="47"/>
      <c r="MKZ35" s="47"/>
      <c r="MLA35" s="47"/>
      <c r="MLB35" s="47"/>
      <c r="MLC35" s="47"/>
      <c r="MLD35" s="47"/>
      <c r="MLE35" s="47"/>
      <c r="MLF35" s="47"/>
      <c r="MLG35" s="47"/>
      <c r="MLH35" s="47"/>
      <c r="MLI35" s="47"/>
      <c r="MLJ35" s="47"/>
      <c r="MLK35" s="47"/>
      <c r="MLL35" s="47"/>
      <c r="MLM35" s="47"/>
      <c r="MLN35" s="47"/>
      <c r="MLO35" s="47"/>
      <c r="MLP35" s="47"/>
      <c r="MLQ35" s="47"/>
      <c r="MLR35" s="47"/>
      <c r="MLS35" s="47"/>
      <c r="MLT35" s="47"/>
      <c r="MLU35" s="47"/>
      <c r="MLV35" s="47"/>
      <c r="MLW35" s="47"/>
      <c r="MLX35" s="47"/>
      <c r="MLY35" s="47"/>
      <c r="MLZ35" s="47"/>
      <c r="MMA35" s="47"/>
      <c r="MMB35" s="47"/>
      <c r="MMC35" s="47"/>
      <c r="MMD35" s="47"/>
      <c r="MME35" s="47"/>
      <c r="MMF35" s="47"/>
      <c r="MMG35" s="47"/>
      <c r="MMH35" s="47"/>
      <c r="MMI35" s="47"/>
      <c r="MMJ35" s="47"/>
      <c r="MMK35" s="47"/>
      <c r="MML35" s="47"/>
      <c r="MMM35" s="47"/>
      <c r="MMN35" s="47"/>
      <c r="MMO35" s="47"/>
      <c r="MMP35" s="47"/>
      <c r="MMQ35" s="47"/>
      <c r="MMR35" s="47"/>
      <c r="MMS35" s="47"/>
      <c r="MMT35" s="47"/>
      <c r="MMU35" s="47"/>
      <c r="MMV35" s="47"/>
      <c r="MMW35" s="47"/>
      <c r="MMX35" s="47"/>
      <c r="MMY35" s="47"/>
      <c r="MMZ35" s="47"/>
      <c r="MNA35" s="47"/>
      <c r="MNB35" s="47"/>
      <c r="MNC35" s="47"/>
      <c r="MND35" s="47"/>
      <c r="MNE35" s="47"/>
      <c r="MNF35" s="47"/>
      <c r="MNG35" s="47"/>
      <c r="MNH35" s="47"/>
      <c r="MNI35" s="47"/>
      <c r="MNJ35" s="47"/>
      <c r="MNK35" s="47"/>
      <c r="MNL35" s="47"/>
      <c r="MNM35" s="47"/>
      <c r="MNN35" s="47"/>
      <c r="MNO35" s="47"/>
      <c r="MNP35" s="47"/>
      <c r="MNQ35" s="47"/>
      <c r="MNR35" s="47"/>
      <c r="MNS35" s="47"/>
      <c r="MNT35" s="47"/>
      <c r="MNU35" s="47"/>
      <c r="MNV35" s="47"/>
      <c r="MNW35" s="47"/>
      <c r="MNX35" s="47"/>
      <c r="MNY35" s="47"/>
      <c r="MNZ35" s="47"/>
      <c r="MOA35" s="47"/>
      <c r="MOB35" s="47"/>
      <c r="MOC35" s="47"/>
      <c r="MOD35" s="47"/>
      <c r="MOE35" s="47"/>
      <c r="MOF35" s="47"/>
      <c r="MOG35" s="47"/>
      <c r="MOH35" s="47"/>
      <c r="MOI35" s="47"/>
      <c r="MOJ35" s="47"/>
      <c r="MOK35" s="47"/>
      <c r="MOL35" s="47"/>
      <c r="MOM35" s="47"/>
      <c r="MON35" s="47"/>
      <c r="MOO35" s="47"/>
      <c r="MOP35" s="47"/>
      <c r="MOQ35" s="47"/>
      <c r="MOR35" s="47"/>
      <c r="MOS35" s="47"/>
      <c r="MOT35" s="47"/>
      <c r="MOU35" s="47"/>
      <c r="MOV35" s="47"/>
      <c r="MOW35" s="47"/>
      <c r="MOX35" s="47"/>
      <c r="MOY35" s="47"/>
      <c r="MOZ35" s="47"/>
      <c r="MPA35" s="47"/>
      <c r="MPB35" s="47"/>
      <c r="MPC35" s="47"/>
      <c r="MPD35" s="47"/>
      <c r="MPE35" s="47"/>
      <c r="MPF35" s="47"/>
      <c r="MPG35" s="47"/>
      <c r="MPH35" s="47"/>
      <c r="MPI35" s="47"/>
      <c r="MPJ35" s="47"/>
      <c r="MPK35" s="47"/>
      <c r="MPL35" s="47"/>
      <c r="MPM35" s="47"/>
      <c r="MPN35" s="47"/>
      <c r="MPO35" s="47"/>
      <c r="MPP35" s="47"/>
      <c r="MPQ35" s="47"/>
      <c r="MPR35" s="47"/>
      <c r="MPS35" s="47"/>
      <c r="MPT35" s="47"/>
      <c r="MPU35" s="47"/>
      <c r="MPV35" s="47"/>
      <c r="MPW35" s="47"/>
      <c r="MPX35" s="47"/>
      <c r="MPY35" s="47"/>
      <c r="MPZ35" s="47"/>
      <c r="MQA35" s="47"/>
      <c r="MQB35" s="47"/>
      <c r="MQC35" s="47"/>
      <c r="MQD35" s="47"/>
      <c r="MQE35" s="47"/>
      <c r="MQF35" s="47"/>
      <c r="MQG35" s="47"/>
      <c r="MQH35" s="47"/>
      <c r="MQI35" s="47"/>
      <c r="MQJ35" s="47"/>
      <c r="MQK35" s="47"/>
      <c r="MQL35" s="47"/>
      <c r="MQM35" s="47"/>
      <c r="MQN35" s="47"/>
      <c r="MQO35" s="47"/>
      <c r="MQP35" s="47"/>
      <c r="MQQ35" s="47"/>
      <c r="MQR35" s="47"/>
      <c r="MQS35" s="47"/>
      <c r="MQT35" s="47"/>
      <c r="MQU35" s="47"/>
      <c r="MQV35" s="47"/>
      <c r="MQW35" s="47"/>
      <c r="MQX35" s="47"/>
      <c r="MQY35" s="47"/>
      <c r="MQZ35" s="47"/>
      <c r="MRA35" s="47"/>
      <c r="MRB35" s="47"/>
      <c r="MRC35" s="47"/>
      <c r="MRD35" s="47"/>
      <c r="MRE35" s="47"/>
      <c r="MRF35" s="47"/>
      <c r="MRG35" s="47"/>
      <c r="MRH35" s="47"/>
      <c r="MRI35" s="47"/>
      <c r="MRJ35" s="47"/>
      <c r="MRK35" s="47"/>
      <c r="MRL35" s="47"/>
      <c r="MRM35" s="47"/>
      <c r="MRN35" s="47"/>
      <c r="MRO35" s="47"/>
      <c r="MRP35" s="47"/>
      <c r="MRQ35" s="47"/>
      <c r="MRR35" s="47"/>
      <c r="MRS35" s="47"/>
      <c r="MRT35" s="47"/>
      <c r="MRU35" s="47"/>
      <c r="MRV35" s="47"/>
      <c r="MRW35" s="47"/>
      <c r="MRX35" s="47"/>
      <c r="MRY35" s="47"/>
      <c r="MRZ35" s="47"/>
      <c r="MSA35" s="47"/>
      <c r="MSB35" s="47"/>
      <c r="MSC35" s="47"/>
      <c r="MSD35" s="47"/>
      <c r="MSE35" s="47"/>
      <c r="MSF35" s="47"/>
      <c r="MSG35" s="47"/>
      <c r="MSH35" s="47"/>
      <c r="MSI35" s="47"/>
      <c r="MSJ35" s="47"/>
      <c r="MSK35" s="47"/>
      <c r="MSL35" s="47"/>
      <c r="MSM35" s="47"/>
      <c r="MSN35" s="47"/>
      <c r="MSO35" s="47"/>
      <c r="MSP35" s="47"/>
      <c r="MSQ35" s="47"/>
      <c r="MSR35" s="47"/>
      <c r="MSS35" s="47"/>
      <c r="MST35" s="47"/>
      <c r="MSU35" s="47"/>
      <c r="MSV35" s="47"/>
      <c r="MSW35" s="47"/>
      <c r="MSX35" s="47"/>
      <c r="MSY35" s="47"/>
      <c r="MSZ35" s="47"/>
      <c r="MTA35" s="47"/>
      <c r="MTB35" s="47"/>
      <c r="MTC35" s="47"/>
      <c r="MTD35" s="47"/>
      <c r="MTE35" s="47"/>
      <c r="MTF35" s="47"/>
      <c r="MTG35" s="47"/>
      <c r="MTH35" s="47"/>
      <c r="MTI35" s="47"/>
      <c r="MTJ35" s="47"/>
      <c r="MTK35" s="47"/>
      <c r="MTL35" s="47"/>
      <c r="MTM35" s="47"/>
      <c r="MTN35" s="47"/>
      <c r="MTO35" s="47"/>
      <c r="MTP35" s="47"/>
      <c r="MTQ35" s="47"/>
      <c r="MTR35" s="47"/>
      <c r="MTS35" s="47"/>
      <c r="MTT35" s="47"/>
      <c r="MTU35" s="47"/>
      <c r="MTV35" s="47"/>
      <c r="MTW35" s="47"/>
      <c r="MTX35" s="47"/>
      <c r="MTY35" s="47"/>
      <c r="MTZ35" s="47"/>
      <c r="MUA35" s="47"/>
      <c r="MUB35" s="47"/>
      <c r="MUC35" s="47"/>
      <c r="MUD35" s="47"/>
      <c r="MUE35" s="47"/>
      <c r="MUF35" s="47"/>
      <c r="MUG35" s="47"/>
      <c r="MUH35" s="47"/>
      <c r="MUI35" s="47"/>
      <c r="MUJ35" s="47"/>
      <c r="MUK35" s="47"/>
      <c r="MUL35" s="47"/>
      <c r="MUM35" s="47"/>
      <c r="MUN35" s="47"/>
      <c r="MUO35" s="47"/>
      <c r="MUP35" s="47"/>
      <c r="MUQ35" s="47"/>
      <c r="MUR35" s="47"/>
      <c r="MUS35" s="47"/>
      <c r="MUT35" s="47"/>
      <c r="MUU35" s="47"/>
      <c r="MUV35" s="47"/>
      <c r="MUW35" s="47"/>
      <c r="MUX35" s="47"/>
      <c r="MUY35" s="47"/>
      <c r="MUZ35" s="47"/>
      <c r="MVA35" s="47"/>
      <c r="MVB35" s="47"/>
      <c r="MVC35" s="47"/>
      <c r="MVD35" s="47"/>
      <c r="MVE35" s="47"/>
      <c r="MVF35" s="47"/>
      <c r="MVG35" s="47"/>
      <c r="MVH35" s="47"/>
      <c r="MVI35" s="47"/>
      <c r="MVJ35" s="47"/>
      <c r="MVK35" s="47"/>
      <c r="MVL35" s="47"/>
      <c r="MVM35" s="47"/>
      <c r="MVN35" s="47"/>
      <c r="MVO35" s="47"/>
      <c r="MVP35" s="47"/>
      <c r="MVQ35" s="47"/>
      <c r="MVR35" s="47"/>
      <c r="MVS35" s="47"/>
      <c r="MVT35" s="47"/>
      <c r="MVU35" s="47"/>
      <c r="MVV35" s="47"/>
      <c r="MVW35" s="47"/>
      <c r="MVX35" s="47"/>
      <c r="MVY35" s="47"/>
      <c r="MVZ35" s="47"/>
      <c r="MWA35" s="47"/>
      <c r="MWB35" s="47"/>
      <c r="MWC35" s="47"/>
      <c r="MWD35" s="47"/>
      <c r="MWE35" s="47"/>
      <c r="MWF35" s="47"/>
      <c r="MWG35" s="47"/>
      <c r="MWH35" s="47"/>
      <c r="MWI35" s="47"/>
      <c r="MWJ35" s="47"/>
      <c r="MWK35" s="47"/>
      <c r="MWL35" s="47"/>
      <c r="MWM35" s="47"/>
      <c r="MWN35" s="47"/>
      <c r="MWO35" s="47"/>
      <c r="MWP35" s="47"/>
      <c r="MWQ35" s="47"/>
      <c r="MWR35" s="47"/>
      <c r="MWS35" s="47"/>
      <c r="MWT35" s="47"/>
      <c r="MWU35" s="47"/>
      <c r="MWV35" s="47"/>
      <c r="MWW35" s="47"/>
      <c r="MWX35" s="47"/>
      <c r="MWY35" s="47"/>
      <c r="MWZ35" s="47"/>
      <c r="MXA35" s="47"/>
      <c r="MXB35" s="47"/>
      <c r="MXC35" s="47"/>
      <c r="MXD35" s="47"/>
      <c r="MXE35" s="47"/>
      <c r="MXF35" s="47"/>
      <c r="MXG35" s="47"/>
      <c r="MXH35" s="47"/>
      <c r="MXI35" s="47"/>
      <c r="MXJ35" s="47"/>
      <c r="MXK35" s="47"/>
      <c r="MXL35" s="47"/>
      <c r="MXM35" s="47"/>
      <c r="MXN35" s="47"/>
      <c r="MXO35" s="47"/>
      <c r="MXP35" s="47"/>
      <c r="MXQ35" s="47"/>
      <c r="MXR35" s="47"/>
      <c r="MXS35" s="47"/>
      <c r="MXT35" s="47"/>
      <c r="MXU35" s="47"/>
      <c r="MXV35" s="47"/>
      <c r="MXW35" s="47"/>
      <c r="MXX35" s="47"/>
      <c r="MXY35" s="47"/>
      <c r="MXZ35" s="47"/>
      <c r="MYA35" s="47"/>
      <c r="MYB35" s="47"/>
      <c r="MYC35" s="47"/>
      <c r="MYD35" s="47"/>
      <c r="MYE35" s="47"/>
      <c r="MYF35" s="47"/>
      <c r="MYG35" s="47"/>
      <c r="MYH35" s="47"/>
      <c r="MYI35" s="47"/>
      <c r="MYJ35" s="47"/>
      <c r="MYK35" s="47"/>
      <c r="MYL35" s="47"/>
      <c r="MYM35" s="47"/>
      <c r="MYN35" s="47"/>
      <c r="MYO35" s="47"/>
      <c r="MYP35" s="47"/>
      <c r="MYQ35" s="47"/>
      <c r="MYR35" s="47"/>
      <c r="MYS35" s="47"/>
      <c r="MYT35" s="47"/>
      <c r="MYU35" s="47"/>
      <c r="MYV35" s="47"/>
      <c r="MYW35" s="47"/>
      <c r="MYX35" s="47"/>
      <c r="MYY35" s="47"/>
      <c r="MYZ35" s="47"/>
      <c r="MZA35" s="47"/>
      <c r="MZB35" s="47"/>
      <c r="MZC35" s="47"/>
      <c r="MZD35" s="47"/>
      <c r="MZE35" s="47"/>
      <c r="MZF35" s="47"/>
      <c r="MZG35" s="47"/>
      <c r="MZH35" s="47"/>
      <c r="MZI35" s="47"/>
      <c r="MZJ35" s="47"/>
      <c r="MZK35" s="47"/>
      <c r="MZL35" s="47"/>
      <c r="MZM35" s="47"/>
      <c r="MZN35" s="47"/>
      <c r="MZO35" s="47"/>
      <c r="MZP35" s="47"/>
      <c r="MZQ35" s="47"/>
      <c r="MZR35" s="47"/>
      <c r="MZS35" s="47"/>
      <c r="MZT35" s="47"/>
      <c r="MZU35" s="47"/>
      <c r="MZV35" s="47"/>
      <c r="MZW35" s="47"/>
      <c r="MZX35" s="47"/>
      <c r="MZY35" s="47"/>
      <c r="MZZ35" s="47"/>
      <c r="NAA35" s="47"/>
      <c r="NAB35" s="47"/>
      <c r="NAC35" s="47"/>
      <c r="NAD35" s="47"/>
      <c r="NAE35" s="47"/>
      <c r="NAF35" s="47"/>
      <c r="NAG35" s="47"/>
      <c r="NAH35" s="47"/>
      <c r="NAI35" s="47"/>
      <c r="NAJ35" s="47"/>
      <c r="NAK35" s="47"/>
      <c r="NAL35" s="47"/>
      <c r="NAM35" s="47"/>
      <c r="NAN35" s="47"/>
      <c r="NAO35" s="47"/>
      <c r="NAP35" s="47"/>
      <c r="NAQ35" s="47"/>
      <c r="NAR35" s="47"/>
      <c r="NAS35" s="47"/>
      <c r="NAT35" s="47"/>
      <c r="NAU35" s="47"/>
      <c r="NAV35" s="47"/>
      <c r="NAW35" s="47"/>
      <c r="NAX35" s="47"/>
      <c r="NAY35" s="47"/>
      <c r="NAZ35" s="47"/>
      <c r="NBA35" s="47"/>
      <c r="NBB35" s="47"/>
      <c r="NBC35" s="47"/>
      <c r="NBD35" s="47"/>
      <c r="NBE35" s="47"/>
      <c r="NBF35" s="47"/>
      <c r="NBG35" s="47"/>
      <c r="NBH35" s="47"/>
      <c r="NBI35" s="47"/>
      <c r="NBJ35" s="47"/>
      <c r="NBK35" s="47"/>
      <c r="NBL35" s="47"/>
      <c r="NBM35" s="47"/>
      <c r="NBN35" s="47"/>
      <c r="NBO35" s="47"/>
      <c r="NBP35" s="47"/>
      <c r="NBQ35" s="47"/>
      <c r="NBR35" s="47"/>
      <c r="NBS35" s="47"/>
      <c r="NBT35" s="47"/>
      <c r="NBU35" s="47"/>
      <c r="NBV35" s="47"/>
      <c r="NBW35" s="47"/>
      <c r="NBX35" s="47"/>
      <c r="NBY35" s="47"/>
      <c r="NBZ35" s="47"/>
      <c r="NCA35" s="47"/>
      <c r="NCB35" s="47"/>
      <c r="NCC35" s="47"/>
      <c r="NCD35" s="47"/>
      <c r="NCE35" s="47"/>
      <c r="NCF35" s="47"/>
      <c r="NCG35" s="47"/>
      <c r="NCH35" s="47"/>
      <c r="NCI35" s="47"/>
      <c r="NCJ35" s="47"/>
      <c r="NCK35" s="47"/>
      <c r="NCL35" s="47"/>
      <c r="NCM35" s="47"/>
      <c r="NCN35" s="47"/>
      <c r="NCO35" s="47"/>
      <c r="NCP35" s="47"/>
      <c r="NCQ35" s="47"/>
      <c r="NCR35" s="47"/>
      <c r="NCS35" s="47"/>
      <c r="NCT35" s="47"/>
      <c r="NCU35" s="47"/>
      <c r="NCV35" s="47"/>
      <c r="NCW35" s="47"/>
      <c r="NCX35" s="47"/>
      <c r="NCY35" s="47"/>
      <c r="NCZ35" s="47"/>
      <c r="NDA35" s="47"/>
      <c r="NDB35" s="47"/>
      <c r="NDC35" s="47"/>
      <c r="NDD35" s="47"/>
      <c r="NDE35" s="47"/>
      <c r="NDF35" s="47"/>
      <c r="NDG35" s="47"/>
      <c r="NDH35" s="47"/>
      <c r="NDI35" s="47"/>
      <c r="NDJ35" s="47"/>
      <c r="NDK35" s="47"/>
      <c r="NDL35" s="47"/>
      <c r="NDM35" s="47"/>
      <c r="NDN35" s="47"/>
      <c r="NDO35" s="47"/>
      <c r="NDP35" s="47"/>
      <c r="NDQ35" s="47"/>
      <c r="NDR35" s="47"/>
      <c r="NDS35" s="47"/>
      <c r="NDT35" s="47"/>
      <c r="NDU35" s="47"/>
      <c r="NDV35" s="47"/>
      <c r="NDW35" s="47"/>
      <c r="NDX35" s="47"/>
      <c r="NDY35" s="47"/>
      <c r="NDZ35" s="47"/>
      <c r="NEA35" s="47"/>
      <c r="NEB35" s="47"/>
      <c r="NEC35" s="47"/>
      <c r="NED35" s="47"/>
      <c r="NEE35" s="47"/>
      <c r="NEF35" s="47"/>
      <c r="NEG35" s="47"/>
      <c r="NEH35" s="47"/>
      <c r="NEI35" s="47"/>
      <c r="NEJ35" s="47"/>
      <c r="NEK35" s="47"/>
      <c r="NEL35" s="47"/>
      <c r="NEM35" s="47"/>
      <c r="NEN35" s="47"/>
      <c r="NEO35" s="47"/>
      <c r="NEP35" s="47"/>
      <c r="NEQ35" s="47"/>
      <c r="NER35" s="47"/>
      <c r="NES35" s="47"/>
      <c r="NET35" s="47"/>
      <c r="NEU35" s="47"/>
      <c r="NEV35" s="47"/>
      <c r="NEW35" s="47"/>
      <c r="NEX35" s="47"/>
      <c r="NEY35" s="47"/>
      <c r="NEZ35" s="47"/>
      <c r="NFA35" s="47"/>
      <c r="NFB35" s="47"/>
      <c r="NFC35" s="47"/>
      <c r="NFD35" s="47"/>
      <c r="NFE35" s="47"/>
      <c r="NFF35" s="47"/>
      <c r="NFG35" s="47"/>
      <c r="NFH35" s="47"/>
      <c r="NFI35" s="47"/>
      <c r="NFJ35" s="47"/>
      <c r="NFK35" s="47"/>
      <c r="NFL35" s="47"/>
      <c r="NFM35" s="47"/>
      <c r="NFN35" s="47"/>
      <c r="NFO35" s="47"/>
      <c r="NFP35" s="47"/>
      <c r="NFQ35" s="47"/>
      <c r="NFR35" s="47"/>
      <c r="NFS35" s="47"/>
      <c r="NFT35" s="47"/>
      <c r="NFU35" s="47"/>
      <c r="NFV35" s="47"/>
      <c r="NFW35" s="47"/>
      <c r="NFX35" s="47"/>
      <c r="NFY35" s="47"/>
      <c r="NFZ35" s="47"/>
      <c r="NGA35" s="47"/>
      <c r="NGB35" s="47"/>
      <c r="NGC35" s="47"/>
      <c r="NGD35" s="47"/>
      <c r="NGE35" s="47"/>
      <c r="NGF35" s="47"/>
      <c r="NGG35" s="47"/>
      <c r="NGH35" s="47"/>
      <c r="NGI35" s="47"/>
      <c r="NGJ35" s="47"/>
      <c r="NGK35" s="47"/>
      <c r="NGL35" s="47"/>
      <c r="NGM35" s="47"/>
      <c r="NGN35" s="47"/>
      <c r="NGO35" s="47"/>
      <c r="NGP35" s="47"/>
      <c r="NGQ35" s="47"/>
      <c r="NGR35" s="47"/>
      <c r="NGS35" s="47"/>
      <c r="NGT35" s="47"/>
      <c r="NGU35" s="47"/>
      <c r="NGV35" s="47"/>
      <c r="NGW35" s="47"/>
      <c r="NGX35" s="47"/>
      <c r="NGY35" s="47"/>
      <c r="NGZ35" s="47"/>
      <c r="NHA35" s="47"/>
      <c r="NHB35" s="47"/>
      <c r="NHC35" s="47"/>
      <c r="NHD35" s="47"/>
      <c r="NHE35" s="47"/>
      <c r="NHF35" s="47"/>
      <c r="NHG35" s="47"/>
      <c r="NHH35" s="47"/>
      <c r="NHI35" s="47"/>
      <c r="NHJ35" s="47"/>
      <c r="NHK35" s="47"/>
      <c r="NHL35" s="47"/>
      <c r="NHM35" s="47"/>
      <c r="NHN35" s="47"/>
      <c r="NHO35" s="47"/>
      <c r="NHP35" s="47"/>
      <c r="NHQ35" s="47"/>
      <c r="NHR35" s="47"/>
      <c r="NHS35" s="47"/>
      <c r="NHT35" s="47"/>
      <c r="NHU35" s="47"/>
      <c r="NHV35" s="47"/>
      <c r="NHW35" s="47"/>
      <c r="NHX35" s="47"/>
      <c r="NHY35" s="47"/>
      <c r="NHZ35" s="47"/>
      <c r="NIA35" s="47"/>
      <c r="NIB35" s="47"/>
      <c r="NIC35" s="47"/>
      <c r="NID35" s="47"/>
      <c r="NIE35" s="47"/>
      <c r="NIF35" s="47"/>
      <c r="NIG35" s="47"/>
      <c r="NIH35" s="47"/>
      <c r="NII35" s="47"/>
      <c r="NIJ35" s="47"/>
      <c r="NIK35" s="47"/>
      <c r="NIL35" s="47"/>
      <c r="NIM35" s="47"/>
      <c r="NIN35" s="47"/>
      <c r="NIO35" s="47"/>
      <c r="NIP35" s="47"/>
      <c r="NIQ35" s="47"/>
      <c r="NIR35" s="47"/>
      <c r="NIS35" s="47"/>
      <c r="NIT35" s="47"/>
      <c r="NIU35" s="47"/>
      <c r="NIV35" s="47"/>
      <c r="NIW35" s="47"/>
      <c r="NIX35" s="47"/>
      <c r="NIY35" s="47"/>
      <c r="NIZ35" s="47"/>
      <c r="NJA35" s="47"/>
      <c r="NJB35" s="47"/>
      <c r="NJC35" s="47"/>
      <c r="NJD35" s="47"/>
      <c r="NJE35" s="47"/>
      <c r="NJF35" s="47"/>
      <c r="NJG35" s="47"/>
      <c r="NJH35" s="47"/>
      <c r="NJI35" s="47"/>
      <c r="NJJ35" s="47"/>
      <c r="NJK35" s="47"/>
      <c r="NJL35" s="47"/>
      <c r="NJM35" s="47"/>
      <c r="NJN35" s="47"/>
      <c r="NJO35" s="47"/>
      <c r="NJP35" s="47"/>
      <c r="NJQ35" s="47"/>
      <c r="NJR35" s="47"/>
      <c r="NJS35" s="47"/>
      <c r="NJT35" s="47"/>
      <c r="NJU35" s="47"/>
      <c r="NJV35" s="47"/>
      <c r="NJW35" s="47"/>
      <c r="NJX35" s="47"/>
      <c r="NJY35" s="47"/>
      <c r="NJZ35" s="47"/>
      <c r="NKA35" s="47"/>
      <c r="NKB35" s="47"/>
      <c r="NKC35" s="47"/>
      <c r="NKD35" s="47"/>
      <c r="NKE35" s="47"/>
      <c r="NKF35" s="47"/>
      <c r="NKG35" s="47"/>
      <c r="NKH35" s="47"/>
      <c r="NKI35" s="47"/>
      <c r="NKJ35" s="47"/>
      <c r="NKK35" s="47"/>
      <c r="NKL35" s="47"/>
      <c r="NKM35" s="47"/>
      <c r="NKN35" s="47"/>
      <c r="NKO35" s="47"/>
      <c r="NKP35" s="47"/>
      <c r="NKQ35" s="47"/>
      <c r="NKR35" s="47"/>
      <c r="NKS35" s="47"/>
      <c r="NKT35" s="47"/>
      <c r="NKU35" s="47"/>
      <c r="NKV35" s="47"/>
      <c r="NKW35" s="47"/>
      <c r="NKX35" s="47"/>
      <c r="NKY35" s="47"/>
      <c r="NKZ35" s="47"/>
      <c r="NLA35" s="47"/>
      <c r="NLB35" s="47"/>
      <c r="NLC35" s="47"/>
      <c r="NLD35" s="47"/>
      <c r="NLE35" s="47"/>
      <c r="NLF35" s="47"/>
      <c r="NLG35" s="47"/>
      <c r="NLH35" s="47"/>
      <c r="NLI35" s="47"/>
      <c r="NLJ35" s="47"/>
      <c r="NLK35" s="47"/>
      <c r="NLL35" s="47"/>
      <c r="NLM35" s="47"/>
      <c r="NLN35" s="47"/>
      <c r="NLO35" s="47"/>
      <c r="NLP35" s="47"/>
      <c r="NLQ35" s="47"/>
      <c r="NLR35" s="47"/>
      <c r="NLS35" s="47"/>
      <c r="NLT35" s="47"/>
      <c r="NLU35" s="47"/>
      <c r="NLV35" s="47"/>
      <c r="NLW35" s="47"/>
      <c r="NLX35" s="47"/>
      <c r="NLY35" s="47"/>
      <c r="NLZ35" s="47"/>
      <c r="NMA35" s="47"/>
      <c r="NMB35" s="47"/>
      <c r="NMC35" s="47"/>
      <c r="NMD35" s="47"/>
      <c r="NME35" s="47"/>
      <c r="NMF35" s="47"/>
      <c r="NMG35" s="47"/>
      <c r="NMH35" s="47"/>
      <c r="NMI35" s="47"/>
      <c r="NMJ35" s="47"/>
      <c r="NMK35" s="47"/>
      <c r="NML35" s="47"/>
      <c r="NMM35" s="47"/>
      <c r="NMN35" s="47"/>
      <c r="NMO35" s="47"/>
      <c r="NMP35" s="47"/>
      <c r="NMQ35" s="47"/>
      <c r="NMR35" s="47"/>
      <c r="NMS35" s="47"/>
      <c r="NMT35" s="47"/>
      <c r="NMU35" s="47"/>
      <c r="NMV35" s="47"/>
      <c r="NMW35" s="47"/>
      <c r="NMX35" s="47"/>
      <c r="NMY35" s="47"/>
      <c r="NMZ35" s="47"/>
      <c r="NNA35" s="47"/>
      <c r="NNB35" s="47"/>
      <c r="NNC35" s="47"/>
      <c r="NND35" s="47"/>
      <c r="NNE35" s="47"/>
      <c r="NNF35" s="47"/>
      <c r="NNG35" s="47"/>
      <c r="NNH35" s="47"/>
      <c r="NNI35" s="47"/>
      <c r="NNJ35" s="47"/>
      <c r="NNK35" s="47"/>
      <c r="NNL35" s="47"/>
      <c r="NNM35" s="47"/>
      <c r="NNN35" s="47"/>
      <c r="NNO35" s="47"/>
      <c r="NNP35" s="47"/>
      <c r="NNQ35" s="47"/>
      <c r="NNR35" s="47"/>
      <c r="NNS35" s="47"/>
      <c r="NNT35" s="47"/>
      <c r="NNU35" s="47"/>
      <c r="NNV35" s="47"/>
      <c r="NNW35" s="47"/>
      <c r="NNX35" s="47"/>
      <c r="NNY35" s="47"/>
      <c r="NNZ35" s="47"/>
      <c r="NOA35" s="47"/>
      <c r="NOB35" s="47"/>
      <c r="NOC35" s="47"/>
      <c r="NOD35" s="47"/>
      <c r="NOE35" s="47"/>
      <c r="NOF35" s="47"/>
      <c r="NOG35" s="47"/>
      <c r="NOH35" s="47"/>
      <c r="NOI35" s="47"/>
      <c r="NOJ35" s="47"/>
      <c r="NOK35" s="47"/>
      <c r="NOL35" s="47"/>
      <c r="NOM35" s="47"/>
      <c r="NON35" s="47"/>
      <c r="NOO35" s="47"/>
      <c r="NOP35" s="47"/>
      <c r="NOQ35" s="47"/>
      <c r="NOR35" s="47"/>
      <c r="NOS35" s="47"/>
      <c r="NOT35" s="47"/>
      <c r="NOU35" s="47"/>
      <c r="NOV35" s="47"/>
      <c r="NOW35" s="47"/>
      <c r="NOX35" s="47"/>
      <c r="NOY35" s="47"/>
      <c r="NOZ35" s="47"/>
      <c r="NPA35" s="47"/>
      <c r="NPB35" s="47"/>
      <c r="NPC35" s="47"/>
      <c r="NPD35" s="47"/>
      <c r="NPE35" s="47"/>
      <c r="NPF35" s="47"/>
      <c r="NPG35" s="47"/>
      <c r="NPH35" s="47"/>
      <c r="NPI35" s="47"/>
      <c r="NPJ35" s="47"/>
      <c r="NPK35" s="47"/>
      <c r="NPL35" s="47"/>
      <c r="NPM35" s="47"/>
      <c r="NPN35" s="47"/>
      <c r="NPO35" s="47"/>
      <c r="NPP35" s="47"/>
      <c r="NPQ35" s="47"/>
      <c r="NPR35" s="47"/>
      <c r="NPS35" s="47"/>
      <c r="NPT35" s="47"/>
      <c r="NPU35" s="47"/>
      <c r="NPV35" s="47"/>
      <c r="NPW35" s="47"/>
      <c r="NPX35" s="47"/>
      <c r="NPY35" s="47"/>
      <c r="NPZ35" s="47"/>
      <c r="NQA35" s="47"/>
      <c r="NQB35" s="47"/>
      <c r="NQC35" s="47"/>
      <c r="NQD35" s="47"/>
      <c r="NQE35" s="47"/>
      <c r="NQF35" s="47"/>
      <c r="NQG35" s="47"/>
      <c r="NQH35" s="47"/>
      <c r="NQI35" s="47"/>
      <c r="NQJ35" s="47"/>
      <c r="NQK35" s="47"/>
      <c r="NQL35" s="47"/>
      <c r="NQM35" s="47"/>
      <c r="NQN35" s="47"/>
      <c r="NQO35" s="47"/>
      <c r="NQP35" s="47"/>
      <c r="NQQ35" s="47"/>
      <c r="NQR35" s="47"/>
      <c r="NQS35" s="47"/>
      <c r="NQT35" s="47"/>
      <c r="NQU35" s="47"/>
      <c r="NQV35" s="47"/>
      <c r="NQW35" s="47"/>
      <c r="NQX35" s="47"/>
      <c r="NQY35" s="47"/>
      <c r="NQZ35" s="47"/>
      <c r="NRA35" s="47"/>
      <c r="NRB35" s="47"/>
      <c r="NRC35" s="47"/>
      <c r="NRD35" s="47"/>
      <c r="NRE35" s="47"/>
      <c r="NRF35" s="47"/>
      <c r="NRG35" s="47"/>
      <c r="NRH35" s="47"/>
      <c r="NRI35" s="47"/>
      <c r="NRJ35" s="47"/>
      <c r="NRK35" s="47"/>
      <c r="NRL35" s="47"/>
      <c r="NRM35" s="47"/>
      <c r="NRN35" s="47"/>
      <c r="NRO35" s="47"/>
      <c r="NRP35" s="47"/>
      <c r="NRQ35" s="47"/>
      <c r="NRR35" s="47"/>
      <c r="NRS35" s="47"/>
      <c r="NRT35" s="47"/>
      <c r="NRU35" s="47"/>
      <c r="NRV35" s="47"/>
      <c r="NRW35" s="47"/>
      <c r="NRX35" s="47"/>
      <c r="NRY35" s="47"/>
      <c r="NRZ35" s="47"/>
      <c r="NSA35" s="47"/>
      <c r="NSB35" s="47"/>
      <c r="NSC35" s="47"/>
      <c r="NSD35" s="47"/>
      <c r="NSE35" s="47"/>
      <c r="NSF35" s="47"/>
      <c r="NSG35" s="47"/>
      <c r="NSH35" s="47"/>
      <c r="NSI35" s="47"/>
      <c r="NSJ35" s="47"/>
      <c r="NSK35" s="47"/>
      <c r="NSL35" s="47"/>
      <c r="NSM35" s="47"/>
      <c r="NSN35" s="47"/>
      <c r="NSO35" s="47"/>
      <c r="NSP35" s="47"/>
      <c r="NSQ35" s="47"/>
      <c r="NSR35" s="47"/>
      <c r="NSS35" s="47"/>
      <c r="NST35" s="47"/>
      <c r="NSU35" s="47"/>
      <c r="NSV35" s="47"/>
      <c r="NSW35" s="47"/>
      <c r="NSX35" s="47"/>
      <c r="NSY35" s="47"/>
      <c r="NSZ35" s="47"/>
      <c r="NTA35" s="47"/>
      <c r="NTB35" s="47"/>
      <c r="NTC35" s="47"/>
      <c r="NTD35" s="47"/>
      <c r="NTE35" s="47"/>
      <c r="NTF35" s="47"/>
      <c r="NTG35" s="47"/>
      <c r="NTH35" s="47"/>
      <c r="NTI35" s="47"/>
      <c r="NTJ35" s="47"/>
      <c r="NTK35" s="47"/>
      <c r="NTL35" s="47"/>
      <c r="NTM35" s="47"/>
      <c r="NTN35" s="47"/>
      <c r="NTO35" s="47"/>
      <c r="NTP35" s="47"/>
      <c r="NTQ35" s="47"/>
      <c r="NTR35" s="47"/>
      <c r="NTS35" s="47"/>
      <c r="NTT35" s="47"/>
      <c r="NTU35" s="47"/>
      <c r="NTV35" s="47"/>
      <c r="NTW35" s="47"/>
      <c r="NTX35" s="47"/>
      <c r="NTY35" s="47"/>
      <c r="NTZ35" s="47"/>
      <c r="NUA35" s="47"/>
      <c r="NUB35" s="47"/>
      <c r="NUC35" s="47"/>
      <c r="NUD35" s="47"/>
      <c r="NUE35" s="47"/>
      <c r="NUF35" s="47"/>
      <c r="NUG35" s="47"/>
      <c r="NUH35" s="47"/>
      <c r="NUI35" s="47"/>
      <c r="NUJ35" s="47"/>
      <c r="NUK35" s="47"/>
      <c r="NUL35" s="47"/>
      <c r="NUM35" s="47"/>
      <c r="NUN35" s="47"/>
      <c r="NUO35" s="47"/>
      <c r="NUP35" s="47"/>
      <c r="NUQ35" s="47"/>
      <c r="NUR35" s="47"/>
      <c r="NUS35" s="47"/>
      <c r="NUT35" s="47"/>
      <c r="NUU35" s="47"/>
      <c r="NUV35" s="47"/>
      <c r="NUW35" s="47"/>
      <c r="NUX35" s="47"/>
      <c r="NUY35" s="47"/>
      <c r="NUZ35" s="47"/>
      <c r="NVA35" s="47"/>
      <c r="NVB35" s="47"/>
      <c r="NVC35" s="47"/>
      <c r="NVD35" s="47"/>
      <c r="NVE35" s="47"/>
      <c r="NVF35" s="47"/>
      <c r="NVG35" s="47"/>
      <c r="NVH35" s="47"/>
      <c r="NVI35" s="47"/>
      <c r="NVJ35" s="47"/>
      <c r="NVK35" s="47"/>
      <c r="NVL35" s="47"/>
      <c r="NVM35" s="47"/>
      <c r="NVN35" s="47"/>
      <c r="NVO35" s="47"/>
      <c r="NVP35" s="47"/>
      <c r="NVQ35" s="47"/>
      <c r="NVR35" s="47"/>
      <c r="NVS35" s="47"/>
      <c r="NVT35" s="47"/>
      <c r="NVU35" s="47"/>
      <c r="NVV35" s="47"/>
      <c r="NVW35" s="47"/>
      <c r="NVX35" s="47"/>
      <c r="NVY35" s="47"/>
      <c r="NVZ35" s="47"/>
      <c r="NWA35" s="47"/>
      <c r="NWB35" s="47"/>
      <c r="NWC35" s="47"/>
      <c r="NWD35" s="47"/>
      <c r="NWE35" s="47"/>
      <c r="NWF35" s="47"/>
      <c r="NWG35" s="47"/>
      <c r="NWH35" s="47"/>
      <c r="NWI35" s="47"/>
      <c r="NWJ35" s="47"/>
      <c r="NWK35" s="47"/>
      <c r="NWL35" s="47"/>
      <c r="NWM35" s="47"/>
      <c r="NWN35" s="47"/>
      <c r="NWO35" s="47"/>
      <c r="NWP35" s="47"/>
      <c r="NWQ35" s="47"/>
      <c r="NWR35" s="47"/>
      <c r="NWS35" s="47"/>
      <c r="NWT35" s="47"/>
      <c r="NWU35" s="47"/>
      <c r="NWV35" s="47"/>
      <c r="NWW35" s="47"/>
      <c r="NWX35" s="47"/>
      <c r="NWY35" s="47"/>
      <c r="NWZ35" s="47"/>
      <c r="NXA35" s="47"/>
      <c r="NXB35" s="47"/>
      <c r="NXC35" s="47"/>
      <c r="NXD35" s="47"/>
      <c r="NXE35" s="47"/>
      <c r="NXF35" s="47"/>
      <c r="NXG35" s="47"/>
      <c r="NXH35" s="47"/>
      <c r="NXI35" s="47"/>
      <c r="NXJ35" s="47"/>
      <c r="NXK35" s="47"/>
      <c r="NXL35" s="47"/>
      <c r="NXM35" s="47"/>
      <c r="NXN35" s="47"/>
      <c r="NXO35" s="47"/>
      <c r="NXP35" s="47"/>
      <c r="NXQ35" s="47"/>
      <c r="NXR35" s="47"/>
      <c r="NXS35" s="47"/>
      <c r="NXT35" s="47"/>
      <c r="NXU35" s="47"/>
      <c r="NXV35" s="47"/>
      <c r="NXW35" s="47"/>
      <c r="NXX35" s="47"/>
      <c r="NXY35" s="47"/>
      <c r="NXZ35" s="47"/>
      <c r="NYA35" s="47"/>
      <c r="NYB35" s="47"/>
      <c r="NYC35" s="47"/>
      <c r="NYD35" s="47"/>
      <c r="NYE35" s="47"/>
      <c r="NYF35" s="47"/>
      <c r="NYG35" s="47"/>
      <c r="NYH35" s="47"/>
      <c r="NYI35" s="47"/>
      <c r="NYJ35" s="47"/>
      <c r="NYK35" s="47"/>
      <c r="NYL35" s="47"/>
      <c r="NYM35" s="47"/>
      <c r="NYN35" s="47"/>
      <c r="NYO35" s="47"/>
      <c r="NYP35" s="47"/>
      <c r="NYQ35" s="47"/>
      <c r="NYR35" s="47"/>
      <c r="NYS35" s="47"/>
      <c r="NYT35" s="47"/>
      <c r="NYU35" s="47"/>
      <c r="NYV35" s="47"/>
      <c r="NYW35" s="47"/>
      <c r="NYX35" s="47"/>
      <c r="NYY35" s="47"/>
      <c r="NYZ35" s="47"/>
      <c r="NZA35" s="47"/>
      <c r="NZB35" s="47"/>
      <c r="NZC35" s="47"/>
      <c r="NZD35" s="47"/>
      <c r="NZE35" s="47"/>
      <c r="NZF35" s="47"/>
      <c r="NZG35" s="47"/>
      <c r="NZH35" s="47"/>
      <c r="NZI35" s="47"/>
      <c r="NZJ35" s="47"/>
      <c r="NZK35" s="47"/>
      <c r="NZL35" s="47"/>
      <c r="NZM35" s="47"/>
      <c r="NZN35" s="47"/>
      <c r="NZO35" s="47"/>
      <c r="NZP35" s="47"/>
      <c r="NZQ35" s="47"/>
      <c r="NZR35" s="47"/>
      <c r="NZS35" s="47"/>
      <c r="NZT35" s="47"/>
      <c r="NZU35" s="47"/>
      <c r="NZV35" s="47"/>
      <c r="NZW35" s="47"/>
      <c r="NZX35" s="47"/>
      <c r="NZY35" s="47"/>
      <c r="NZZ35" s="47"/>
      <c r="OAA35" s="47"/>
      <c r="OAB35" s="47"/>
      <c r="OAC35" s="47"/>
      <c r="OAD35" s="47"/>
      <c r="OAE35" s="47"/>
      <c r="OAF35" s="47"/>
      <c r="OAG35" s="47"/>
      <c r="OAH35" s="47"/>
      <c r="OAI35" s="47"/>
      <c r="OAJ35" s="47"/>
      <c r="OAK35" s="47"/>
      <c r="OAL35" s="47"/>
      <c r="OAM35" s="47"/>
      <c r="OAN35" s="47"/>
      <c r="OAO35" s="47"/>
      <c r="OAP35" s="47"/>
      <c r="OAQ35" s="47"/>
      <c r="OAR35" s="47"/>
      <c r="OAS35" s="47"/>
      <c r="OAT35" s="47"/>
      <c r="OAU35" s="47"/>
      <c r="OAV35" s="47"/>
      <c r="OAW35" s="47"/>
      <c r="OAX35" s="47"/>
      <c r="OAY35" s="47"/>
      <c r="OAZ35" s="47"/>
      <c r="OBA35" s="47"/>
      <c r="OBB35" s="47"/>
      <c r="OBC35" s="47"/>
      <c r="OBD35" s="47"/>
      <c r="OBE35" s="47"/>
      <c r="OBF35" s="47"/>
      <c r="OBG35" s="47"/>
      <c r="OBH35" s="47"/>
      <c r="OBI35" s="47"/>
      <c r="OBJ35" s="47"/>
      <c r="OBK35" s="47"/>
      <c r="OBL35" s="47"/>
      <c r="OBM35" s="47"/>
      <c r="OBN35" s="47"/>
      <c r="OBO35" s="47"/>
      <c r="OBP35" s="47"/>
      <c r="OBQ35" s="47"/>
      <c r="OBR35" s="47"/>
      <c r="OBS35" s="47"/>
      <c r="OBT35" s="47"/>
      <c r="OBU35" s="47"/>
      <c r="OBV35" s="47"/>
      <c r="OBW35" s="47"/>
      <c r="OBX35" s="47"/>
      <c r="OBY35" s="47"/>
      <c r="OBZ35" s="47"/>
      <c r="OCA35" s="47"/>
      <c r="OCB35" s="47"/>
      <c r="OCC35" s="47"/>
      <c r="OCD35" s="47"/>
      <c r="OCE35" s="47"/>
      <c r="OCF35" s="47"/>
      <c r="OCG35" s="47"/>
      <c r="OCH35" s="47"/>
      <c r="OCI35" s="47"/>
      <c r="OCJ35" s="47"/>
      <c r="OCK35" s="47"/>
      <c r="OCL35" s="47"/>
      <c r="OCM35" s="47"/>
      <c r="OCN35" s="47"/>
      <c r="OCO35" s="47"/>
      <c r="OCP35" s="47"/>
      <c r="OCQ35" s="47"/>
      <c r="OCR35" s="47"/>
      <c r="OCS35" s="47"/>
      <c r="OCT35" s="47"/>
      <c r="OCU35" s="47"/>
      <c r="OCV35" s="47"/>
      <c r="OCW35" s="47"/>
      <c r="OCX35" s="47"/>
      <c r="OCY35" s="47"/>
      <c r="OCZ35" s="47"/>
      <c r="ODA35" s="47"/>
      <c r="ODB35" s="47"/>
      <c r="ODC35" s="47"/>
      <c r="ODD35" s="47"/>
      <c r="ODE35" s="47"/>
      <c r="ODF35" s="47"/>
      <c r="ODG35" s="47"/>
      <c r="ODH35" s="47"/>
      <c r="ODI35" s="47"/>
      <c r="ODJ35" s="47"/>
      <c r="ODK35" s="47"/>
      <c r="ODL35" s="47"/>
      <c r="ODM35" s="47"/>
      <c r="ODN35" s="47"/>
      <c r="ODO35" s="47"/>
      <c r="ODP35" s="47"/>
      <c r="ODQ35" s="47"/>
      <c r="ODR35" s="47"/>
      <c r="ODS35" s="47"/>
      <c r="ODT35" s="47"/>
      <c r="ODU35" s="47"/>
      <c r="ODV35" s="47"/>
      <c r="ODW35" s="47"/>
      <c r="ODX35" s="47"/>
      <c r="ODY35" s="47"/>
      <c r="ODZ35" s="47"/>
      <c r="OEA35" s="47"/>
      <c r="OEB35" s="47"/>
      <c r="OEC35" s="47"/>
      <c r="OED35" s="47"/>
      <c r="OEE35" s="47"/>
      <c r="OEF35" s="47"/>
      <c r="OEG35" s="47"/>
      <c r="OEH35" s="47"/>
      <c r="OEI35" s="47"/>
      <c r="OEJ35" s="47"/>
      <c r="OEK35" s="47"/>
      <c r="OEL35" s="47"/>
      <c r="OEM35" s="47"/>
      <c r="OEN35" s="47"/>
      <c r="OEO35" s="47"/>
      <c r="OEP35" s="47"/>
      <c r="OEQ35" s="47"/>
      <c r="OER35" s="47"/>
      <c r="OES35" s="47"/>
      <c r="OET35" s="47"/>
      <c r="OEU35" s="47"/>
      <c r="OEV35" s="47"/>
      <c r="OEW35" s="47"/>
      <c r="OEX35" s="47"/>
      <c r="OEY35" s="47"/>
      <c r="OEZ35" s="47"/>
      <c r="OFA35" s="47"/>
      <c r="OFB35" s="47"/>
      <c r="OFC35" s="47"/>
      <c r="OFD35" s="47"/>
      <c r="OFE35" s="47"/>
      <c r="OFF35" s="47"/>
      <c r="OFG35" s="47"/>
      <c r="OFH35" s="47"/>
      <c r="OFI35" s="47"/>
      <c r="OFJ35" s="47"/>
      <c r="OFK35" s="47"/>
      <c r="OFL35" s="47"/>
      <c r="OFM35" s="47"/>
      <c r="OFN35" s="47"/>
      <c r="OFO35" s="47"/>
      <c r="OFP35" s="47"/>
      <c r="OFQ35" s="47"/>
      <c r="OFR35" s="47"/>
      <c r="OFS35" s="47"/>
      <c r="OFT35" s="47"/>
      <c r="OFU35" s="47"/>
      <c r="OFV35" s="47"/>
      <c r="OFW35" s="47"/>
      <c r="OFX35" s="47"/>
      <c r="OFY35" s="47"/>
      <c r="OFZ35" s="47"/>
      <c r="OGA35" s="47"/>
      <c r="OGB35" s="47"/>
      <c r="OGC35" s="47"/>
      <c r="OGD35" s="47"/>
      <c r="OGE35" s="47"/>
      <c r="OGF35" s="47"/>
      <c r="OGG35" s="47"/>
      <c r="OGH35" s="47"/>
      <c r="OGI35" s="47"/>
      <c r="OGJ35" s="47"/>
      <c r="OGK35" s="47"/>
      <c r="OGL35" s="47"/>
      <c r="OGM35" s="47"/>
      <c r="OGN35" s="47"/>
      <c r="OGO35" s="47"/>
      <c r="OGP35" s="47"/>
      <c r="OGQ35" s="47"/>
      <c r="OGR35" s="47"/>
      <c r="OGS35" s="47"/>
      <c r="OGT35" s="47"/>
      <c r="OGU35" s="47"/>
      <c r="OGV35" s="47"/>
      <c r="OGW35" s="47"/>
      <c r="OGX35" s="47"/>
      <c r="OGY35" s="47"/>
      <c r="OGZ35" s="47"/>
      <c r="OHA35" s="47"/>
      <c r="OHB35" s="47"/>
      <c r="OHC35" s="47"/>
      <c r="OHD35" s="47"/>
      <c r="OHE35" s="47"/>
      <c r="OHF35" s="47"/>
      <c r="OHG35" s="47"/>
      <c r="OHH35" s="47"/>
      <c r="OHI35" s="47"/>
      <c r="OHJ35" s="47"/>
      <c r="OHK35" s="47"/>
      <c r="OHL35" s="47"/>
      <c r="OHM35" s="47"/>
      <c r="OHN35" s="47"/>
      <c r="OHO35" s="47"/>
      <c r="OHP35" s="47"/>
      <c r="OHQ35" s="47"/>
      <c r="OHR35" s="47"/>
      <c r="OHS35" s="47"/>
      <c r="OHT35" s="47"/>
      <c r="OHU35" s="47"/>
      <c r="OHV35" s="47"/>
      <c r="OHW35" s="47"/>
      <c r="OHX35" s="47"/>
      <c r="OHY35" s="47"/>
      <c r="OHZ35" s="47"/>
      <c r="OIA35" s="47"/>
      <c r="OIB35" s="47"/>
      <c r="OIC35" s="47"/>
      <c r="OID35" s="47"/>
      <c r="OIE35" s="47"/>
      <c r="OIF35" s="47"/>
      <c r="OIG35" s="47"/>
      <c r="OIH35" s="47"/>
      <c r="OII35" s="47"/>
      <c r="OIJ35" s="47"/>
      <c r="OIK35" s="47"/>
      <c r="OIL35" s="47"/>
      <c r="OIM35" s="47"/>
      <c r="OIN35" s="47"/>
      <c r="OIO35" s="47"/>
      <c r="OIP35" s="47"/>
      <c r="OIQ35" s="47"/>
      <c r="OIR35" s="47"/>
      <c r="OIS35" s="47"/>
      <c r="OIT35" s="47"/>
      <c r="OIU35" s="47"/>
      <c r="OIV35" s="47"/>
      <c r="OIW35" s="47"/>
      <c r="OIX35" s="47"/>
      <c r="OIY35" s="47"/>
      <c r="OIZ35" s="47"/>
      <c r="OJA35" s="47"/>
      <c r="OJB35" s="47"/>
      <c r="OJC35" s="47"/>
      <c r="OJD35" s="47"/>
      <c r="OJE35" s="47"/>
      <c r="OJF35" s="47"/>
      <c r="OJG35" s="47"/>
      <c r="OJH35" s="47"/>
      <c r="OJI35" s="47"/>
      <c r="OJJ35" s="47"/>
      <c r="OJK35" s="47"/>
      <c r="OJL35" s="47"/>
      <c r="OJM35" s="47"/>
      <c r="OJN35" s="47"/>
      <c r="OJO35" s="47"/>
      <c r="OJP35" s="47"/>
      <c r="OJQ35" s="47"/>
      <c r="OJR35" s="47"/>
      <c r="OJS35" s="47"/>
      <c r="OJT35" s="47"/>
      <c r="OJU35" s="47"/>
      <c r="OJV35" s="47"/>
      <c r="OJW35" s="47"/>
      <c r="OJX35" s="47"/>
      <c r="OJY35" s="47"/>
      <c r="OJZ35" s="47"/>
      <c r="OKA35" s="47"/>
      <c r="OKB35" s="47"/>
      <c r="OKC35" s="47"/>
      <c r="OKD35" s="47"/>
      <c r="OKE35" s="47"/>
      <c r="OKF35" s="47"/>
      <c r="OKG35" s="47"/>
      <c r="OKH35" s="47"/>
      <c r="OKI35" s="47"/>
      <c r="OKJ35" s="47"/>
      <c r="OKK35" s="47"/>
      <c r="OKL35" s="47"/>
      <c r="OKM35" s="47"/>
      <c r="OKN35" s="47"/>
      <c r="OKO35" s="47"/>
      <c r="OKP35" s="47"/>
      <c r="OKQ35" s="47"/>
      <c r="OKR35" s="47"/>
      <c r="OKS35" s="47"/>
      <c r="OKT35" s="47"/>
      <c r="OKU35" s="47"/>
      <c r="OKV35" s="47"/>
      <c r="OKW35" s="47"/>
      <c r="OKX35" s="47"/>
      <c r="OKY35" s="47"/>
      <c r="OKZ35" s="47"/>
      <c r="OLA35" s="47"/>
      <c r="OLB35" s="47"/>
      <c r="OLC35" s="47"/>
      <c r="OLD35" s="47"/>
      <c r="OLE35" s="47"/>
      <c r="OLF35" s="47"/>
      <c r="OLG35" s="47"/>
      <c r="OLH35" s="47"/>
      <c r="OLI35" s="47"/>
      <c r="OLJ35" s="47"/>
      <c r="OLK35" s="47"/>
      <c r="OLL35" s="47"/>
      <c r="OLM35" s="47"/>
      <c r="OLN35" s="47"/>
      <c r="OLO35" s="47"/>
      <c r="OLP35" s="47"/>
      <c r="OLQ35" s="47"/>
      <c r="OLR35" s="47"/>
      <c r="OLS35" s="47"/>
      <c r="OLT35" s="47"/>
      <c r="OLU35" s="47"/>
      <c r="OLV35" s="47"/>
      <c r="OLW35" s="47"/>
      <c r="OLX35" s="47"/>
      <c r="OLY35" s="47"/>
      <c r="OLZ35" s="47"/>
      <c r="OMA35" s="47"/>
      <c r="OMB35" s="47"/>
      <c r="OMC35" s="47"/>
      <c r="OMD35" s="47"/>
      <c r="OME35" s="47"/>
      <c r="OMF35" s="47"/>
      <c r="OMG35" s="47"/>
      <c r="OMH35" s="47"/>
      <c r="OMI35" s="47"/>
      <c r="OMJ35" s="47"/>
      <c r="OMK35" s="47"/>
      <c r="OML35" s="47"/>
      <c r="OMM35" s="47"/>
      <c r="OMN35" s="47"/>
      <c r="OMO35" s="47"/>
      <c r="OMP35" s="47"/>
      <c r="OMQ35" s="47"/>
      <c r="OMR35" s="47"/>
      <c r="OMS35" s="47"/>
      <c r="OMT35" s="47"/>
      <c r="OMU35" s="47"/>
      <c r="OMV35" s="47"/>
      <c r="OMW35" s="47"/>
      <c r="OMX35" s="47"/>
      <c r="OMY35" s="47"/>
      <c r="OMZ35" s="47"/>
      <c r="ONA35" s="47"/>
      <c r="ONB35" s="47"/>
      <c r="ONC35" s="47"/>
      <c r="OND35" s="47"/>
      <c r="ONE35" s="47"/>
      <c r="ONF35" s="47"/>
      <c r="ONG35" s="47"/>
      <c r="ONH35" s="47"/>
      <c r="ONI35" s="47"/>
      <c r="ONJ35" s="47"/>
      <c r="ONK35" s="47"/>
      <c r="ONL35" s="47"/>
      <c r="ONM35" s="47"/>
      <c r="ONN35" s="47"/>
      <c r="ONO35" s="47"/>
      <c r="ONP35" s="47"/>
      <c r="ONQ35" s="47"/>
      <c r="ONR35" s="47"/>
      <c r="ONS35" s="47"/>
      <c r="ONT35" s="47"/>
      <c r="ONU35" s="47"/>
      <c r="ONV35" s="47"/>
      <c r="ONW35" s="47"/>
      <c r="ONX35" s="47"/>
      <c r="ONY35" s="47"/>
      <c r="ONZ35" s="47"/>
      <c r="OOA35" s="47"/>
      <c r="OOB35" s="47"/>
      <c r="OOC35" s="47"/>
      <c r="OOD35" s="47"/>
      <c r="OOE35" s="47"/>
      <c r="OOF35" s="47"/>
      <c r="OOG35" s="47"/>
      <c r="OOH35" s="47"/>
      <c r="OOI35" s="47"/>
      <c r="OOJ35" s="47"/>
      <c r="OOK35" s="47"/>
      <c r="OOL35" s="47"/>
      <c r="OOM35" s="47"/>
      <c r="OON35" s="47"/>
      <c r="OOO35" s="47"/>
      <c r="OOP35" s="47"/>
      <c r="OOQ35" s="47"/>
      <c r="OOR35" s="47"/>
      <c r="OOS35" s="47"/>
      <c r="OOT35" s="47"/>
      <c r="OOU35" s="47"/>
      <c r="OOV35" s="47"/>
      <c r="OOW35" s="47"/>
      <c r="OOX35" s="47"/>
      <c r="OOY35" s="47"/>
      <c r="OOZ35" s="47"/>
      <c r="OPA35" s="47"/>
      <c r="OPB35" s="47"/>
      <c r="OPC35" s="47"/>
      <c r="OPD35" s="47"/>
      <c r="OPE35" s="47"/>
      <c r="OPF35" s="47"/>
      <c r="OPG35" s="47"/>
      <c r="OPH35" s="47"/>
      <c r="OPI35" s="47"/>
      <c r="OPJ35" s="47"/>
      <c r="OPK35" s="47"/>
      <c r="OPL35" s="47"/>
      <c r="OPM35" s="47"/>
      <c r="OPN35" s="47"/>
      <c r="OPO35" s="47"/>
      <c r="OPP35" s="47"/>
      <c r="OPQ35" s="47"/>
      <c r="OPR35" s="47"/>
      <c r="OPS35" s="47"/>
      <c r="OPT35" s="47"/>
      <c r="OPU35" s="47"/>
      <c r="OPV35" s="47"/>
      <c r="OPW35" s="47"/>
      <c r="OPX35" s="47"/>
      <c r="OPY35" s="47"/>
      <c r="OPZ35" s="47"/>
      <c r="OQA35" s="47"/>
      <c r="OQB35" s="47"/>
      <c r="OQC35" s="47"/>
      <c r="OQD35" s="47"/>
      <c r="OQE35" s="47"/>
      <c r="OQF35" s="47"/>
      <c r="OQG35" s="47"/>
      <c r="OQH35" s="47"/>
      <c r="OQI35" s="47"/>
      <c r="OQJ35" s="47"/>
      <c r="OQK35" s="47"/>
      <c r="OQL35" s="47"/>
      <c r="OQM35" s="47"/>
      <c r="OQN35" s="47"/>
      <c r="OQO35" s="47"/>
      <c r="OQP35" s="47"/>
      <c r="OQQ35" s="47"/>
      <c r="OQR35" s="47"/>
      <c r="OQS35" s="47"/>
      <c r="OQT35" s="47"/>
      <c r="OQU35" s="47"/>
      <c r="OQV35" s="47"/>
      <c r="OQW35" s="47"/>
      <c r="OQX35" s="47"/>
      <c r="OQY35" s="47"/>
      <c r="OQZ35" s="47"/>
      <c r="ORA35" s="47"/>
      <c r="ORB35" s="47"/>
      <c r="ORC35" s="47"/>
      <c r="ORD35" s="47"/>
      <c r="ORE35" s="47"/>
      <c r="ORF35" s="47"/>
      <c r="ORG35" s="47"/>
      <c r="ORH35" s="47"/>
      <c r="ORI35" s="47"/>
      <c r="ORJ35" s="47"/>
      <c r="ORK35" s="47"/>
      <c r="ORL35" s="47"/>
      <c r="ORM35" s="47"/>
      <c r="ORN35" s="47"/>
      <c r="ORO35" s="47"/>
      <c r="ORP35" s="47"/>
      <c r="ORQ35" s="47"/>
      <c r="ORR35" s="47"/>
      <c r="ORS35" s="47"/>
      <c r="ORT35" s="47"/>
      <c r="ORU35" s="47"/>
      <c r="ORV35" s="47"/>
      <c r="ORW35" s="47"/>
      <c r="ORX35" s="47"/>
      <c r="ORY35" s="47"/>
      <c r="ORZ35" s="47"/>
      <c r="OSA35" s="47"/>
      <c r="OSB35" s="47"/>
      <c r="OSC35" s="47"/>
      <c r="OSD35" s="47"/>
      <c r="OSE35" s="47"/>
      <c r="OSF35" s="47"/>
      <c r="OSG35" s="47"/>
      <c r="OSH35" s="47"/>
      <c r="OSI35" s="47"/>
      <c r="OSJ35" s="47"/>
      <c r="OSK35" s="47"/>
      <c r="OSL35" s="47"/>
      <c r="OSM35" s="47"/>
      <c r="OSN35" s="47"/>
      <c r="OSO35" s="47"/>
      <c r="OSP35" s="47"/>
      <c r="OSQ35" s="47"/>
      <c r="OSR35" s="47"/>
      <c r="OSS35" s="47"/>
      <c r="OST35" s="47"/>
      <c r="OSU35" s="47"/>
      <c r="OSV35" s="47"/>
      <c r="OSW35" s="47"/>
      <c r="OSX35" s="47"/>
      <c r="OSY35" s="47"/>
      <c r="OSZ35" s="47"/>
      <c r="OTA35" s="47"/>
      <c r="OTB35" s="47"/>
      <c r="OTC35" s="47"/>
      <c r="OTD35" s="47"/>
      <c r="OTE35" s="47"/>
      <c r="OTF35" s="47"/>
      <c r="OTG35" s="47"/>
      <c r="OTH35" s="47"/>
      <c r="OTI35" s="47"/>
      <c r="OTJ35" s="47"/>
      <c r="OTK35" s="47"/>
      <c r="OTL35" s="47"/>
      <c r="OTM35" s="47"/>
      <c r="OTN35" s="47"/>
      <c r="OTO35" s="47"/>
      <c r="OTP35" s="47"/>
      <c r="OTQ35" s="47"/>
      <c r="OTR35" s="47"/>
      <c r="OTS35" s="47"/>
      <c r="OTT35" s="47"/>
      <c r="OTU35" s="47"/>
      <c r="OTV35" s="47"/>
      <c r="OTW35" s="47"/>
      <c r="OTX35" s="47"/>
      <c r="OTY35" s="47"/>
      <c r="OTZ35" s="47"/>
      <c r="OUA35" s="47"/>
      <c r="OUB35" s="47"/>
      <c r="OUC35" s="47"/>
      <c r="OUD35" s="47"/>
      <c r="OUE35" s="47"/>
      <c r="OUF35" s="47"/>
      <c r="OUG35" s="47"/>
      <c r="OUH35" s="47"/>
      <c r="OUI35" s="47"/>
      <c r="OUJ35" s="47"/>
      <c r="OUK35" s="47"/>
      <c r="OUL35" s="47"/>
      <c r="OUM35" s="47"/>
      <c r="OUN35" s="47"/>
      <c r="OUO35" s="47"/>
      <c r="OUP35" s="47"/>
      <c r="OUQ35" s="47"/>
      <c r="OUR35" s="47"/>
      <c r="OUS35" s="47"/>
      <c r="OUT35" s="47"/>
      <c r="OUU35" s="47"/>
      <c r="OUV35" s="47"/>
      <c r="OUW35" s="47"/>
      <c r="OUX35" s="47"/>
      <c r="OUY35" s="47"/>
      <c r="OUZ35" s="47"/>
      <c r="OVA35" s="47"/>
      <c r="OVB35" s="47"/>
      <c r="OVC35" s="47"/>
      <c r="OVD35" s="47"/>
      <c r="OVE35" s="47"/>
      <c r="OVF35" s="47"/>
      <c r="OVG35" s="47"/>
      <c r="OVH35" s="47"/>
      <c r="OVI35" s="47"/>
      <c r="OVJ35" s="47"/>
      <c r="OVK35" s="47"/>
      <c r="OVL35" s="47"/>
      <c r="OVM35" s="47"/>
      <c r="OVN35" s="47"/>
      <c r="OVO35" s="47"/>
      <c r="OVP35" s="47"/>
      <c r="OVQ35" s="47"/>
      <c r="OVR35" s="47"/>
      <c r="OVS35" s="47"/>
      <c r="OVT35" s="47"/>
      <c r="OVU35" s="47"/>
      <c r="OVV35" s="47"/>
      <c r="OVW35" s="47"/>
      <c r="OVX35" s="47"/>
      <c r="OVY35" s="47"/>
      <c r="OVZ35" s="47"/>
      <c r="OWA35" s="47"/>
      <c r="OWB35" s="47"/>
      <c r="OWC35" s="47"/>
      <c r="OWD35" s="47"/>
      <c r="OWE35" s="47"/>
      <c r="OWF35" s="47"/>
      <c r="OWG35" s="47"/>
      <c r="OWH35" s="47"/>
      <c r="OWI35" s="47"/>
      <c r="OWJ35" s="47"/>
      <c r="OWK35" s="47"/>
      <c r="OWL35" s="47"/>
      <c r="OWM35" s="47"/>
      <c r="OWN35" s="47"/>
      <c r="OWO35" s="47"/>
      <c r="OWP35" s="47"/>
      <c r="OWQ35" s="47"/>
      <c r="OWR35" s="47"/>
      <c r="OWS35" s="47"/>
      <c r="OWT35" s="47"/>
      <c r="OWU35" s="47"/>
      <c r="OWV35" s="47"/>
      <c r="OWW35" s="47"/>
      <c r="OWX35" s="47"/>
      <c r="OWY35" s="47"/>
      <c r="OWZ35" s="47"/>
      <c r="OXA35" s="47"/>
      <c r="OXB35" s="47"/>
      <c r="OXC35" s="47"/>
      <c r="OXD35" s="47"/>
      <c r="OXE35" s="47"/>
      <c r="OXF35" s="47"/>
      <c r="OXG35" s="47"/>
      <c r="OXH35" s="47"/>
      <c r="OXI35" s="47"/>
      <c r="OXJ35" s="47"/>
      <c r="OXK35" s="47"/>
      <c r="OXL35" s="47"/>
      <c r="OXM35" s="47"/>
      <c r="OXN35" s="47"/>
      <c r="OXO35" s="47"/>
      <c r="OXP35" s="47"/>
      <c r="OXQ35" s="47"/>
      <c r="OXR35" s="47"/>
      <c r="OXS35" s="47"/>
      <c r="OXT35" s="47"/>
      <c r="OXU35" s="47"/>
      <c r="OXV35" s="47"/>
      <c r="OXW35" s="47"/>
      <c r="OXX35" s="47"/>
      <c r="OXY35" s="47"/>
      <c r="OXZ35" s="47"/>
      <c r="OYA35" s="47"/>
      <c r="OYB35" s="47"/>
      <c r="OYC35" s="47"/>
      <c r="OYD35" s="47"/>
      <c r="OYE35" s="47"/>
      <c r="OYF35" s="47"/>
      <c r="OYG35" s="47"/>
      <c r="OYH35" s="47"/>
      <c r="OYI35" s="47"/>
      <c r="OYJ35" s="47"/>
      <c r="OYK35" s="47"/>
      <c r="OYL35" s="47"/>
      <c r="OYM35" s="47"/>
      <c r="OYN35" s="47"/>
      <c r="OYO35" s="47"/>
      <c r="OYP35" s="47"/>
      <c r="OYQ35" s="47"/>
      <c r="OYR35" s="47"/>
      <c r="OYS35" s="47"/>
      <c r="OYT35" s="47"/>
      <c r="OYU35" s="47"/>
      <c r="OYV35" s="47"/>
      <c r="OYW35" s="47"/>
      <c r="OYX35" s="47"/>
      <c r="OYY35" s="47"/>
      <c r="OYZ35" s="47"/>
      <c r="OZA35" s="47"/>
      <c r="OZB35" s="47"/>
      <c r="OZC35" s="47"/>
      <c r="OZD35" s="47"/>
      <c r="OZE35" s="47"/>
      <c r="OZF35" s="47"/>
      <c r="OZG35" s="47"/>
      <c r="OZH35" s="47"/>
      <c r="OZI35" s="47"/>
      <c r="OZJ35" s="47"/>
      <c r="OZK35" s="47"/>
      <c r="OZL35" s="47"/>
      <c r="OZM35" s="47"/>
      <c r="OZN35" s="47"/>
      <c r="OZO35" s="47"/>
      <c r="OZP35" s="47"/>
      <c r="OZQ35" s="47"/>
      <c r="OZR35" s="47"/>
      <c r="OZS35" s="47"/>
      <c r="OZT35" s="47"/>
      <c r="OZU35" s="47"/>
      <c r="OZV35" s="47"/>
      <c r="OZW35" s="47"/>
      <c r="OZX35" s="47"/>
      <c r="OZY35" s="47"/>
      <c r="OZZ35" s="47"/>
      <c r="PAA35" s="47"/>
      <c r="PAB35" s="47"/>
      <c r="PAC35" s="47"/>
      <c r="PAD35" s="47"/>
      <c r="PAE35" s="47"/>
      <c r="PAF35" s="47"/>
      <c r="PAG35" s="47"/>
      <c r="PAH35" s="47"/>
      <c r="PAI35" s="47"/>
      <c r="PAJ35" s="47"/>
      <c r="PAK35" s="47"/>
      <c r="PAL35" s="47"/>
      <c r="PAM35" s="47"/>
      <c r="PAN35" s="47"/>
      <c r="PAO35" s="47"/>
      <c r="PAP35" s="47"/>
      <c r="PAQ35" s="47"/>
      <c r="PAR35" s="47"/>
      <c r="PAS35" s="47"/>
      <c r="PAT35" s="47"/>
      <c r="PAU35" s="47"/>
      <c r="PAV35" s="47"/>
      <c r="PAW35" s="47"/>
      <c r="PAX35" s="47"/>
      <c r="PAY35" s="47"/>
      <c r="PAZ35" s="47"/>
      <c r="PBA35" s="47"/>
      <c r="PBB35" s="47"/>
      <c r="PBC35" s="47"/>
      <c r="PBD35" s="47"/>
      <c r="PBE35" s="47"/>
      <c r="PBF35" s="47"/>
      <c r="PBG35" s="47"/>
      <c r="PBH35" s="47"/>
      <c r="PBI35" s="47"/>
      <c r="PBJ35" s="47"/>
      <c r="PBK35" s="47"/>
      <c r="PBL35" s="47"/>
      <c r="PBM35" s="47"/>
      <c r="PBN35" s="47"/>
      <c r="PBO35" s="47"/>
      <c r="PBP35" s="47"/>
      <c r="PBQ35" s="47"/>
      <c r="PBR35" s="47"/>
      <c r="PBS35" s="47"/>
      <c r="PBT35" s="47"/>
      <c r="PBU35" s="47"/>
      <c r="PBV35" s="47"/>
      <c r="PBW35" s="47"/>
      <c r="PBX35" s="47"/>
      <c r="PBY35" s="47"/>
      <c r="PBZ35" s="47"/>
      <c r="PCA35" s="47"/>
      <c r="PCB35" s="47"/>
      <c r="PCC35" s="47"/>
      <c r="PCD35" s="47"/>
      <c r="PCE35" s="47"/>
      <c r="PCF35" s="47"/>
      <c r="PCG35" s="47"/>
      <c r="PCH35" s="47"/>
      <c r="PCI35" s="47"/>
      <c r="PCJ35" s="47"/>
      <c r="PCK35" s="47"/>
      <c r="PCL35" s="47"/>
      <c r="PCM35" s="47"/>
      <c r="PCN35" s="47"/>
      <c r="PCO35" s="47"/>
      <c r="PCP35" s="47"/>
      <c r="PCQ35" s="47"/>
      <c r="PCR35" s="47"/>
      <c r="PCS35" s="47"/>
      <c r="PCT35" s="47"/>
      <c r="PCU35" s="47"/>
      <c r="PCV35" s="47"/>
      <c r="PCW35" s="47"/>
      <c r="PCX35" s="47"/>
      <c r="PCY35" s="47"/>
      <c r="PCZ35" s="47"/>
      <c r="PDA35" s="47"/>
      <c r="PDB35" s="47"/>
      <c r="PDC35" s="47"/>
      <c r="PDD35" s="47"/>
      <c r="PDE35" s="47"/>
      <c r="PDF35" s="47"/>
      <c r="PDG35" s="47"/>
      <c r="PDH35" s="47"/>
      <c r="PDI35" s="47"/>
      <c r="PDJ35" s="47"/>
      <c r="PDK35" s="47"/>
      <c r="PDL35" s="47"/>
      <c r="PDM35" s="47"/>
      <c r="PDN35" s="47"/>
      <c r="PDO35" s="47"/>
      <c r="PDP35" s="47"/>
      <c r="PDQ35" s="47"/>
      <c r="PDR35" s="47"/>
      <c r="PDS35" s="47"/>
      <c r="PDT35" s="47"/>
      <c r="PDU35" s="47"/>
      <c r="PDV35" s="47"/>
      <c r="PDW35" s="47"/>
      <c r="PDX35" s="47"/>
      <c r="PDY35" s="47"/>
      <c r="PDZ35" s="47"/>
      <c r="PEA35" s="47"/>
      <c r="PEB35" s="47"/>
      <c r="PEC35" s="47"/>
      <c r="PED35" s="47"/>
      <c r="PEE35" s="47"/>
      <c r="PEF35" s="47"/>
      <c r="PEG35" s="47"/>
      <c r="PEH35" s="47"/>
      <c r="PEI35" s="47"/>
      <c r="PEJ35" s="47"/>
      <c r="PEK35" s="47"/>
      <c r="PEL35" s="47"/>
      <c r="PEM35" s="47"/>
      <c r="PEN35" s="47"/>
      <c r="PEO35" s="47"/>
      <c r="PEP35" s="47"/>
      <c r="PEQ35" s="47"/>
      <c r="PER35" s="47"/>
      <c r="PES35" s="47"/>
      <c r="PET35" s="47"/>
      <c r="PEU35" s="47"/>
      <c r="PEV35" s="47"/>
      <c r="PEW35" s="47"/>
      <c r="PEX35" s="47"/>
      <c r="PEY35" s="47"/>
      <c r="PEZ35" s="47"/>
      <c r="PFA35" s="47"/>
      <c r="PFB35" s="47"/>
      <c r="PFC35" s="47"/>
      <c r="PFD35" s="47"/>
      <c r="PFE35" s="47"/>
      <c r="PFF35" s="47"/>
      <c r="PFG35" s="47"/>
      <c r="PFH35" s="47"/>
      <c r="PFI35" s="47"/>
      <c r="PFJ35" s="47"/>
      <c r="PFK35" s="47"/>
      <c r="PFL35" s="47"/>
      <c r="PFM35" s="47"/>
      <c r="PFN35" s="47"/>
      <c r="PFO35" s="47"/>
      <c r="PFP35" s="47"/>
      <c r="PFQ35" s="47"/>
      <c r="PFR35" s="47"/>
      <c r="PFS35" s="47"/>
      <c r="PFT35" s="47"/>
      <c r="PFU35" s="47"/>
      <c r="PFV35" s="47"/>
      <c r="PFW35" s="47"/>
      <c r="PFX35" s="47"/>
      <c r="PFY35" s="47"/>
      <c r="PFZ35" s="47"/>
      <c r="PGA35" s="47"/>
      <c r="PGB35" s="47"/>
      <c r="PGC35" s="47"/>
      <c r="PGD35" s="47"/>
      <c r="PGE35" s="47"/>
      <c r="PGF35" s="47"/>
      <c r="PGG35" s="47"/>
      <c r="PGH35" s="47"/>
      <c r="PGI35" s="47"/>
      <c r="PGJ35" s="47"/>
      <c r="PGK35" s="47"/>
      <c r="PGL35" s="47"/>
      <c r="PGM35" s="47"/>
      <c r="PGN35" s="47"/>
      <c r="PGO35" s="47"/>
      <c r="PGP35" s="47"/>
      <c r="PGQ35" s="47"/>
      <c r="PGR35" s="47"/>
      <c r="PGS35" s="47"/>
      <c r="PGT35" s="47"/>
      <c r="PGU35" s="47"/>
      <c r="PGV35" s="47"/>
      <c r="PGW35" s="47"/>
      <c r="PGX35" s="47"/>
      <c r="PGY35" s="47"/>
      <c r="PGZ35" s="47"/>
      <c r="PHA35" s="47"/>
      <c r="PHB35" s="47"/>
      <c r="PHC35" s="47"/>
      <c r="PHD35" s="47"/>
      <c r="PHE35" s="47"/>
      <c r="PHF35" s="47"/>
      <c r="PHG35" s="47"/>
      <c r="PHH35" s="47"/>
      <c r="PHI35" s="47"/>
      <c r="PHJ35" s="47"/>
      <c r="PHK35" s="47"/>
      <c r="PHL35" s="47"/>
      <c r="PHM35" s="47"/>
      <c r="PHN35" s="47"/>
      <c r="PHO35" s="47"/>
      <c r="PHP35" s="47"/>
      <c r="PHQ35" s="47"/>
      <c r="PHR35" s="47"/>
      <c r="PHS35" s="47"/>
      <c r="PHT35" s="47"/>
      <c r="PHU35" s="47"/>
      <c r="PHV35" s="47"/>
      <c r="PHW35" s="47"/>
      <c r="PHX35" s="47"/>
      <c r="PHY35" s="47"/>
      <c r="PHZ35" s="47"/>
      <c r="PIA35" s="47"/>
      <c r="PIB35" s="47"/>
      <c r="PIC35" s="47"/>
      <c r="PID35" s="47"/>
      <c r="PIE35" s="47"/>
      <c r="PIF35" s="47"/>
      <c r="PIG35" s="47"/>
      <c r="PIH35" s="47"/>
      <c r="PII35" s="47"/>
      <c r="PIJ35" s="47"/>
      <c r="PIK35" s="47"/>
      <c r="PIL35" s="47"/>
      <c r="PIM35" s="47"/>
      <c r="PIN35" s="47"/>
      <c r="PIO35" s="47"/>
      <c r="PIP35" s="47"/>
      <c r="PIQ35" s="47"/>
      <c r="PIR35" s="47"/>
      <c r="PIS35" s="47"/>
      <c r="PIT35" s="47"/>
      <c r="PIU35" s="47"/>
      <c r="PIV35" s="47"/>
      <c r="PIW35" s="47"/>
      <c r="PIX35" s="47"/>
      <c r="PIY35" s="47"/>
      <c r="PIZ35" s="47"/>
      <c r="PJA35" s="47"/>
      <c r="PJB35" s="47"/>
      <c r="PJC35" s="47"/>
      <c r="PJD35" s="47"/>
      <c r="PJE35" s="47"/>
      <c r="PJF35" s="47"/>
      <c r="PJG35" s="47"/>
      <c r="PJH35" s="47"/>
      <c r="PJI35" s="47"/>
      <c r="PJJ35" s="47"/>
      <c r="PJK35" s="47"/>
      <c r="PJL35" s="47"/>
      <c r="PJM35" s="47"/>
      <c r="PJN35" s="47"/>
      <c r="PJO35" s="47"/>
      <c r="PJP35" s="47"/>
      <c r="PJQ35" s="47"/>
      <c r="PJR35" s="47"/>
      <c r="PJS35" s="47"/>
      <c r="PJT35" s="47"/>
      <c r="PJU35" s="47"/>
      <c r="PJV35" s="47"/>
      <c r="PJW35" s="47"/>
      <c r="PJX35" s="47"/>
      <c r="PJY35" s="47"/>
      <c r="PJZ35" s="47"/>
      <c r="PKA35" s="47"/>
      <c r="PKB35" s="47"/>
      <c r="PKC35" s="47"/>
      <c r="PKD35" s="47"/>
      <c r="PKE35" s="47"/>
      <c r="PKF35" s="47"/>
      <c r="PKG35" s="47"/>
      <c r="PKH35" s="47"/>
      <c r="PKI35" s="47"/>
      <c r="PKJ35" s="47"/>
      <c r="PKK35" s="47"/>
      <c r="PKL35" s="47"/>
      <c r="PKM35" s="47"/>
      <c r="PKN35" s="47"/>
      <c r="PKO35" s="47"/>
      <c r="PKP35" s="47"/>
      <c r="PKQ35" s="47"/>
      <c r="PKR35" s="47"/>
      <c r="PKS35" s="47"/>
      <c r="PKT35" s="47"/>
      <c r="PKU35" s="47"/>
      <c r="PKV35" s="47"/>
      <c r="PKW35" s="47"/>
      <c r="PKX35" s="47"/>
      <c r="PKY35" s="47"/>
      <c r="PKZ35" s="47"/>
      <c r="PLA35" s="47"/>
      <c r="PLB35" s="47"/>
      <c r="PLC35" s="47"/>
      <c r="PLD35" s="47"/>
      <c r="PLE35" s="47"/>
      <c r="PLF35" s="47"/>
      <c r="PLG35" s="47"/>
      <c r="PLH35" s="47"/>
      <c r="PLI35" s="47"/>
      <c r="PLJ35" s="47"/>
      <c r="PLK35" s="47"/>
      <c r="PLL35" s="47"/>
      <c r="PLM35" s="47"/>
      <c r="PLN35" s="47"/>
      <c r="PLO35" s="47"/>
      <c r="PLP35" s="47"/>
      <c r="PLQ35" s="47"/>
      <c r="PLR35" s="47"/>
      <c r="PLS35" s="47"/>
      <c r="PLT35" s="47"/>
      <c r="PLU35" s="47"/>
      <c r="PLV35" s="47"/>
      <c r="PLW35" s="47"/>
      <c r="PLX35" s="47"/>
      <c r="PLY35" s="47"/>
      <c r="PLZ35" s="47"/>
      <c r="PMA35" s="47"/>
      <c r="PMB35" s="47"/>
      <c r="PMC35" s="47"/>
      <c r="PMD35" s="47"/>
      <c r="PME35" s="47"/>
      <c r="PMF35" s="47"/>
      <c r="PMG35" s="47"/>
      <c r="PMH35" s="47"/>
      <c r="PMI35" s="47"/>
      <c r="PMJ35" s="47"/>
      <c r="PMK35" s="47"/>
      <c r="PML35" s="47"/>
      <c r="PMM35" s="47"/>
      <c r="PMN35" s="47"/>
      <c r="PMO35" s="47"/>
      <c r="PMP35" s="47"/>
      <c r="PMQ35" s="47"/>
      <c r="PMR35" s="47"/>
      <c r="PMS35" s="47"/>
      <c r="PMT35" s="47"/>
      <c r="PMU35" s="47"/>
      <c r="PMV35" s="47"/>
      <c r="PMW35" s="47"/>
      <c r="PMX35" s="47"/>
      <c r="PMY35" s="47"/>
      <c r="PMZ35" s="47"/>
      <c r="PNA35" s="47"/>
      <c r="PNB35" s="47"/>
      <c r="PNC35" s="47"/>
      <c r="PND35" s="47"/>
      <c r="PNE35" s="47"/>
      <c r="PNF35" s="47"/>
      <c r="PNG35" s="47"/>
      <c r="PNH35" s="47"/>
      <c r="PNI35" s="47"/>
      <c r="PNJ35" s="47"/>
      <c r="PNK35" s="47"/>
      <c r="PNL35" s="47"/>
      <c r="PNM35" s="47"/>
      <c r="PNN35" s="47"/>
      <c r="PNO35" s="47"/>
      <c r="PNP35" s="47"/>
      <c r="PNQ35" s="47"/>
      <c r="PNR35" s="47"/>
      <c r="PNS35" s="47"/>
      <c r="PNT35" s="47"/>
      <c r="PNU35" s="47"/>
      <c r="PNV35" s="47"/>
      <c r="PNW35" s="47"/>
      <c r="PNX35" s="47"/>
      <c r="PNY35" s="47"/>
      <c r="PNZ35" s="47"/>
      <c r="POA35" s="47"/>
      <c r="POB35" s="47"/>
      <c r="POC35" s="47"/>
      <c r="POD35" s="47"/>
      <c r="POE35" s="47"/>
      <c r="POF35" s="47"/>
      <c r="POG35" s="47"/>
      <c r="POH35" s="47"/>
      <c r="POI35" s="47"/>
      <c r="POJ35" s="47"/>
      <c r="POK35" s="47"/>
      <c r="POL35" s="47"/>
      <c r="POM35" s="47"/>
      <c r="PON35" s="47"/>
      <c r="POO35" s="47"/>
      <c r="POP35" s="47"/>
      <c r="POQ35" s="47"/>
      <c r="POR35" s="47"/>
      <c r="POS35" s="47"/>
      <c r="POT35" s="47"/>
      <c r="POU35" s="47"/>
      <c r="POV35" s="47"/>
      <c r="POW35" s="47"/>
      <c r="POX35" s="47"/>
      <c r="POY35" s="47"/>
      <c r="POZ35" s="47"/>
      <c r="PPA35" s="47"/>
      <c r="PPB35" s="47"/>
      <c r="PPC35" s="47"/>
      <c r="PPD35" s="47"/>
      <c r="PPE35" s="47"/>
      <c r="PPF35" s="47"/>
      <c r="PPG35" s="47"/>
      <c r="PPH35" s="47"/>
      <c r="PPI35" s="47"/>
      <c r="PPJ35" s="47"/>
      <c r="PPK35" s="47"/>
      <c r="PPL35" s="47"/>
      <c r="PPM35" s="47"/>
      <c r="PPN35" s="47"/>
      <c r="PPO35" s="47"/>
      <c r="PPP35" s="47"/>
      <c r="PPQ35" s="47"/>
      <c r="PPR35" s="47"/>
      <c r="PPS35" s="47"/>
      <c r="PPT35" s="47"/>
      <c r="PPU35" s="47"/>
      <c r="PPV35" s="47"/>
      <c r="PPW35" s="47"/>
      <c r="PPX35" s="47"/>
      <c r="PPY35" s="47"/>
      <c r="PPZ35" s="47"/>
      <c r="PQA35" s="47"/>
      <c r="PQB35" s="47"/>
      <c r="PQC35" s="47"/>
      <c r="PQD35" s="47"/>
      <c r="PQE35" s="47"/>
      <c r="PQF35" s="47"/>
      <c r="PQG35" s="47"/>
      <c r="PQH35" s="47"/>
      <c r="PQI35" s="47"/>
      <c r="PQJ35" s="47"/>
      <c r="PQK35" s="47"/>
      <c r="PQL35" s="47"/>
      <c r="PQM35" s="47"/>
      <c r="PQN35" s="47"/>
      <c r="PQO35" s="47"/>
      <c r="PQP35" s="47"/>
      <c r="PQQ35" s="47"/>
      <c r="PQR35" s="47"/>
      <c r="PQS35" s="47"/>
      <c r="PQT35" s="47"/>
      <c r="PQU35" s="47"/>
      <c r="PQV35" s="47"/>
      <c r="PQW35" s="47"/>
      <c r="PQX35" s="47"/>
      <c r="PQY35" s="47"/>
      <c r="PQZ35" s="47"/>
      <c r="PRA35" s="47"/>
      <c r="PRB35" s="47"/>
      <c r="PRC35" s="47"/>
      <c r="PRD35" s="47"/>
      <c r="PRE35" s="47"/>
      <c r="PRF35" s="47"/>
      <c r="PRG35" s="47"/>
      <c r="PRH35" s="47"/>
      <c r="PRI35" s="47"/>
      <c r="PRJ35" s="47"/>
      <c r="PRK35" s="47"/>
      <c r="PRL35" s="47"/>
      <c r="PRM35" s="47"/>
      <c r="PRN35" s="47"/>
      <c r="PRO35" s="47"/>
      <c r="PRP35" s="47"/>
      <c r="PRQ35" s="47"/>
      <c r="PRR35" s="47"/>
      <c r="PRS35" s="47"/>
      <c r="PRT35" s="47"/>
      <c r="PRU35" s="47"/>
      <c r="PRV35" s="47"/>
      <c r="PRW35" s="47"/>
      <c r="PRX35" s="47"/>
      <c r="PRY35" s="47"/>
      <c r="PRZ35" s="47"/>
      <c r="PSA35" s="47"/>
      <c r="PSB35" s="47"/>
      <c r="PSC35" s="47"/>
      <c r="PSD35" s="47"/>
      <c r="PSE35" s="47"/>
      <c r="PSF35" s="47"/>
      <c r="PSG35" s="47"/>
      <c r="PSH35" s="47"/>
      <c r="PSI35" s="47"/>
      <c r="PSJ35" s="47"/>
      <c r="PSK35" s="47"/>
      <c r="PSL35" s="47"/>
      <c r="PSM35" s="47"/>
      <c r="PSN35" s="47"/>
      <c r="PSO35" s="47"/>
      <c r="PSP35" s="47"/>
      <c r="PSQ35" s="47"/>
      <c r="PSR35" s="47"/>
      <c r="PSS35" s="47"/>
      <c r="PST35" s="47"/>
      <c r="PSU35" s="47"/>
      <c r="PSV35" s="47"/>
      <c r="PSW35" s="47"/>
      <c r="PSX35" s="47"/>
      <c r="PSY35" s="47"/>
      <c r="PSZ35" s="47"/>
      <c r="PTA35" s="47"/>
      <c r="PTB35" s="47"/>
      <c r="PTC35" s="47"/>
      <c r="PTD35" s="47"/>
      <c r="PTE35" s="47"/>
      <c r="PTF35" s="47"/>
      <c r="PTG35" s="47"/>
      <c r="PTH35" s="47"/>
      <c r="PTI35" s="47"/>
      <c r="PTJ35" s="47"/>
      <c r="PTK35" s="47"/>
      <c r="PTL35" s="47"/>
      <c r="PTM35" s="47"/>
      <c r="PTN35" s="47"/>
      <c r="PTO35" s="47"/>
      <c r="PTP35" s="47"/>
      <c r="PTQ35" s="47"/>
      <c r="PTR35" s="47"/>
      <c r="PTS35" s="47"/>
      <c r="PTT35" s="47"/>
      <c r="PTU35" s="47"/>
      <c r="PTV35" s="47"/>
      <c r="PTW35" s="47"/>
      <c r="PTX35" s="47"/>
      <c r="PTY35" s="47"/>
      <c r="PTZ35" s="47"/>
      <c r="PUA35" s="47"/>
      <c r="PUB35" s="47"/>
      <c r="PUC35" s="47"/>
      <c r="PUD35" s="47"/>
      <c r="PUE35" s="47"/>
      <c r="PUF35" s="47"/>
      <c r="PUG35" s="47"/>
      <c r="PUH35" s="47"/>
      <c r="PUI35" s="47"/>
      <c r="PUJ35" s="47"/>
      <c r="PUK35" s="47"/>
      <c r="PUL35" s="47"/>
      <c r="PUM35" s="47"/>
      <c r="PUN35" s="47"/>
      <c r="PUO35" s="47"/>
      <c r="PUP35" s="47"/>
      <c r="PUQ35" s="47"/>
      <c r="PUR35" s="47"/>
      <c r="PUS35" s="47"/>
      <c r="PUT35" s="47"/>
      <c r="PUU35" s="47"/>
      <c r="PUV35" s="47"/>
      <c r="PUW35" s="47"/>
      <c r="PUX35" s="47"/>
      <c r="PUY35" s="47"/>
      <c r="PUZ35" s="47"/>
      <c r="PVA35" s="47"/>
      <c r="PVB35" s="47"/>
      <c r="PVC35" s="47"/>
      <c r="PVD35" s="47"/>
      <c r="PVE35" s="47"/>
      <c r="PVF35" s="47"/>
      <c r="PVG35" s="47"/>
      <c r="PVH35" s="47"/>
      <c r="PVI35" s="47"/>
      <c r="PVJ35" s="47"/>
      <c r="PVK35" s="47"/>
      <c r="PVL35" s="47"/>
      <c r="PVM35" s="47"/>
      <c r="PVN35" s="47"/>
      <c r="PVO35" s="47"/>
      <c r="PVP35" s="47"/>
      <c r="PVQ35" s="47"/>
      <c r="PVR35" s="47"/>
      <c r="PVS35" s="47"/>
      <c r="PVT35" s="47"/>
      <c r="PVU35" s="47"/>
      <c r="PVV35" s="47"/>
      <c r="PVW35" s="47"/>
      <c r="PVX35" s="47"/>
      <c r="PVY35" s="47"/>
      <c r="PVZ35" s="47"/>
      <c r="PWA35" s="47"/>
      <c r="PWB35" s="47"/>
      <c r="PWC35" s="47"/>
      <c r="PWD35" s="47"/>
      <c r="PWE35" s="47"/>
      <c r="PWF35" s="47"/>
      <c r="PWG35" s="47"/>
      <c r="PWH35" s="47"/>
      <c r="PWI35" s="47"/>
      <c r="PWJ35" s="47"/>
      <c r="PWK35" s="47"/>
      <c r="PWL35" s="47"/>
      <c r="PWM35" s="47"/>
      <c r="PWN35" s="47"/>
      <c r="PWO35" s="47"/>
      <c r="PWP35" s="47"/>
      <c r="PWQ35" s="47"/>
      <c r="PWR35" s="47"/>
      <c r="PWS35" s="47"/>
      <c r="PWT35" s="47"/>
      <c r="PWU35" s="47"/>
      <c r="PWV35" s="47"/>
      <c r="PWW35" s="47"/>
      <c r="PWX35" s="47"/>
      <c r="PWY35" s="47"/>
      <c r="PWZ35" s="47"/>
      <c r="PXA35" s="47"/>
      <c r="PXB35" s="47"/>
      <c r="PXC35" s="47"/>
      <c r="PXD35" s="47"/>
      <c r="PXE35" s="47"/>
      <c r="PXF35" s="47"/>
      <c r="PXG35" s="47"/>
      <c r="PXH35" s="47"/>
      <c r="PXI35" s="47"/>
      <c r="PXJ35" s="47"/>
      <c r="PXK35" s="47"/>
      <c r="PXL35" s="47"/>
      <c r="PXM35" s="47"/>
      <c r="PXN35" s="47"/>
      <c r="PXO35" s="47"/>
      <c r="PXP35" s="47"/>
      <c r="PXQ35" s="47"/>
      <c r="PXR35" s="47"/>
      <c r="PXS35" s="47"/>
      <c r="PXT35" s="47"/>
      <c r="PXU35" s="47"/>
      <c r="PXV35" s="47"/>
      <c r="PXW35" s="47"/>
      <c r="PXX35" s="47"/>
      <c r="PXY35" s="47"/>
      <c r="PXZ35" s="47"/>
      <c r="PYA35" s="47"/>
      <c r="PYB35" s="47"/>
      <c r="PYC35" s="47"/>
      <c r="PYD35" s="47"/>
      <c r="PYE35" s="47"/>
      <c r="PYF35" s="47"/>
      <c r="PYG35" s="47"/>
      <c r="PYH35" s="47"/>
      <c r="PYI35" s="47"/>
      <c r="PYJ35" s="47"/>
      <c r="PYK35" s="47"/>
      <c r="PYL35" s="47"/>
      <c r="PYM35" s="47"/>
      <c r="PYN35" s="47"/>
      <c r="PYO35" s="47"/>
      <c r="PYP35" s="47"/>
      <c r="PYQ35" s="47"/>
      <c r="PYR35" s="47"/>
      <c r="PYS35" s="47"/>
      <c r="PYT35" s="47"/>
      <c r="PYU35" s="47"/>
      <c r="PYV35" s="47"/>
      <c r="PYW35" s="47"/>
      <c r="PYX35" s="47"/>
      <c r="PYY35" s="47"/>
      <c r="PYZ35" s="47"/>
      <c r="PZA35" s="47"/>
      <c r="PZB35" s="47"/>
      <c r="PZC35" s="47"/>
      <c r="PZD35" s="47"/>
      <c r="PZE35" s="47"/>
      <c r="PZF35" s="47"/>
      <c r="PZG35" s="47"/>
      <c r="PZH35" s="47"/>
      <c r="PZI35" s="47"/>
      <c r="PZJ35" s="47"/>
      <c r="PZK35" s="47"/>
      <c r="PZL35" s="47"/>
      <c r="PZM35" s="47"/>
      <c r="PZN35" s="47"/>
      <c r="PZO35" s="47"/>
      <c r="PZP35" s="47"/>
      <c r="PZQ35" s="47"/>
      <c r="PZR35" s="47"/>
      <c r="PZS35" s="47"/>
      <c r="PZT35" s="47"/>
      <c r="PZU35" s="47"/>
      <c r="PZV35" s="47"/>
      <c r="PZW35" s="47"/>
      <c r="PZX35" s="47"/>
      <c r="PZY35" s="47"/>
      <c r="PZZ35" s="47"/>
      <c r="QAA35" s="47"/>
      <c r="QAB35" s="47"/>
      <c r="QAC35" s="47"/>
      <c r="QAD35" s="47"/>
      <c r="QAE35" s="47"/>
      <c r="QAF35" s="47"/>
      <c r="QAG35" s="47"/>
      <c r="QAH35" s="47"/>
      <c r="QAI35" s="47"/>
      <c r="QAJ35" s="47"/>
      <c r="QAK35" s="47"/>
      <c r="QAL35" s="47"/>
      <c r="QAM35" s="47"/>
      <c r="QAN35" s="47"/>
      <c r="QAO35" s="47"/>
      <c r="QAP35" s="47"/>
      <c r="QAQ35" s="47"/>
      <c r="QAR35" s="47"/>
      <c r="QAS35" s="47"/>
      <c r="QAT35" s="47"/>
      <c r="QAU35" s="47"/>
      <c r="QAV35" s="47"/>
      <c r="QAW35" s="47"/>
      <c r="QAX35" s="47"/>
      <c r="QAY35" s="47"/>
      <c r="QAZ35" s="47"/>
      <c r="QBA35" s="47"/>
      <c r="QBB35" s="47"/>
      <c r="QBC35" s="47"/>
      <c r="QBD35" s="47"/>
      <c r="QBE35" s="47"/>
      <c r="QBF35" s="47"/>
      <c r="QBG35" s="47"/>
      <c r="QBH35" s="47"/>
      <c r="QBI35" s="47"/>
      <c r="QBJ35" s="47"/>
      <c r="QBK35" s="47"/>
      <c r="QBL35" s="47"/>
      <c r="QBM35" s="47"/>
      <c r="QBN35" s="47"/>
      <c r="QBO35" s="47"/>
      <c r="QBP35" s="47"/>
      <c r="QBQ35" s="47"/>
      <c r="QBR35" s="47"/>
      <c r="QBS35" s="47"/>
      <c r="QBT35" s="47"/>
      <c r="QBU35" s="47"/>
      <c r="QBV35" s="47"/>
      <c r="QBW35" s="47"/>
      <c r="QBX35" s="47"/>
      <c r="QBY35" s="47"/>
      <c r="QBZ35" s="47"/>
      <c r="QCA35" s="47"/>
      <c r="QCB35" s="47"/>
      <c r="QCC35" s="47"/>
      <c r="QCD35" s="47"/>
      <c r="QCE35" s="47"/>
      <c r="QCF35" s="47"/>
      <c r="QCG35" s="47"/>
      <c r="QCH35" s="47"/>
      <c r="QCI35" s="47"/>
      <c r="QCJ35" s="47"/>
      <c r="QCK35" s="47"/>
      <c r="QCL35" s="47"/>
      <c r="QCM35" s="47"/>
      <c r="QCN35" s="47"/>
      <c r="QCO35" s="47"/>
      <c r="QCP35" s="47"/>
      <c r="QCQ35" s="47"/>
      <c r="QCR35" s="47"/>
      <c r="QCS35" s="47"/>
      <c r="QCT35" s="47"/>
      <c r="QCU35" s="47"/>
      <c r="QCV35" s="47"/>
      <c r="QCW35" s="47"/>
      <c r="QCX35" s="47"/>
      <c r="QCY35" s="47"/>
      <c r="QCZ35" s="47"/>
      <c r="QDA35" s="47"/>
      <c r="QDB35" s="47"/>
      <c r="QDC35" s="47"/>
      <c r="QDD35" s="47"/>
      <c r="QDE35" s="47"/>
      <c r="QDF35" s="47"/>
      <c r="QDG35" s="47"/>
      <c r="QDH35" s="47"/>
      <c r="QDI35" s="47"/>
      <c r="QDJ35" s="47"/>
      <c r="QDK35" s="47"/>
      <c r="QDL35" s="47"/>
      <c r="QDM35" s="47"/>
      <c r="QDN35" s="47"/>
      <c r="QDO35" s="47"/>
      <c r="QDP35" s="47"/>
      <c r="QDQ35" s="47"/>
      <c r="QDR35" s="47"/>
      <c r="QDS35" s="47"/>
      <c r="QDT35" s="47"/>
      <c r="QDU35" s="47"/>
      <c r="QDV35" s="47"/>
      <c r="QDW35" s="47"/>
      <c r="QDX35" s="47"/>
      <c r="QDY35" s="47"/>
      <c r="QDZ35" s="47"/>
      <c r="QEA35" s="47"/>
      <c r="QEB35" s="47"/>
      <c r="QEC35" s="47"/>
      <c r="QED35" s="47"/>
      <c r="QEE35" s="47"/>
      <c r="QEF35" s="47"/>
      <c r="QEG35" s="47"/>
      <c r="QEH35" s="47"/>
      <c r="QEI35" s="47"/>
      <c r="QEJ35" s="47"/>
      <c r="QEK35" s="47"/>
      <c r="QEL35" s="47"/>
      <c r="QEM35" s="47"/>
      <c r="QEN35" s="47"/>
      <c r="QEO35" s="47"/>
      <c r="QEP35" s="47"/>
      <c r="QEQ35" s="47"/>
      <c r="QER35" s="47"/>
      <c r="QES35" s="47"/>
      <c r="QET35" s="47"/>
      <c r="QEU35" s="47"/>
      <c r="QEV35" s="47"/>
      <c r="QEW35" s="47"/>
      <c r="QEX35" s="47"/>
      <c r="QEY35" s="47"/>
      <c r="QEZ35" s="47"/>
      <c r="QFA35" s="47"/>
      <c r="QFB35" s="47"/>
      <c r="QFC35" s="47"/>
      <c r="QFD35" s="47"/>
      <c r="QFE35" s="47"/>
      <c r="QFF35" s="47"/>
      <c r="QFG35" s="47"/>
      <c r="QFH35" s="47"/>
      <c r="QFI35" s="47"/>
      <c r="QFJ35" s="47"/>
      <c r="QFK35" s="47"/>
      <c r="QFL35" s="47"/>
      <c r="QFM35" s="47"/>
      <c r="QFN35" s="47"/>
      <c r="QFO35" s="47"/>
      <c r="QFP35" s="47"/>
      <c r="QFQ35" s="47"/>
      <c r="QFR35" s="47"/>
      <c r="QFS35" s="47"/>
      <c r="QFT35" s="47"/>
      <c r="QFU35" s="47"/>
      <c r="QFV35" s="47"/>
      <c r="QFW35" s="47"/>
      <c r="QFX35" s="47"/>
      <c r="QFY35" s="47"/>
      <c r="QFZ35" s="47"/>
      <c r="QGA35" s="47"/>
      <c r="QGB35" s="47"/>
      <c r="QGC35" s="47"/>
      <c r="QGD35" s="47"/>
      <c r="QGE35" s="47"/>
      <c r="QGF35" s="47"/>
      <c r="QGG35" s="47"/>
      <c r="QGH35" s="47"/>
      <c r="QGI35" s="47"/>
      <c r="QGJ35" s="47"/>
      <c r="QGK35" s="47"/>
      <c r="QGL35" s="47"/>
      <c r="QGM35" s="47"/>
      <c r="QGN35" s="47"/>
      <c r="QGO35" s="47"/>
      <c r="QGP35" s="47"/>
      <c r="QGQ35" s="47"/>
      <c r="QGR35" s="47"/>
      <c r="QGS35" s="47"/>
      <c r="QGT35" s="47"/>
      <c r="QGU35" s="47"/>
      <c r="QGV35" s="47"/>
      <c r="QGW35" s="47"/>
      <c r="QGX35" s="47"/>
      <c r="QGY35" s="47"/>
      <c r="QGZ35" s="47"/>
      <c r="QHA35" s="47"/>
      <c r="QHB35" s="47"/>
      <c r="QHC35" s="47"/>
      <c r="QHD35" s="47"/>
      <c r="QHE35" s="47"/>
      <c r="QHF35" s="47"/>
      <c r="QHG35" s="47"/>
      <c r="QHH35" s="47"/>
      <c r="QHI35" s="47"/>
      <c r="QHJ35" s="47"/>
      <c r="QHK35" s="47"/>
      <c r="QHL35" s="47"/>
      <c r="QHM35" s="47"/>
      <c r="QHN35" s="47"/>
      <c r="QHO35" s="47"/>
      <c r="QHP35" s="47"/>
      <c r="QHQ35" s="47"/>
      <c r="QHR35" s="47"/>
      <c r="QHS35" s="47"/>
      <c r="QHT35" s="47"/>
      <c r="QHU35" s="47"/>
      <c r="QHV35" s="47"/>
      <c r="QHW35" s="47"/>
      <c r="QHX35" s="47"/>
      <c r="QHY35" s="47"/>
      <c r="QHZ35" s="47"/>
      <c r="QIA35" s="47"/>
      <c r="QIB35" s="47"/>
      <c r="QIC35" s="47"/>
      <c r="QID35" s="47"/>
      <c r="QIE35" s="47"/>
      <c r="QIF35" s="47"/>
      <c r="QIG35" s="47"/>
      <c r="QIH35" s="47"/>
      <c r="QII35" s="47"/>
      <c r="QIJ35" s="47"/>
      <c r="QIK35" s="47"/>
      <c r="QIL35" s="47"/>
      <c r="QIM35" s="47"/>
      <c r="QIN35" s="47"/>
      <c r="QIO35" s="47"/>
      <c r="QIP35" s="47"/>
      <c r="QIQ35" s="47"/>
      <c r="QIR35" s="47"/>
      <c r="QIS35" s="47"/>
      <c r="QIT35" s="47"/>
      <c r="QIU35" s="47"/>
      <c r="QIV35" s="47"/>
      <c r="QIW35" s="47"/>
      <c r="QIX35" s="47"/>
      <c r="QIY35" s="47"/>
      <c r="QIZ35" s="47"/>
      <c r="QJA35" s="47"/>
      <c r="QJB35" s="47"/>
      <c r="QJC35" s="47"/>
      <c r="QJD35" s="47"/>
      <c r="QJE35" s="47"/>
      <c r="QJF35" s="47"/>
      <c r="QJG35" s="47"/>
      <c r="QJH35" s="47"/>
      <c r="QJI35" s="47"/>
      <c r="QJJ35" s="47"/>
      <c r="QJK35" s="47"/>
      <c r="QJL35" s="47"/>
      <c r="QJM35" s="47"/>
      <c r="QJN35" s="47"/>
      <c r="QJO35" s="47"/>
      <c r="QJP35" s="47"/>
      <c r="QJQ35" s="47"/>
      <c r="QJR35" s="47"/>
      <c r="QJS35" s="47"/>
      <c r="QJT35" s="47"/>
      <c r="QJU35" s="47"/>
      <c r="QJV35" s="47"/>
      <c r="QJW35" s="47"/>
      <c r="QJX35" s="47"/>
      <c r="QJY35" s="47"/>
      <c r="QJZ35" s="47"/>
      <c r="QKA35" s="47"/>
      <c r="QKB35" s="47"/>
      <c r="QKC35" s="47"/>
      <c r="QKD35" s="47"/>
      <c r="QKE35" s="47"/>
      <c r="QKF35" s="47"/>
      <c r="QKG35" s="47"/>
      <c r="QKH35" s="47"/>
      <c r="QKI35" s="47"/>
      <c r="QKJ35" s="47"/>
      <c r="QKK35" s="47"/>
      <c r="QKL35" s="47"/>
      <c r="QKM35" s="47"/>
      <c r="QKN35" s="47"/>
      <c r="QKO35" s="47"/>
      <c r="QKP35" s="47"/>
      <c r="QKQ35" s="47"/>
      <c r="QKR35" s="47"/>
      <c r="QKS35" s="47"/>
      <c r="QKT35" s="47"/>
      <c r="QKU35" s="47"/>
      <c r="QKV35" s="47"/>
      <c r="QKW35" s="47"/>
      <c r="QKX35" s="47"/>
      <c r="QKY35" s="47"/>
      <c r="QKZ35" s="47"/>
      <c r="QLA35" s="47"/>
      <c r="QLB35" s="47"/>
      <c r="QLC35" s="47"/>
      <c r="QLD35" s="47"/>
      <c r="QLE35" s="47"/>
      <c r="QLF35" s="47"/>
      <c r="QLG35" s="47"/>
      <c r="QLH35" s="47"/>
      <c r="QLI35" s="47"/>
      <c r="QLJ35" s="47"/>
      <c r="QLK35" s="47"/>
      <c r="QLL35" s="47"/>
      <c r="QLM35" s="47"/>
      <c r="QLN35" s="47"/>
      <c r="QLO35" s="47"/>
      <c r="QLP35" s="47"/>
      <c r="QLQ35" s="47"/>
      <c r="QLR35" s="47"/>
      <c r="QLS35" s="47"/>
      <c r="QLT35" s="47"/>
      <c r="QLU35" s="47"/>
      <c r="QLV35" s="47"/>
      <c r="QLW35" s="47"/>
      <c r="QLX35" s="47"/>
      <c r="QLY35" s="47"/>
      <c r="QLZ35" s="47"/>
      <c r="QMA35" s="47"/>
      <c r="QMB35" s="47"/>
      <c r="QMC35" s="47"/>
      <c r="QMD35" s="47"/>
      <c r="QME35" s="47"/>
      <c r="QMF35" s="47"/>
      <c r="QMG35" s="47"/>
      <c r="QMH35" s="47"/>
      <c r="QMI35" s="47"/>
      <c r="QMJ35" s="47"/>
      <c r="QMK35" s="47"/>
      <c r="QML35" s="47"/>
      <c r="QMM35" s="47"/>
      <c r="QMN35" s="47"/>
      <c r="QMO35" s="47"/>
      <c r="QMP35" s="47"/>
      <c r="QMQ35" s="47"/>
      <c r="QMR35" s="47"/>
      <c r="QMS35" s="47"/>
      <c r="QMT35" s="47"/>
      <c r="QMU35" s="47"/>
      <c r="QMV35" s="47"/>
      <c r="QMW35" s="47"/>
      <c r="QMX35" s="47"/>
      <c r="QMY35" s="47"/>
      <c r="QMZ35" s="47"/>
      <c r="QNA35" s="47"/>
      <c r="QNB35" s="47"/>
      <c r="QNC35" s="47"/>
      <c r="QND35" s="47"/>
      <c r="QNE35" s="47"/>
      <c r="QNF35" s="47"/>
      <c r="QNG35" s="47"/>
      <c r="QNH35" s="47"/>
      <c r="QNI35" s="47"/>
      <c r="QNJ35" s="47"/>
      <c r="QNK35" s="47"/>
      <c r="QNL35" s="47"/>
      <c r="QNM35" s="47"/>
      <c r="QNN35" s="47"/>
      <c r="QNO35" s="47"/>
      <c r="QNP35" s="47"/>
      <c r="QNQ35" s="47"/>
      <c r="QNR35" s="47"/>
      <c r="QNS35" s="47"/>
      <c r="QNT35" s="47"/>
      <c r="QNU35" s="47"/>
      <c r="QNV35" s="47"/>
      <c r="QNW35" s="47"/>
      <c r="QNX35" s="47"/>
      <c r="QNY35" s="47"/>
      <c r="QNZ35" s="47"/>
      <c r="QOA35" s="47"/>
      <c r="QOB35" s="47"/>
      <c r="QOC35" s="47"/>
      <c r="QOD35" s="47"/>
      <c r="QOE35" s="47"/>
      <c r="QOF35" s="47"/>
      <c r="QOG35" s="47"/>
      <c r="QOH35" s="47"/>
      <c r="QOI35" s="47"/>
      <c r="QOJ35" s="47"/>
      <c r="QOK35" s="47"/>
      <c r="QOL35" s="47"/>
      <c r="QOM35" s="47"/>
      <c r="QON35" s="47"/>
      <c r="QOO35" s="47"/>
      <c r="QOP35" s="47"/>
      <c r="QOQ35" s="47"/>
      <c r="QOR35" s="47"/>
      <c r="QOS35" s="47"/>
      <c r="QOT35" s="47"/>
      <c r="QOU35" s="47"/>
      <c r="QOV35" s="47"/>
      <c r="QOW35" s="47"/>
      <c r="QOX35" s="47"/>
      <c r="QOY35" s="47"/>
      <c r="QOZ35" s="47"/>
      <c r="QPA35" s="47"/>
      <c r="QPB35" s="47"/>
      <c r="QPC35" s="47"/>
      <c r="QPD35" s="47"/>
      <c r="QPE35" s="47"/>
      <c r="QPF35" s="47"/>
      <c r="QPG35" s="47"/>
      <c r="QPH35" s="47"/>
      <c r="QPI35" s="47"/>
      <c r="QPJ35" s="47"/>
      <c r="QPK35" s="47"/>
      <c r="QPL35" s="47"/>
      <c r="QPM35" s="47"/>
      <c r="QPN35" s="47"/>
      <c r="QPO35" s="47"/>
      <c r="QPP35" s="47"/>
      <c r="QPQ35" s="47"/>
      <c r="QPR35" s="47"/>
      <c r="QPS35" s="47"/>
      <c r="QPT35" s="47"/>
      <c r="QPU35" s="47"/>
      <c r="QPV35" s="47"/>
      <c r="QPW35" s="47"/>
      <c r="QPX35" s="47"/>
      <c r="QPY35" s="47"/>
      <c r="QPZ35" s="47"/>
      <c r="QQA35" s="47"/>
      <c r="QQB35" s="47"/>
      <c r="QQC35" s="47"/>
      <c r="QQD35" s="47"/>
      <c r="QQE35" s="47"/>
      <c r="QQF35" s="47"/>
      <c r="QQG35" s="47"/>
      <c r="QQH35" s="47"/>
      <c r="QQI35" s="47"/>
      <c r="QQJ35" s="47"/>
      <c r="QQK35" s="47"/>
      <c r="QQL35" s="47"/>
      <c r="QQM35" s="47"/>
      <c r="QQN35" s="47"/>
      <c r="QQO35" s="47"/>
      <c r="QQP35" s="47"/>
      <c r="QQQ35" s="47"/>
      <c r="QQR35" s="47"/>
      <c r="QQS35" s="47"/>
      <c r="QQT35" s="47"/>
      <c r="QQU35" s="47"/>
      <c r="QQV35" s="47"/>
      <c r="QQW35" s="47"/>
      <c r="QQX35" s="47"/>
      <c r="QQY35" s="47"/>
      <c r="QQZ35" s="47"/>
      <c r="QRA35" s="47"/>
      <c r="QRB35" s="47"/>
      <c r="QRC35" s="47"/>
      <c r="QRD35" s="47"/>
      <c r="QRE35" s="47"/>
      <c r="QRF35" s="47"/>
      <c r="QRG35" s="47"/>
      <c r="QRH35" s="47"/>
      <c r="QRI35" s="47"/>
      <c r="QRJ35" s="47"/>
      <c r="QRK35" s="47"/>
      <c r="QRL35" s="47"/>
      <c r="QRM35" s="47"/>
      <c r="QRN35" s="47"/>
      <c r="QRO35" s="47"/>
      <c r="QRP35" s="47"/>
      <c r="QRQ35" s="47"/>
      <c r="QRR35" s="47"/>
      <c r="QRS35" s="47"/>
      <c r="QRT35" s="47"/>
      <c r="QRU35" s="47"/>
      <c r="QRV35" s="47"/>
      <c r="QRW35" s="47"/>
      <c r="QRX35" s="47"/>
      <c r="QRY35" s="47"/>
      <c r="QRZ35" s="47"/>
      <c r="QSA35" s="47"/>
      <c r="QSB35" s="47"/>
      <c r="QSC35" s="47"/>
      <c r="QSD35" s="47"/>
      <c r="QSE35" s="47"/>
      <c r="QSF35" s="47"/>
      <c r="QSG35" s="47"/>
      <c r="QSH35" s="47"/>
      <c r="QSI35" s="47"/>
      <c r="QSJ35" s="47"/>
      <c r="QSK35" s="47"/>
      <c r="QSL35" s="47"/>
      <c r="QSM35" s="47"/>
      <c r="QSN35" s="47"/>
      <c r="QSO35" s="47"/>
      <c r="QSP35" s="47"/>
      <c r="QSQ35" s="47"/>
      <c r="QSR35" s="47"/>
      <c r="QSS35" s="47"/>
      <c r="QST35" s="47"/>
      <c r="QSU35" s="47"/>
      <c r="QSV35" s="47"/>
      <c r="QSW35" s="47"/>
      <c r="QSX35" s="47"/>
      <c r="QSY35" s="47"/>
      <c r="QSZ35" s="47"/>
      <c r="QTA35" s="47"/>
      <c r="QTB35" s="47"/>
      <c r="QTC35" s="47"/>
      <c r="QTD35" s="47"/>
      <c r="QTE35" s="47"/>
      <c r="QTF35" s="47"/>
      <c r="QTG35" s="47"/>
      <c r="QTH35" s="47"/>
      <c r="QTI35" s="47"/>
      <c r="QTJ35" s="47"/>
      <c r="QTK35" s="47"/>
      <c r="QTL35" s="47"/>
      <c r="QTM35" s="47"/>
      <c r="QTN35" s="47"/>
      <c r="QTO35" s="47"/>
      <c r="QTP35" s="47"/>
      <c r="QTQ35" s="47"/>
      <c r="QTR35" s="47"/>
      <c r="QTS35" s="47"/>
      <c r="QTT35" s="47"/>
      <c r="QTU35" s="47"/>
      <c r="QTV35" s="47"/>
      <c r="QTW35" s="47"/>
      <c r="QTX35" s="47"/>
      <c r="QTY35" s="47"/>
      <c r="QTZ35" s="47"/>
      <c r="QUA35" s="47"/>
      <c r="QUB35" s="47"/>
      <c r="QUC35" s="47"/>
      <c r="QUD35" s="47"/>
      <c r="QUE35" s="47"/>
      <c r="QUF35" s="47"/>
      <c r="QUG35" s="47"/>
      <c r="QUH35" s="47"/>
      <c r="QUI35" s="47"/>
      <c r="QUJ35" s="47"/>
      <c r="QUK35" s="47"/>
      <c r="QUL35" s="47"/>
      <c r="QUM35" s="47"/>
      <c r="QUN35" s="47"/>
      <c r="QUO35" s="47"/>
      <c r="QUP35" s="47"/>
      <c r="QUQ35" s="47"/>
      <c r="QUR35" s="47"/>
      <c r="QUS35" s="47"/>
      <c r="QUT35" s="47"/>
      <c r="QUU35" s="47"/>
      <c r="QUV35" s="47"/>
      <c r="QUW35" s="47"/>
      <c r="QUX35" s="47"/>
      <c r="QUY35" s="47"/>
      <c r="QUZ35" s="47"/>
      <c r="QVA35" s="47"/>
      <c r="QVB35" s="47"/>
      <c r="QVC35" s="47"/>
      <c r="QVD35" s="47"/>
      <c r="QVE35" s="47"/>
      <c r="QVF35" s="47"/>
      <c r="QVG35" s="47"/>
      <c r="QVH35" s="47"/>
      <c r="QVI35" s="47"/>
      <c r="QVJ35" s="47"/>
      <c r="QVK35" s="47"/>
      <c r="QVL35" s="47"/>
      <c r="QVM35" s="47"/>
      <c r="QVN35" s="47"/>
      <c r="QVO35" s="47"/>
      <c r="QVP35" s="47"/>
      <c r="QVQ35" s="47"/>
      <c r="QVR35" s="47"/>
      <c r="QVS35" s="47"/>
      <c r="QVT35" s="47"/>
      <c r="QVU35" s="47"/>
      <c r="QVV35" s="47"/>
      <c r="QVW35" s="47"/>
      <c r="QVX35" s="47"/>
      <c r="QVY35" s="47"/>
      <c r="QVZ35" s="47"/>
      <c r="QWA35" s="47"/>
      <c r="QWB35" s="47"/>
      <c r="QWC35" s="47"/>
      <c r="QWD35" s="47"/>
      <c r="QWE35" s="47"/>
      <c r="QWF35" s="47"/>
      <c r="QWG35" s="47"/>
      <c r="QWH35" s="47"/>
      <c r="QWI35" s="47"/>
      <c r="QWJ35" s="47"/>
      <c r="QWK35" s="47"/>
      <c r="QWL35" s="47"/>
      <c r="QWM35" s="47"/>
      <c r="QWN35" s="47"/>
      <c r="QWO35" s="47"/>
      <c r="QWP35" s="47"/>
      <c r="QWQ35" s="47"/>
      <c r="QWR35" s="47"/>
      <c r="QWS35" s="47"/>
      <c r="QWT35" s="47"/>
      <c r="QWU35" s="47"/>
      <c r="QWV35" s="47"/>
      <c r="QWW35" s="47"/>
      <c r="QWX35" s="47"/>
      <c r="QWY35" s="47"/>
      <c r="QWZ35" s="47"/>
      <c r="QXA35" s="47"/>
      <c r="QXB35" s="47"/>
      <c r="QXC35" s="47"/>
      <c r="QXD35" s="47"/>
      <c r="QXE35" s="47"/>
      <c r="QXF35" s="47"/>
      <c r="QXG35" s="47"/>
      <c r="QXH35" s="47"/>
      <c r="QXI35" s="47"/>
      <c r="QXJ35" s="47"/>
      <c r="QXK35" s="47"/>
      <c r="QXL35" s="47"/>
      <c r="QXM35" s="47"/>
      <c r="QXN35" s="47"/>
      <c r="QXO35" s="47"/>
      <c r="QXP35" s="47"/>
      <c r="QXQ35" s="47"/>
      <c r="QXR35" s="47"/>
      <c r="QXS35" s="47"/>
      <c r="QXT35" s="47"/>
      <c r="QXU35" s="47"/>
      <c r="QXV35" s="47"/>
      <c r="QXW35" s="47"/>
      <c r="QXX35" s="47"/>
      <c r="QXY35" s="47"/>
      <c r="QXZ35" s="47"/>
      <c r="QYA35" s="47"/>
      <c r="QYB35" s="47"/>
      <c r="QYC35" s="47"/>
      <c r="QYD35" s="47"/>
      <c r="QYE35" s="47"/>
      <c r="QYF35" s="47"/>
      <c r="QYG35" s="47"/>
      <c r="QYH35" s="47"/>
      <c r="QYI35" s="47"/>
      <c r="QYJ35" s="47"/>
      <c r="QYK35" s="47"/>
      <c r="QYL35" s="47"/>
      <c r="QYM35" s="47"/>
      <c r="QYN35" s="47"/>
      <c r="QYO35" s="47"/>
      <c r="QYP35" s="47"/>
      <c r="QYQ35" s="47"/>
      <c r="QYR35" s="47"/>
      <c r="QYS35" s="47"/>
      <c r="QYT35" s="47"/>
      <c r="QYU35" s="47"/>
      <c r="QYV35" s="47"/>
      <c r="QYW35" s="47"/>
      <c r="QYX35" s="47"/>
      <c r="QYY35" s="47"/>
      <c r="QYZ35" s="47"/>
      <c r="QZA35" s="47"/>
      <c r="QZB35" s="47"/>
      <c r="QZC35" s="47"/>
      <c r="QZD35" s="47"/>
      <c r="QZE35" s="47"/>
      <c r="QZF35" s="47"/>
      <c r="QZG35" s="47"/>
      <c r="QZH35" s="47"/>
      <c r="QZI35" s="47"/>
      <c r="QZJ35" s="47"/>
      <c r="QZK35" s="47"/>
      <c r="QZL35" s="47"/>
      <c r="QZM35" s="47"/>
      <c r="QZN35" s="47"/>
      <c r="QZO35" s="47"/>
      <c r="QZP35" s="47"/>
      <c r="QZQ35" s="47"/>
      <c r="QZR35" s="47"/>
      <c r="QZS35" s="47"/>
      <c r="QZT35" s="47"/>
      <c r="QZU35" s="47"/>
      <c r="QZV35" s="47"/>
      <c r="QZW35" s="47"/>
      <c r="QZX35" s="47"/>
      <c r="QZY35" s="47"/>
      <c r="QZZ35" s="47"/>
      <c r="RAA35" s="47"/>
      <c r="RAB35" s="47"/>
      <c r="RAC35" s="47"/>
      <c r="RAD35" s="47"/>
      <c r="RAE35" s="47"/>
      <c r="RAF35" s="47"/>
      <c r="RAG35" s="47"/>
      <c r="RAH35" s="47"/>
      <c r="RAI35" s="47"/>
      <c r="RAJ35" s="47"/>
      <c r="RAK35" s="47"/>
      <c r="RAL35" s="47"/>
      <c r="RAM35" s="47"/>
      <c r="RAN35" s="47"/>
      <c r="RAO35" s="47"/>
      <c r="RAP35" s="47"/>
      <c r="RAQ35" s="47"/>
      <c r="RAR35" s="47"/>
      <c r="RAS35" s="47"/>
      <c r="RAT35" s="47"/>
      <c r="RAU35" s="47"/>
      <c r="RAV35" s="47"/>
      <c r="RAW35" s="47"/>
      <c r="RAX35" s="47"/>
      <c r="RAY35" s="47"/>
      <c r="RAZ35" s="47"/>
      <c r="RBA35" s="47"/>
      <c r="RBB35" s="47"/>
      <c r="RBC35" s="47"/>
      <c r="RBD35" s="47"/>
      <c r="RBE35" s="47"/>
      <c r="RBF35" s="47"/>
      <c r="RBG35" s="47"/>
      <c r="RBH35" s="47"/>
      <c r="RBI35" s="47"/>
      <c r="RBJ35" s="47"/>
      <c r="RBK35" s="47"/>
      <c r="RBL35" s="47"/>
      <c r="RBM35" s="47"/>
      <c r="RBN35" s="47"/>
      <c r="RBO35" s="47"/>
      <c r="RBP35" s="47"/>
      <c r="RBQ35" s="47"/>
      <c r="RBR35" s="47"/>
      <c r="RBS35" s="47"/>
      <c r="RBT35" s="47"/>
      <c r="RBU35" s="47"/>
      <c r="RBV35" s="47"/>
      <c r="RBW35" s="47"/>
      <c r="RBX35" s="47"/>
      <c r="RBY35" s="47"/>
      <c r="RBZ35" s="47"/>
      <c r="RCA35" s="47"/>
      <c r="RCB35" s="47"/>
      <c r="RCC35" s="47"/>
      <c r="RCD35" s="47"/>
      <c r="RCE35" s="47"/>
      <c r="RCF35" s="47"/>
      <c r="RCG35" s="47"/>
      <c r="RCH35" s="47"/>
      <c r="RCI35" s="47"/>
      <c r="RCJ35" s="47"/>
      <c r="RCK35" s="47"/>
      <c r="RCL35" s="47"/>
      <c r="RCM35" s="47"/>
      <c r="RCN35" s="47"/>
      <c r="RCO35" s="47"/>
      <c r="RCP35" s="47"/>
      <c r="RCQ35" s="47"/>
      <c r="RCR35" s="47"/>
      <c r="RCS35" s="47"/>
      <c r="RCT35" s="47"/>
      <c r="RCU35" s="47"/>
      <c r="RCV35" s="47"/>
      <c r="RCW35" s="47"/>
      <c r="RCX35" s="47"/>
      <c r="RCY35" s="47"/>
      <c r="RCZ35" s="47"/>
      <c r="RDA35" s="47"/>
      <c r="RDB35" s="47"/>
      <c r="RDC35" s="47"/>
      <c r="RDD35" s="47"/>
      <c r="RDE35" s="47"/>
      <c r="RDF35" s="47"/>
      <c r="RDG35" s="47"/>
      <c r="RDH35" s="47"/>
      <c r="RDI35" s="47"/>
      <c r="RDJ35" s="47"/>
      <c r="RDK35" s="47"/>
      <c r="RDL35" s="47"/>
      <c r="RDM35" s="47"/>
      <c r="RDN35" s="47"/>
      <c r="RDO35" s="47"/>
      <c r="RDP35" s="47"/>
      <c r="RDQ35" s="47"/>
      <c r="RDR35" s="47"/>
      <c r="RDS35" s="47"/>
      <c r="RDT35" s="47"/>
      <c r="RDU35" s="47"/>
      <c r="RDV35" s="47"/>
      <c r="RDW35" s="47"/>
      <c r="RDX35" s="47"/>
      <c r="RDY35" s="47"/>
      <c r="RDZ35" s="47"/>
      <c r="REA35" s="47"/>
      <c r="REB35" s="47"/>
      <c r="REC35" s="47"/>
      <c r="RED35" s="47"/>
      <c r="REE35" s="47"/>
      <c r="REF35" s="47"/>
      <c r="REG35" s="47"/>
      <c r="REH35" s="47"/>
      <c r="REI35" s="47"/>
      <c r="REJ35" s="47"/>
      <c r="REK35" s="47"/>
      <c r="REL35" s="47"/>
      <c r="REM35" s="47"/>
      <c r="REN35" s="47"/>
      <c r="REO35" s="47"/>
      <c r="REP35" s="47"/>
      <c r="REQ35" s="47"/>
      <c r="RER35" s="47"/>
      <c r="RES35" s="47"/>
      <c r="RET35" s="47"/>
      <c r="REU35" s="47"/>
      <c r="REV35" s="47"/>
      <c r="REW35" s="47"/>
      <c r="REX35" s="47"/>
      <c r="REY35" s="47"/>
      <c r="REZ35" s="47"/>
      <c r="RFA35" s="47"/>
      <c r="RFB35" s="47"/>
      <c r="RFC35" s="47"/>
      <c r="RFD35" s="47"/>
      <c r="RFE35" s="47"/>
      <c r="RFF35" s="47"/>
      <c r="RFG35" s="47"/>
      <c r="RFH35" s="47"/>
      <c r="RFI35" s="47"/>
      <c r="RFJ35" s="47"/>
      <c r="RFK35" s="47"/>
      <c r="RFL35" s="47"/>
      <c r="RFM35" s="47"/>
      <c r="RFN35" s="47"/>
      <c r="RFO35" s="47"/>
      <c r="RFP35" s="47"/>
      <c r="RFQ35" s="47"/>
      <c r="RFR35" s="47"/>
      <c r="RFS35" s="47"/>
      <c r="RFT35" s="47"/>
      <c r="RFU35" s="47"/>
      <c r="RFV35" s="47"/>
      <c r="RFW35" s="47"/>
      <c r="RFX35" s="47"/>
      <c r="RFY35" s="47"/>
      <c r="RFZ35" s="47"/>
      <c r="RGA35" s="47"/>
      <c r="RGB35" s="47"/>
      <c r="RGC35" s="47"/>
      <c r="RGD35" s="47"/>
      <c r="RGE35" s="47"/>
      <c r="RGF35" s="47"/>
      <c r="RGG35" s="47"/>
      <c r="RGH35" s="47"/>
      <c r="RGI35" s="47"/>
      <c r="RGJ35" s="47"/>
      <c r="RGK35" s="47"/>
      <c r="RGL35" s="47"/>
      <c r="RGM35" s="47"/>
      <c r="RGN35" s="47"/>
      <c r="RGO35" s="47"/>
      <c r="RGP35" s="47"/>
      <c r="RGQ35" s="47"/>
      <c r="RGR35" s="47"/>
      <c r="RGS35" s="47"/>
      <c r="RGT35" s="47"/>
      <c r="RGU35" s="47"/>
      <c r="RGV35" s="47"/>
      <c r="RGW35" s="47"/>
      <c r="RGX35" s="47"/>
      <c r="RGY35" s="47"/>
      <c r="RGZ35" s="47"/>
      <c r="RHA35" s="47"/>
      <c r="RHB35" s="47"/>
      <c r="RHC35" s="47"/>
      <c r="RHD35" s="47"/>
      <c r="RHE35" s="47"/>
      <c r="RHF35" s="47"/>
      <c r="RHG35" s="47"/>
      <c r="RHH35" s="47"/>
      <c r="RHI35" s="47"/>
      <c r="RHJ35" s="47"/>
      <c r="RHK35" s="47"/>
      <c r="RHL35" s="47"/>
      <c r="RHM35" s="47"/>
      <c r="RHN35" s="47"/>
      <c r="RHO35" s="47"/>
      <c r="RHP35" s="47"/>
      <c r="RHQ35" s="47"/>
      <c r="RHR35" s="47"/>
      <c r="RHS35" s="47"/>
      <c r="RHT35" s="47"/>
      <c r="RHU35" s="47"/>
      <c r="RHV35" s="47"/>
      <c r="RHW35" s="47"/>
      <c r="RHX35" s="47"/>
      <c r="RHY35" s="47"/>
      <c r="RHZ35" s="47"/>
      <c r="RIA35" s="47"/>
      <c r="RIB35" s="47"/>
      <c r="RIC35" s="47"/>
      <c r="RID35" s="47"/>
      <c r="RIE35" s="47"/>
      <c r="RIF35" s="47"/>
      <c r="RIG35" s="47"/>
      <c r="RIH35" s="47"/>
      <c r="RII35" s="47"/>
      <c r="RIJ35" s="47"/>
      <c r="RIK35" s="47"/>
      <c r="RIL35" s="47"/>
      <c r="RIM35" s="47"/>
      <c r="RIN35" s="47"/>
      <c r="RIO35" s="47"/>
      <c r="RIP35" s="47"/>
      <c r="RIQ35" s="47"/>
      <c r="RIR35" s="47"/>
      <c r="RIS35" s="47"/>
      <c r="RIT35" s="47"/>
      <c r="RIU35" s="47"/>
      <c r="RIV35" s="47"/>
      <c r="RIW35" s="47"/>
      <c r="RIX35" s="47"/>
      <c r="RIY35" s="47"/>
      <c r="RIZ35" s="47"/>
      <c r="RJA35" s="47"/>
      <c r="RJB35" s="47"/>
      <c r="RJC35" s="47"/>
      <c r="RJD35" s="47"/>
      <c r="RJE35" s="47"/>
      <c r="RJF35" s="47"/>
      <c r="RJG35" s="47"/>
      <c r="RJH35" s="47"/>
      <c r="RJI35" s="47"/>
      <c r="RJJ35" s="47"/>
      <c r="RJK35" s="47"/>
      <c r="RJL35" s="47"/>
      <c r="RJM35" s="47"/>
      <c r="RJN35" s="47"/>
      <c r="RJO35" s="47"/>
      <c r="RJP35" s="47"/>
      <c r="RJQ35" s="47"/>
      <c r="RJR35" s="47"/>
      <c r="RJS35" s="47"/>
      <c r="RJT35" s="47"/>
      <c r="RJU35" s="47"/>
      <c r="RJV35" s="47"/>
      <c r="RJW35" s="47"/>
      <c r="RJX35" s="47"/>
      <c r="RJY35" s="47"/>
      <c r="RJZ35" s="47"/>
      <c r="RKA35" s="47"/>
      <c r="RKB35" s="47"/>
      <c r="RKC35" s="47"/>
      <c r="RKD35" s="47"/>
      <c r="RKE35" s="47"/>
      <c r="RKF35" s="47"/>
      <c r="RKG35" s="47"/>
      <c r="RKH35" s="47"/>
      <c r="RKI35" s="47"/>
      <c r="RKJ35" s="47"/>
      <c r="RKK35" s="47"/>
      <c r="RKL35" s="47"/>
      <c r="RKM35" s="47"/>
      <c r="RKN35" s="47"/>
      <c r="RKO35" s="47"/>
      <c r="RKP35" s="47"/>
      <c r="RKQ35" s="47"/>
      <c r="RKR35" s="47"/>
      <c r="RKS35" s="47"/>
      <c r="RKT35" s="47"/>
      <c r="RKU35" s="47"/>
      <c r="RKV35" s="47"/>
      <c r="RKW35" s="47"/>
      <c r="RKX35" s="47"/>
      <c r="RKY35" s="47"/>
      <c r="RKZ35" s="47"/>
      <c r="RLA35" s="47"/>
      <c r="RLB35" s="47"/>
      <c r="RLC35" s="47"/>
      <c r="RLD35" s="47"/>
      <c r="RLE35" s="47"/>
      <c r="RLF35" s="47"/>
      <c r="RLG35" s="47"/>
      <c r="RLH35" s="47"/>
      <c r="RLI35" s="47"/>
      <c r="RLJ35" s="47"/>
      <c r="RLK35" s="47"/>
      <c r="RLL35" s="47"/>
      <c r="RLM35" s="47"/>
      <c r="RLN35" s="47"/>
      <c r="RLO35" s="47"/>
      <c r="RLP35" s="47"/>
      <c r="RLQ35" s="47"/>
      <c r="RLR35" s="47"/>
      <c r="RLS35" s="47"/>
      <c r="RLT35" s="47"/>
      <c r="RLU35" s="47"/>
      <c r="RLV35" s="47"/>
      <c r="RLW35" s="47"/>
      <c r="RLX35" s="47"/>
      <c r="RLY35" s="47"/>
      <c r="RLZ35" s="47"/>
      <c r="RMA35" s="47"/>
      <c r="RMB35" s="47"/>
      <c r="RMC35" s="47"/>
      <c r="RMD35" s="47"/>
      <c r="RME35" s="47"/>
      <c r="RMF35" s="47"/>
      <c r="RMG35" s="47"/>
      <c r="RMH35" s="47"/>
      <c r="RMI35" s="47"/>
      <c r="RMJ35" s="47"/>
      <c r="RMK35" s="47"/>
      <c r="RML35" s="47"/>
      <c r="RMM35" s="47"/>
      <c r="RMN35" s="47"/>
      <c r="RMO35" s="47"/>
      <c r="RMP35" s="47"/>
      <c r="RMQ35" s="47"/>
      <c r="RMR35" s="47"/>
      <c r="RMS35" s="47"/>
      <c r="RMT35" s="47"/>
      <c r="RMU35" s="47"/>
      <c r="RMV35" s="47"/>
      <c r="RMW35" s="47"/>
      <c r="RMX35" s="47"/>
      <c r="RMY35" s="47"/>
      <c r="RMZ35" s="47"/>
      <c r="RNA35" s="47"/>
      <c r="RNB35" s="47"/>
      <c r="RNC35" s="47"/>
      <c r="RND35" s="47"/>
      <c r="RNE35" s="47"/>
      <c r="RNF35" s="47"/>
      <c r="RNG35" s="47"/>
      <c r="RNH35" s="47"/>
      <c r="RNI35" s="47"/>
      <c r="RNJ35" s="47"/>
      <c r="RNK35" s="47"/>
      <c r="RNL35" s="47"/>
      <c r="RNM35" s="47"/>
      <c r="RNN35" s="47"/>
      <c r="RNO35" s="47"/>
      <c r="RNP35" s="47"/>
      <c r="RNQ35" s="47"/>
      <c r="RNR35" s="47"/>
      <c r="RNS35" s="47"/>
      <c r="RNT35" s="47"/>
      <c r="RNU35" s="47"/>
      <c r="RNV35" s="47"/>
      <c r="RNW35" s="47"/>
      <c r="RNX35" s="47"/>
      <c r="RNY35" s="47"/>
      <c r="RNZ35" s="47"/>
      <c r="ROA35" s="47"/>
      <c r="ROB35" s="47"/>
      <c r="ROC35" s="47"/>
      <c r="ROD35" s="47"/>
      <c r="ROE35" s="47"/>
      <c r="ROF35" s="47"/>
      <c r="ROG35" s="47"/>
      <c r="ROH35" s="47"/>
      <c r="ROI35" s="47"/>
      <c r="ROJ35" s="47"/>
      <c r="ROK35" s="47"/>
      <c r="ROL35" s="47"/>
      <c r="ROM35" s="47"/>
      <c r="RON35" s="47"/>
      <c r="ROO35" s="47"/>
      <c r="ROP35" s="47"/>
      <c r="ROQ35" s="47"/>
      <c r="ROR35" s="47"/>
      <c r="ROS35" s="47"/>
      <c r="ROT35" s="47"/>
      <c r="ROU35" s="47"/>
      <c r="ROV35" s="47"/>
      <c r="ROW35" s="47"/>
      <c r="ROX35" s="47"/>
      <c r="ROY35" s="47"/>
      <c r="ROZ35" s="47"/>
      <c r="RPA35" s="47"/>
      <c r="RPB35" s="47"/>
      <c r="RPC35" s="47"/>
      <c r="RPD35" s="47"/>
      <c r="RPE35" s="47"/>
      <c r="RPF35" s="47"/>
      <c r="RPG35" s="47"/>
      <c r="RPH35" s="47"/>
      <c r="RPI35" s="47"/>
      <c r="RPJ35" s="47"/>
      <c r="RPK35" s="47"/>
      <c r="RPL35" s="47"/>
      <c r="RPM35" s="47"/>
      <c r="RPN35" s="47"/>
      <c r="RPO35" s="47"/>
      <c r="RPP35" s="47"/>
      <c r="RPQ35" s="47"/>
      <c r="RPR35" s="47"/>
      <c r="RPS35" s="47"/>
      <c r="RPT35" s="47"/>
      <c r="RPU35" s="47"/>
      <c r="RPV35" s="47"/>
      <c r="RPW35" s="47"/>
      <c r="RPX35" s="47"/>
      <c r="RPY35" s="47"/>
      <c r="RPZ35" s="47"/>
      <c r="RQA35" s="47"/>
      <c r="RQB35" s="47"/>
      <c r="RQC35" s="47"/>
      <c r="RQD35" s="47"/>
      <c r="RQE35" s="47"/>
      <c r="RQF35" s="47"/>
      <c r="RQG35" s="47"/>
      <c r="RQH35" s="47"/>
      <c r="RQI35" s="47"/>
      <c r="RQJ35" s="47"/>
      <c r="RQK35" s="47"/>
      <c r="RQL35" s="47"/>
      <c r="RQM35" s="47"/>
      <c r="RQN35" s="47"/>
      <c r="RQO35" s="47"/>
      <c r="RQP35" s="47"/>
      <c r="RQQ35" s="47"/>
      <c r="RQR35" s="47"/>
      <c r="RQS35" s="47"/>
      <c r="RQT35" s="47"/>
      <c r="RQU35" s="47"/>
      <c r="RQV35" s="47"/>
      <c r="RQW35" s="47"/>
      <c r="RQX35" s="47"/>
      <c r="RQY35" s="47"/>
      <c r="RQZ35" s="47"/>
      <c r="RRA35" s="47"/>
      <c r="RRB35" s="47"/>
      <c r="RRC35" s="47"/>
      <c r="RRD35" s="47"/>
      <c r="RRE35" s="47"/>
      <c r="RRF35" s="47"/>
      <c r="RRG35" s="47"/>
      <c r="RRH35" s="47"/>
      <c r="RRI35" s="47"/>
      <c r="RRJ35" s="47"/>
      <c r="RRK35" s="47"/>
      <c r="RRL35" s="47"/>
      <c r="RRM35" s="47"/>
      <c r="RRN35" s="47"/>
      <c r="RRO35" s="47"/>
      <c r="RRP35" s="47"/>
      <c r="RRQ35" s="47"/>
      <c r="RRR35" s="47"/>
      <c r="RRS35" s="47"/>
      <c r="RRT35" s="47"/>
      <c r="RRU35" s="47"/>
      <c r="RRV35" s="47"/>
      <c r="RRW35" s="47"/>
      <c r="RRX35" s="47"/>
      <c r="RRY35" s="47"/>
      <c r="RRZ35" s="47"/>
      <c r="RSA35" s="47"/>
      <c r="RSB35" s="47"/>
      <c r="RSC35" s="47"/>
      <c r="RSD35" s="47"/>
      <c r="RSE35" s="47"/>
      <c r="RSF35" s="47"/>
      <c r="RSG35" s="47"/>
      <c r="RSH35" s="47"/>
      <c r="RSI35" s="47"/>
      <c r="RSJ35" s="47"/>
      <c r="RSK35" s="47"/>
      <c r="RSL35" s="47"/>
      <c r="RSM35" s="47"/>
      <c r="RSN35" s="47"/>
      <c r="RSO35" s="47"/>
      <c r="RSP35" s="47"/>
      <c r="RSQ35" s="47"/>
      <c r="RSR35" s="47"/>
      <c r="RSS35" s="47"/>
      <c r="RST35" s="47"/>
      <c r="RSU35" s="47"/>
      <c r="RSV35" s="47"/>
      <c r="RSW35" s="47"/>
      <c r="RSX35" s="47"/>
      <c r="RSY35" s="47"/>
      <c r="RSZ35" s="47"/>
      <c r="RTA35" s="47"/>
      <c r="RTB35" s="47"/>
      <c r="RTC35" s="47"/>
      <c r="RTD35" s="47"/>
      <c r="RTE35" s="47"/>
      <c r="RTF35" s="47"/>
      <c r="RTG35" s="47"/>
      <c r="RTH35" s="47"/>
      <c r="RTI35" s="47"/>
      <c r="RTJ35" s="47"/>
      <c r="RTK35" s="47"/>
      <c r="RTL35" s="47"/>
      <c r="RTM35" s="47"/>
      <c r="RTN35" s="47"/>
      <c r="RTO35" s="47"/>
      <c r="RTP35" s="47"/>
      <c r="RTQ35" s="47"/>
      <c r="RTR35" s="47"/>
      <c r="RTS35" s="47"/>
      <c r="RTT35" s="47"/>
      <c r="RTU35" s="47"/>
      <c r="RTV35" s="47"/>
      <c r="RTW35" s="47"/>
      <c r="RTX35" s="47"/>
      <c r="RTY35" s="47"/>
      <c r="RTZ35" s="47"/>
      <c r="RUA35" s="47"/>
      <c r="RUB35" s="47"/>
      <c r="RUC35" s="47"/>
      <c r="RUD35" s="47"/>
      <c r="RUE35" s="47"/>
      <c r="RUF35" s="47"/>
      <c r="RUG35" s="47"/>
      <c r="RUH35" s="47"/>
      <c r="RUI35" s="47"/>
      <c r="RUJ35" s="47"/>
      <c r="RUK35" s="47"/>
      <c r="RUL35" s="47"/>
      <c r="RUM35" s="47"/>
      <c r="RUN35" s="47"/>
      <c r="RUO35" s="47"/>
      <c r="RUP35" s="47"/>
      <c r="RUQ35" s="47"/>
      <c r="RUR35" s="47"/>
      <c r="RUS35" s="47"/>
      <c r="RUT35" s="47"/>
      <c r="RUU35" s="47"/>
      <c r="RUV35" s="47"/>
      <c r="RUW35" s="47"/>
      <c r="RUX35" s="47"/>
      <c r="RUY35" s="47"/>
      <c r="RUZ35" s="47"/>
      <c r="RVA35" s="47"/>
      <c r="RVB35" s="47"/>
      <c r="RVC35" s="47"/>
      <c r="RVD35" s="47"/>
      <c r="RVE35" s="47"/>
      <c r="RVF35" s="47"/>
      <c r="RVG35" s="47"/>
      <c r="RVH35" s="47"/>
      <c r="RVI35" s="47"/>
      <c r="RVJ35" s="47"/>
      <c r="RVK35" s="47"/>
      <c r="RVL35" s="47"/>
      <c r="RVM35" s="47"/>
      <c r="RVN35" s="47"/>
      <c r="RVO35" s="47"/>
      <c r="RVP35" s="47"/>
      <c r="RVQ35" s="47"/>
      <c r="RVR35" s="47"/>
      <c r="RVS35" s="47"/>
      <c r="RVT35" s="47"/>
      <c r="RVU35" s="47"/>
      <c r="RVV35" s="47"/>
      <c r="RVW35" s="47"/>
      <c r="RVX35" s="47"/>
      <c r="RVY35" s="47"/>
      <c r="RVZ35" s="47"/>
      <c r="RWA35" s="47"/>
      <c r="RWB35" s="47"/>
      <c r="RWC35" s="47"/>
      <c r="RWD35" s="47"/>
      <c r="RWE35" s="47"/>
      <c r="RWF35" s="47"/>
      <c r="RWG35" s="47"/>
      <c r="RWH35" s="47"/>
      <c r="RWI35" s="47"/>
      <c r="RWJ35" s="47"/>
      <c r="RWK35" s="47"/>
      <c r="RWL35" s="47"/>
      <c r="RWM35" s="47"/>
      <c r="RWN35" s="47"/>
      <c r="RWO35" s="47"/>
      <c r="RWP35" s="47"/>
      <c r="RWQ35" s="47"/>
      <c r="RWR35" s="47"/>
      <c r="RWS35" s="47"/>
      <c r="RWT35" s="47"/>
      <c r="RWU35" s="47"/>
      <c r="RWV35" s="47"/>
      <c r="RWW35" s="47"/>
      <c r="RWX35" s="47"/>
      <c r="RWY35" s="47"/>
      <c r="RWZ35" s="47"/>
      <c r="RXA35" s="47"/>
      <c r="RXB35" s="47"/>
      <c r="RXC35" s="47"/>
      <c r="RXD35" s="47"/>
      <c r="RXE35" s="47"/>
      <c r="RXF35" s="47"/>
      <c r="RXG35" s="47"/>
      <c r="RXH35" s="47"/>
      <c r="RXI35" s="47"/>
      <c r="RXJ35" s="47"/>
      <c r="RXK35" s="47"/>
      <c r="RXL35" s="47"/>
      <c r="RXM35" s="47"/>
      <c r="RXN35" s="47"/>
      <c r="RXO35" s="47"/>
      <c r="RXP35" s="47"/>
      <c r="RXQ35" s="47"/>
      <c r="RXR35" s="47"/>
      <c r="RXS35" s="47"/>
      <c r="RXT35" s="47"/>
      <c r="RXU35" s="47"/>
      <c r="RXV35" s="47"/>
      <c r="RXW35" s="47"/>
      <c r="RXX35" s="47"/>
      <c r="RXY35" s="47"/>
      <c r="RXZ35" s="47"/>
      <c r="RYA35" s="47"/>
      <c r="RYB35" s="47"/>
      <c r="RYC35" s="47"/>
      <c r="RYD35" s="47"/>
      <c r="RYE35" s="47"/>
      <c r="RYF35" s="47"/>
      <c r="RYG35" s="47"/>
      <c r="RYH35" s="47"/>
      <c r="RYI35" s="47"/>
      <c r="RYJ35" s="47"/>
      <c r="RYK35" s="47"/>
      <c r="RYL35" s="47"/>
      <c r="RYM35" s="47"/>
      <c r="RYN35" s="47"/>
      <c r="RYO35" s="47"/>
      <c r="RYP35" s="47"/>
      <c r="RYQ35" s="47"/>
      <c r="RYR35" s="47"/>
      <c r="RYS35" s="47"/>
      <c r="RYT35" s="47"/>
      <c r="RYU35" s="47"/>
      <c r="RYV35" s="47"/>
      <c r="RYW35" s="47"/>
      <c r="RYX35" s="47"/>
      <c r="RYY35" s="47"/>
      <c r="RYZ35" s="47"/>
      <c r="RZA35" s="47"/>
      <c r="RZB35" s="47"/>
      <c r="RZC35" s="47"/>
      <c r="RZD35" s="47"/>
      <c r="RZE35" s="47"/>
      <c r="RZF35" s="47"/>
      <c r="RZG35" s="47"/>
      <c r="RZH35" s="47"/>
      <c r="RZI35" s="47"/>
      <c r="RZJ35" s="47"/>
      <c r="RZK35" s="47"/>
      <c r="RZL35" s="47"/>
      <c r="RZM35" s="47"/>
      <c r="RZN35" s="47"/>
      <c r="RZO35" s="47"/>
      <c r="RZP35" s="47"/>
      <c r="RZQ35" s="47"/>
      <c r="RZR35" s="47"/>
      <c r="RZS35" s="47"/>
      <c r="RZT35" s="47"/>
      <c r="RZU35" s="47"/>
      <c r="RZV35" s="47"/>
      <c r="RZW35" s="47"/>
      <c r="RZX35" s="47"/>
      <c r="RZY35" s="47"/>
      <c r="RZZ35" s="47"/>
      <c r="SAA35" s="47"/>
      <c r="SAB35" s="47"/>
      <c r="SAC35" s="47"/>
      <c r="SAD35" s="47"/>
      <c r="SAE35" s="47"/>
      <c r="SAF35" s="47"/>
      <c r="SAG35" s="47"/>
      <c r="SAH35" s="47"/>
      <c r="SAI35" s="47"/>
      <c r="SAJ35" s="47"/>
      <c r="SAK35" s="47"/>
      <c r="SAL35" s="47"/>
      <c r="SAM35" s="47"/>
      <c r="SAN35" s="47"/>
      <c r="SAO35" s="47"/>
      <c r="SAP35" s="47"/>
      <c r="SAQ35" s="47"/>
      <c r="SAR35" s="47"/>
      <c r="SAS35" s="47"/>
      <c r="SAT35" s="47"/>
      <c r="SAU35" s="47"/>
      <c r="SAV35" s="47"/>
      <c r="SAW35" s="47"/>
      <c r="SAX35" s="47"/>
      <c r="SAY35" s="47"/>
      <c r="SAZ35" s="47"/>
      <c r="SBA35" s="47"/>
      <c r="SBB35" s="47"/>
      <c r="SBC35" s="47"/>
      <c r="SBD35" s="47"/>
      <c r="SBE35" s="47"/>
      <c r="SBF35" s="47"/>
      <c r="SBG35" s="47"/>
      <c r="SBH35" s="47"/>
      <c r="SBI35" s="47"/>
      <c r="SBJ35" s="47"/>
      <c r="SBK35" s="47"/>
      <c r="SBL35" s="47"/>
      <c r="SBM35" s="47"/>
      <c r="SBN35" s="47"/>
      <c r="SBO35" s="47"/>
      <c r="SBP35" s="47"/>
      <c r="SBQ35" s="47"/>
      <c r="SBR35" s="47"/>
      <c r="SBS35" s="47"/>
      <c r="SBT35" s="47"/>
      <c r="SBU35" s="47"/>
      <c r="SBV35" s="47"/>
      <c r="SBW35" s="47"/>
      <c r="SBX35" s="47"/>
      <c r="SBY35" s="47"/>
      <c r="SBZ35" s="47"/>
      <c r="SCA35" s="47"/>
      <c r="SCB35" s="47"/>
      <c r="SCC35" s="47"/>
      <c r="SCD35" s="47"/>
      <c r="SCE35" s="47"/>
      <c r="SCF35" s="47"/>
      <c r="SCG35" s="47"/>
      <c r="SCH35" s="47"/>
      <c r="SCI35" s="47"/>
      <c r="SCJ35" s="47"/>
      <c r="SCK35" s="47"/>
      <c r="SCL35" s="47"/>
      <c r="SCM35" s="47"/>
      <c r="SCN35" s="47"/>
      <c r="SCO35" s="47"/>
      <c r="SCP35" s="47"/>
      <c r="SCQ35" s="47"/>
      <c r="SCR35" s="47"/>
      <c r="SCS35" s="47"/>
      <c r="SCT35" s="47"/>
      <c r="SCU35" s="47"/>
      <c r="SCV35" s="47"/>
      <c r="SCW35" s="47"/>
      <c r="SCX35" s="47"/>
      <c r="SCY35" s="47"/>
      <c r="SCZ35" s="47"/>
      <c r="SDA35" s="47"/>
      <c r="SDB35" s="47"/>
      <c r="SDC35" s="47"/>
      <c r="SDD35" s="47"/>
      <c r="SDE35" s="47"/>
      <c r="SDF35" s="47"/>
      <c r="SDG35" s="47"/>
      <c r="SDH35" s="47"/>
      <c r="SDI35" s="47"/>
      <c r="SDJ35" s="47"/>
      <c r="SDK35" s="47"/>
      <c r="SDL35" s="47"/>
      <c r="SDM35" s="47"/>
      <c r="SDN35" s="47"/>
      <c r="SDO35" s="47"/>
      <c r="SDP35" s="47"/>
      <c r="SDQ35" s="47"/>
      <c r="SDR35" s="47"/>
      <c r="SDS35" s="47"/>
      <c r="SDT35" s="47"/>
      <c r="SDU35" s="47"/>
      <c r="SDV35" s="47"/>
      <c r="SDW35" s="47"/>
      <c r="SDX35" s="47"/>
      <c r="SDY35" s="47"/>
      <c r="SDZ35" s="47"/>
      <c r="SEA35" s="47"/>
      <c r="SEB35" s="47"/>
      <c r="SEC35" s="47"/>
      <c r="SED35" s="47"/>
      <c r="SEE35" s="47"/>
      <c r="SEF35" s="47"/>
      <c r="SEG35" s="47"/>
      <c r="SEH35" s="47"/>
      <c r="SEI35" s="47"/>
      <c r="SEJ35" s="47"/>
      <c r="SEK35" s="47"/>
      <c r="SEL35" s="47"/>
      <c r="SEM35" s="47"/>
      <c r="SEN35" s="47"/>
      <c r="SEO35" s="47"/>
      <c r="SEP35" s="47"/>
      <c r="SEQ35" s="47"/>
      <c r="SER35" s="47"/>
      <c r="SES35" s="47"/>
      <c r="SET35" s="47"/>
      <c r="SEU35" s="47"/>
      <c r="SEV35" s="47"/>
      <c r="SEW35" s="47"/>
      <c r="SEX35" s="47"/>
      <c r="SEY35" s="47"/>
      <c r="SEZ35" s="47"/>
      <c r="SFA35" s="47"/>
      <c r="SFB35" s="47"/>
      <c r="SFC35" s="47"/>
      <c r="SFD35" s="47"/>
      <c r="SFE35" s="47"/>
      <c r="SFF35" s="47"/>
      <c r="SFG35" s="47"/>
      <c r="SFH35" s="47"/>
      <c r="SFI35" s="47"/>
      <c r="SFJ35" s="47"/>
      <c r="SFK35" s="47"/>
      <c r="SFL35" s="47"/>
      <c r="SFM35" s="47"/>
      <c r="SFN35" s="47"/>
      <c r="SFO35" s="47"/>
      <c r="SFP35" s="47"/>
      <c r="SFQ35" s="47"/>
      <c r="SFR35" s="47"/>
      <c r="SFS35" s="47"/>
      <c r="SFT35" s="47"/>
      <c r="SFU35" s="47"/>
      <c r="SFV35" s="47"/>
      <c r="SFW35" s="47"/>
      <c r="SFX35" s="47"/>
      <c r="SFY35" s="47"/>
      <c r="SFZ35" s="47"/>
      <c r="SGA35" s="47"/>
      <c r="SGB35" s="47"/>
      <c r="SGC35" s="47"/>
      <c r="SGD35" s="47"/>
      <c r="SGE35" s="47"/>
      <c r="SGF35" s="47"/>
      <c r="SGG35" s="47"/>
      <c r="SGH35" s="47"/>
      <c r="SGI35" s="47"/>
      <c r="SGJ35" s="47"/>
      <c r="SGK35" s="47"/>
      <c r="SGL35" s="47"/>
      <c r="SGM35" s="47"/>
      <c r="SGN35" s="47"/>
      <c r="SGO35" s="47"/>
      <c r="SGP35" s="47"/>
      <c r="SGQ35" s="47"/>
      <c r="SGR35" s="47"/>
      <c r="SGS35" s="47"/>
      <c r="SGT35" s="47"/>
      <c r="SGU35" s="47"/>
      <c r="SGV35" s="47"/>
      <c r="SGW35" s="47"/>
      <c r="SGX35" s="47"/>
      <c r="SGY35" s="47"/>
      <c r="SGZ35" s="47"/>
      <c r="SHA35" s="47"/>
      <c r="SHB35" s="47"/>
      <c r="SHC35" s="47"/>
      <c r="SHD35" s="47"/>
      <c r="SHE35" s="47"/>
      <c r="SHF35" s="47"/>
      <c r="SHG35" s="47"/>
      <c r="SHH35" s="47"/>
      <c r="SHI35" s="47"/>
      <c r="SHJ35" s="47"/>
      <c r="SHK35" s="47"/>
      <c r="SHL35" s="47"/>
      <c r="SHM35" s="47"/>
      <c r="SHN35" s="47"/>
      <c r="SHO35" s="47"/>
      <c r="SHP35" s="47"/>
      <c r="SHQ35" s="47"/>
      <c r="SHR35" s="47"/>
      <c r="SHS35" s="47"/>
      <c r="SHT35" s="47"/>
      <c r="SHU35" s="47"/>
      <c r="SHV35" s="47"/>
      <c r="SHW35" s="47"/>
      <c r="SHX35" s="47"/>
      <c r="SHY35" s="47"/>
      <c r="SHZ35" s="47"/>
      <c r="SIA35" s="47"/>
      <c r="SIB35" s="47"/>
      <c r="SIC35" s="47"/>
      <c r="SID35" s="47"/>
      <c r="SIE35" s="47"/>
      <c r="SIF35" s="47"/>
      <c r="SIG35" s="47"/>
      <c r="SIH35" s="47"/>
      <c r="SII35" s="47"/>
      <c r="SIJ35" s="47"/>
      <c r="SIK35" s="47"/>
      <c r="SIL35" s="47"/>
      <c r="SIM35" s="47"/>
      <c r="SIN35" s="47"/>
      <c r="SIO35" s="47"/>
      <c r="SIP35" s="47"/>
      <c r="SIQ35" s="47"/>
      <c r="SIR35" s="47"/>
      <c r="SIS35" s="47"/>
      <c r="SIT35" s="47"/>
      <c r="SIU35" s="47"/>
      <c r="SIV35" s="47"/>
      <c r="SIW35" s="47"/>
      <c r="SIX35" s="47"/>
      <c r="SIY35" s="47"/>
      <c r="SIZ35" s="47"/>
      <c r="SJA35" s="47"/>
      <c r="SJB35" s="47"/>
      <c r="SJC35" s="47"/>
      <c r="SJD35" s="47"/>
      <c r="SJE35" s="47"/>
      <c r="SJF35" s="47"/>
      <c r="SJG35" s="47"/>
      <c r="SJH35" s="47"/>
      <c r="SJI35" s="47"/>
      <c r="SJJ35" s="47"/>
      <c r="SJK35" s="47"/>
      <c r="SJL35" s="47"/>
      <c r="SJM35" s="47"/>
      <c r="SJN35" s="47"/>
      <c r="SJO35" s="47"/>
      <c r="SJP35" s="47"/>
      <c r="SJQ35" s="47"/>
      <c r="SJR35" s="47"/>
      <c r="SJS35" s="47"/>
      <c r="SJT35" s="47"/>
      <c r="SJU35" s="47"/>
      <c r="SJV35" s="47"/>
      <c r="SJW35" s="47"/>
      <c r="SJX35" s="47"/>
      <c r="SJY35" s="47"/>
      <c r="SJZ35" s="47"/>
      <c r="SKA35" s="47"/>
      <c r="SKB35" s="47"/>
      <c r="SKC35" s="47"/>
      <c r="SKD35" s="47"/>
      <c r="SKE35" s="47"/>
      <c r="SKF35" s="47"/>
      <c r="SKG35" s="47"/>
      <c r="SKH35" s="47"/>
      <c r="SKI35" s="47"/>
      <c r="SKJ35" s="47"/>
      <c r="SKK35" s="47"/>
      <c r="SKL35" s="47"/>
      <c r="SKM35" s="47"/>
      <c r="SKN35" s="47"/>
      <c r="SKO35" s="47"/>
      <c r="SKP35" s="47"/>
      <c r="SKQ35" s="47"/>
      <c r="SKR35" s="47"/>
      <c r="SKS35" s="47"/>
      <c r="SKT35" s="47"/>
      <c r="SKU35" s="47"/>
      <c r="SKV35" s="47"/>
      <c r="SKW35" s="47"/>
      <c r="SKX35" s="47"/>
      <c r="SKY35" s="47"/>
      <c r="SKZ35" s="47"/>
      <c r="SLA35" s="47"/>
      <c r="SLB35" s="47"/>
      <c r="SLC35" s="47"/>
      <c r="SLD35" s="47"/>
      <c r="SLE35" s="47"/>
      <c r="SLF35" s="47"/>
      <c r="SLG35" s="47"/>
      <c r="SLH35" s="47"/>
      <c r="SLI35" s="47"/>
      <c r="SLJ35" s="47"/>
      <c r="SLK35" s="47"/>
      <c r="SLL35" s="47"/>
      <c r="SLM35" s="47"/>
      <c r="SLN35" s="47"/>
      <c r="SLO35" s="47"/>
      <c r="SLP35" s="47"/>
      <c r="SLQ35" s="47"/>
      <c r="SLR35" s="47"/>
      <c r="SLS35" s="47"/>
      <c r="SLT35" s="47"/>
      <c r="SLU35" s="47"/>
      <c r="SLV35" s="47"/>
      <c r="SLW35" s="47"/>
      <c r="SLX35" s="47"/>
      <c r="SLY35" s="47"/>
      <c r="SLZ35" s="47"/>
      <c r="SMA35" s="47"/>
      <c r="SMB35" s="47"/>
      <c r="SMC35" s="47"/>
      <c r="SMD35" s="47"/>
      <c r="SME35" s="47"/>
      <c r="SMF35" s="47"/>
      <c r="SMG35" s="47"/>
      <c r="SMH35" s="47"/>
      <c r="SMI35" s="47"/>
      <c r="SMJ35" s="47"/>
      <c r="SMK35" s="47"/>
      <c r="SML35" s="47"/>
      <c r="SMM35" s="47"/>
      <c r="SMN35" s="47"/>
      <c r="SMO35" s="47"/>
      <c r="SMP35" s="47"/>
      <c r="SMQ35" s="47"/>
      <c r="SMR35" s="47"/>
      <c r="SMS35" s="47"/>
      <c r="SMT35" s="47"/>
      <c r="SMU35" s="47"/>
      <c r="SMV35" s="47"/>
      <c r="SMW35" s="47"/>
      <c r="SMX35" s="47"/>
      <c r="SMY35" s="47"/>
      <c r="SMZ35" s="47"/>
      <c r="SNA35" s="47"/>
      <c r="SNB35" s="47"/>
      <c r="SNC35" s="47"/>
      <c r="SND35" s="47"/>
      <c r="SNE35" s="47"/>
      <c r="SNF35" s="47"/>
      <c r="SNG35" s="47"/>
      <c r="SNH35" s="47"/>
      <c r="SNI35" s="47"/>
      <c r="SNJ35" s="47"/>
      <c r="SNK35" s="47"/>
      <c r="SNL35" s="47"/>
      <c r="SNM35" s="47"/>
      <c r="SNN35" s="47"/>
      <c r="SNO35" s="47"/>
      <c r="SNP35" s="47"/>
      <c r="SNQ35" s="47"/>
      <c r="SNR35" s="47"/>
      <c r="SNS35" s="47"/>
      <c r="SNT35" s="47"/>
      <c r="SNU35" s="47"/>
      <c r="SNV35" s="47"/>
      <c r="SNW35" s="47"/>
      <c r="SNX35" s="47"/>
      <c r="SNY35" s="47"/>
      <c r="SNZ35" s="47"/>
      <c r="SOA35" s="47"/>
      <c r="SOB35" s="47"/>
      <c r="SOC35" s="47"/>
      <c r="SOD35" s="47"/>
      <c r="SOE35" s="47"/>
      <c r="SOF35" s="47"/>
      <c r="SOG35" s="47"/>
      <c r="SOH35" s="47"/>
      <c r="SOI35" s="47"/>
      <c r="SOJ35" s="47"/>
      <c r="SOK35" s="47"/>
      <c r="SOL35" s="47"/>
      <c r="SOM35" s="47"/>
      <c r="SON35" s="47"/>
      <c r="SOO35" s="47"/>
      <c r="SOP35" s="47"/>
      <c r="SOQ35" s="47"/>
      <c r="SOR35" s="47"/>
      <c r="SOS35" s="47"/>
      <c r="SOT35" s="47"/>
      <c r="SOU35" s="47"/>
      <c r="SOV35" s="47"/>
      <c r="SOW35" s="47"/>
      <c r="SOX35" s="47"/>
      <c r="SOY35" s="47"/>
      <c r="SOZ35" s="47"/>
      <c r="SPA35" s="47"/>
      <c r="SPB35" s="47"/>
      <c r="SPC35" s="47"/>
      <c r="SPD35" s="47"/>
      <c r="SPE35" s="47"/>
      <c r="SPF35" s="47"/>
      <c r="SPG35" s="47"/>
      <c r="SPH35" s="47"/>
      <c r="SPI35" s="47"/>
      <c r="SPJ35" s="47"/>
      <c r="SPK35" s="47"/>
      <c r="SPL35" s="47"/>
      <c r="SPM35" s="47"/>
      <c r="SPN35" s="47"/>
      <c r="SPO35" s="47"/>
      <c r="SPP35" s="47"/>
      <c r="SPQ35" s="47"/>
      <c r="SPR35" s="47"/>
      <c r="SPS35" s="47"/>
      <c r="SPT35" s="47"/>
      <c r="SPU35" s="47"/>
      <c r="SPV35" s="47"/>
      <c r="SPW35" s="47"/>
      <c r="SPX35" s="47"/>
      <c r="SPY35" s="47"/>
      <c r="SPZ35" s="47"/>
      <c r="SQA35" s="47"/>
      <c r="SQB35" s="47"/>
      <c r="SQC35" s="47"/>
      <c r="SQD35" s="47"/>
      <c r="SQE35" s="47"/>
      <c r="SQF35" s="47"/>
      <c r="SQG35" s="47"/>
      <c r="SQH35" s="47"/>
      <c r="SQI35" s="47"/>
      <c r="SQJ35" s="47"/>
      <c r="SQK35" s="47"/>
      <c r="SQL35" s="47"/>
      <c r="SQM35" s="47"/>
      <c r="SQN35" s="47"/>
      <c r="SQO35" s="47"/>
      <c r="SQP35" s="47"/>
      <c r="SQQ35" s="47"/>
      <c r="SQR35" s="47"/>
      <c r="SQS35" s="47"/>
      <c r="SQT35" s="47"/>
      <c r="SQU35" s="47"/>
      <c r="SQV35" s="47"/>
      <c r="SQW35" s="47"/>
      <c r="SQX35" s="47"/>
      <c r="SQY35" s="47"/>
      <c r="SQZ35" s="47"/>
      <c r="SRA35" s="47"/>
      <c r="SRB35" s="47"/>
      <c r="SRC35" s="47"/>
      <c r="SRD35" s="47"/>
      <c r="SRE35" s="47"/>
      <c r="SRF35" s="47"/>
      <c r="SRG35" s="47"/>
      <c r="SRH35" s="47"/>
      <c r="SRI35" s="47"/>
      <c r="SRJ35" s="47"/>
      <c r="SRK35" s="47"/>
      <c r="SRL35" s="47"/>
      <c r="SRM35" s="47"/>
      <c r="SRN35" s="47"/>
      <c r="SRO35" s="47"/>
      <c r="SRP35" s="47"/>
      <c r="SRQ35" s="47"/>
      <c r="SRR35" s="47"/>
      <c r="SRS35" s="47"/>
      <c r="SRT35" s="47"/>
      <c r="SRU35" s="47"/>
      <c r="SRV35" s="47"/>
      <c r="SRW35" s="47"/>
      <c r="SRX35" s="47"/>
      <c r="SRY35" s="47"/>
      <c r="SRZ35" s="47"/>
      <c r="SSA35" s="47"/>
      <c r="SSB35" s="47"/>
      <c r="SSC35" s="47"/>
      <c r="SSD35" s="47"/>
      <c r="SSE35" s="47"/>
      <c r="SSF35" s="47"/>
      <c r="SSG35" s="47"/>
      <c r="SSH35" s="47"/>
      <c r="SSI35" s="47"/>
      <c r="SSJ35" s="47"/>
      <c r="SSK35" s="47"/>
      <c r="SSL35" s="47"/>
      <c r="SSM35" s="47"/>
      <c r="SSN35" s="47"/>
      <c r="SSO35" s="47"/>
      <c r="SSP35" s="47"/>
      <c r="SSQ35" s="47"/>
      <c r="SSR35" s="47"/>
      <c r="SSS35" s="47"/>
      <c r="SST35" s="47"/>
      <c r="SSU35" s="47"/>
      <c r="SSV35" s="47"/>
      <c r="SSW35" s="47"/>
      <c r="SSX35" s="47"/>
      <c r="SSY35" s="47"/>
      <c r="SSZ35" s="47"/>
      <c r="STA35" s="47"/>
      <c r="STB35" s="47"/>
      <c r="STC35" s="47"/>
      <c r="STD35" s="47"/>
      <c r="STE35" s="47"/>
      <c r="STF35" s="47"/>
      <c r="STG35" s="47"/>
      <c r="STH35" s="47"/>
      <c r="STI35" s="47"/>
      <c r="STJ35" s="47"/>
      <c r="STK35" s="47"/>
      <c r="STL35" s="47"/>
      <c r="STM35" s="47"/>
      <c r="STN35" s="47"/>
      <c r="STO35" s="47"/>
      <c r="STP35" s="47"/>
      <c r="STQ35" s="47"/>
      <c r="STR35" s="47"/>
      <c r="STS35" s="47"/>
      <c r="STT35" s="47"/>
      <c r="STU35" s="47"/>
      <c r="STV35" s="47"/>
      <c r="STW35" s="47"/>
      <c r="STX35" s="47"/>
      <c r="STY35" s="47"/>
      <c r="STZ35" s="47"/>
      <c r="SUA35" s="47"/>
      <c r="SUB35" s="47"/>
      <c r="SUC35" s="47"/>
      <c r="SUD35" s="47"/>
      <c r="SUE35" s="47"/>
      <c r="SUF35" s="47"/>
      <c r="SUG35" s="47"/>
      <c r="SUH35" s="47"/>
      <c r="SUI35" s="47"/>
      <c r="SUJ35" s="47"/>
      <c r="SUK35" s="47"/>
      <c r="SUL35" s="47"/>
      <c r="SUM35" s="47"/>
      <c r="SUN35" s="47"/>
      <c r="SUO35" s="47"/>
      <c r="SUP35" s="47"/>
      <c r="SUQ35" s="47"/>
      <c r="SUR35" s="47"/>
      <c r="SUS35" s="47"/>
      <c r="SUT35" s="47"/>
      <c r="SUU35" s="47"/>
      <c r="SUV35" s="47"/>
      <c r="SUW35" s="47"/>
      <c r="SUX35" s="47"/>
      <c r="SUY35" s="47"/>
      <c r="SUZ35" s="47"/>
      <c r="SVA35" s="47"/>
      <c r="SVB35" s="47"/>
      <c r="SVC35" s="47"/>
      <c r="SVD35" s="47"/>
      <c r="SVE35" s="47"/>
      <c r="SVF35" s="47"/>
      <c r="SVG35" s="47"/>
      <c r="SVH35" s="47"/>
      <c r="SVI35" s="47"/>
      <c r="SVJ35" s="47"/>
      <c r="SVK35" s="47"/>
      <c r="SVL35" s="47"/>
      <c r="SVM35" s="47"/>
      <c r="SVN35" s="47"/>
      <c r="SVO35" s="47"/>
      <c r="SVP35" s="47"/>
      <c r="SVQ35" s="47"/>
      <c r="SVR35" s="47"/>
      <c r="SVS35" s="47"/>
      <c r="SVT35" s="47"/>
      <c r="SVU35" s="47"/>
      <c r="SVV35" s="47"/>
      <c r="SVW35" s="47"/>
      <c r="SVX35" s="47"/>
      <c r="SVY35" s="47"/>
      <c r="SVZ35" s="47"/>
      <c r="SWA35" s="47"/>
      <c r="SWB35" s="47"/>
      <c r="SWC35" s="47"/>
      <c r="SWD35" s="47"/>
      <c r="SWE35" s="47"/>
      <c r="SWF35" s="47"/>
      <c r="SWG35" s="47"/>
      <c r="SWH35" s="47"/>
      <c r="SWI35" s="47"/>
      <c r="SWJ35" s="47"/>
      <c r="SWK35" s="47"/>
      <c r="SWL35" s="47"/>
      <c r="SWM35" s="47"/>
      <c r="SWN35" s="47"/>
      <c r="SWO35" s="47"/>
      <c r="SWP35" s="47"/>
      <c r="SWQ35" s="47"/>
      <c r="SWR35" s="47"/>
      <c r="SWS35" s="47"/>
      <c r="SWT35" s="47"/>
      <c r="SWU35" s="47"/>
      <c r="SWV35" s="47"/>
      <c r="SWW35" s="47"/>
      <c r="SWX35" s="47"/>
      <c r="SWY35" s="47"/>
      <c r="SWZ35" s="47"/>
      <c r="SXA35" s="47"/>
      <c r="SXB35" s="47"/>
      <c r="SXC35" s="47"/>
      <c r="SXD35" s="47"/>
      <c r="SXE35" s="47"/>
      <c r="SXF35" s="47"/>
      <c r="SXG35" s="47"/>
      <c r="SXH35" s="47"/>
      <c r="SXI35" s="47"/>
      <c r="SXJ35" s="47"/>
      <c r="SXK35" s="47"/>
      <c r="SXL35" s="47"/>
      <c r="SXM35" s="47"/>
      <c r="SXN35" s="47"/>
      <c r="SXO35" s="47"/>
      <c r="SXP35" s="47"/>
      <c r="SXQ35" s="47"/>
      <c r="SXR35" s="47"/>
      <c r="SXS35" s="47"/>
      <c r="SXT35" s="47"/>
      <c r="SXU35" s="47"/>
      <c r="SXV35" s="47"/>
      <c r="SXW35" s="47"/>
      <c r="SXX35" s="47"/>
      <c r="SXY35" s="47"/>
      <c r="SXZ35" s="47"/>
      <c r="SYA35" s="47"/>
      <c r="SYB35" s="47"/>
      <c r="SYC35" s="47"/>
      <c r="SYD35" s="47"/>
      <c r="SYE35" s="47"/>
      <c r="SYF35" s="47"/>
      <c r="SYG35" s="47"/>
      <c r="SYH35" s="47"/>
      <c r="SYI35" s="47"/>
      <c r="SYJ35" s="47"/>
      <c r="SYK35" s="47"/>
      <c r="SYL35" s="47"/>
      <c r="SYM35" s="47"/>
      <c r="SYN35" s="47"/>
      <c r="SYO35" s="47"/>
      <c r="SYP35" s="47"/>
      <c r="SYQ35" s="47"/>
      <c r="SYR35" s="47"/>
      <c r="SYS35" s="47"/>
      <c r="SYT35" s="47"/>
      <c r="SYU35" s="47"/>
      <c r="SYV35" s="47"/>
      <c r="SYW35" s="47"/>
      <c r="SYX35" s="47"/>
      <c r="SYY35" s="47"/>
      <c r="SYZ35" s="47"/>
      <c r="SZA35" s="47"/>
      <c r="SZB35" s="47"/>
      <c r="SZC35" s="47"/>
      <c r="SZD35" s="47"/>
      <c r="SZE35" s="47"/>
      <c r="SZF35" s="47"/>
      <c r="SZG35" s="47"/>
      <c r="SZH35" s="47"/>
      <c r="SZI35" s="47"/>
      <c r="SZJ35" s="47"/>
      <c r="SZK35" s="47"/>
      <c r="SZL35" s="47"/>
      <c r="SZM35" s="47"/>
      <c r="SZN35" s="47"/>
      <c r="SZO35" s="47"/>
      <c r="SZP35" s="47"/>
      <c r="SZQ35" s="47"/>
      <c r="SZR35" s="47"/>
      <c r="SZS35" s="47"/>
      <c r="SZT35" s="47"/>
      <c r="SZU35" s="47"/>
      <c r="SZV35" s="47"/>
      <c r="SZW35" s="47"/>
      <c r="SZX35" s="47"/>
      <c r="SZY35" s="47"/>
      <c r="SZZ35" s="47"/>
      <c r="TAA35" s="47"/>
      <c r="TAB35" s="47"/>
      <c r="TAC35" s="47"/>
      <c r="TAD35" s="47"/>
      <c r="TAE35" s="47"/>
      <c r="TAF35" s="47"/>
      <c r="TAG35" s="47"/>
      <c r="TAH35" s="47"/>
      <c r="TAI35" s="47"/>
      <c r="TAJ35" s="47"/>
      <c r="TAK35" s="47"/>
      <c r="TAL35" s="47"/>
      <c r="TAM35" s="47"/>
      <c r="TAN35" s="47"/>
      <c r="TAO35" s="47"/>
      <c r="TAP35" s="47"/>
      <c r="TAQ35" s="47"/>
      <c r="TAR35" s="47"/>
      <c r="TAS35" s="47"/>
      <c r="TAT35" s="47"/>
      <c r="TAU35" s="47"/>
      <c r="TAV35" s="47"/>
      <c r="TAW35" s="47"/>
      <c r="TAX35" s="47"/>
      <c r="TAY35" s="47"/>
      <c r="TAZ35" s="47"/>
      <c r="TBA35" s="47"/>
      <c r="TBB35" s="47"/>
      <c r="TBC35" s="47"/>
      <c r="TBD35" s="47"/>
      <c r="TBE35" s="47"/>
      <c r="TBF35" s="47"/>
      <c r="TBG35" s="47"/>
      <c r="TBH35" s="47"/>
      <c r="TBI35" s="47"/>
      <c r="TBJ35" s="47"/>
      <c r="TBK35" s="47"/>
      <c r="TBL35" s="47"/>
      <c r="TBM35" s="47"/>
      <c r="TBN35" s="47"/>
      <c r="TBO35" s="47"/>
      <c r="TBP35" s="47"/>
      <c r="TBQ35" s="47"/>
      <c r="TBR35" s="47"/>
      <c r="TBS35" s="47"/>
      <c r="TBT35" s="47"/>
      <c r="TBU35" s="47"/>
      <c r="TBV35" s="47"/>
      <c r="TBW35" s="47"/>
      <c r="TBX35" s="47"/>
      <c r="TBY35" s="47"/>
      <c r="TBZ35" s="47"/>
      <c r="TCA35" s="47"/>
      <c r="TCB35" s="47"/>
      <c r="TCC35" s="47"/>
      <c r="TCD35" s="47"/>
      <c r="TCE35" s="47"/>
      <c r="TCF35" s="47"/>
      <c r="TCG35" s="47"/>
      <c r="TCH35" s="47"/>
      <c r="TCI35" s="47"/>
      <c r="TCJ35" s="47"/>
      <c r="TCK35" s="47"/>
      <c r="TCL35" s="47"/>
      <c r="TCM35" s="47"/>
      <c r="TCN35" s="47"/>
      <c r="TCO35" s="47"/>
      <c r="TCP35" s="47"/>
      <c r="TCQ35" s="47"/>
      <c r="TCR35" s="47"/>
      <c r="TCS35" s="47"/>
      <c r="TCT35" s="47"/>
      <c r="TCU35" s="47"/>
      <c r="TCV35" s="47"/>
      <c r="TCW35" s="47"/>
      <c r="TCX35" s="47"/>
      <c r="TCY35" s="47"/>
      <c r="TCZ35" s="47"/>
      <c r="TDA35" s="47"/>
      <c r="TDB35" s="47"/>
      <c r="TDC35" s="47"/>
      <c r="TDD35" s="47"/>
      <c r="TDE35" s="47"/>
      <c r="TDF35" s="47"/>
      <c r="TDG35" s="47"/>
      <c r="TDH35" s="47"/>
      <c r="TDI35" s="47"/>
      <c r="TDJ35" s="47"/>
      <c r="TDK35" s="47"/>
      <c r="TDL35" s="47"/>
      <c r="TDM35" s="47"/>
      <c r="TDN35" s="47"/>
      <c r="TDO35" s="47"/>
      <c r="TDP35" s="47"/>
      <c r="TDQ35" s="47"/>
      <c r="TDR35" s="47"/>
      <c r="TDS35" s="47"/>
      <c r="TDT35" s="47"/>
      <c r="TDU35" s="47"/>
      <c r="TDV35" s="47"/>
      <c r="TDW35" s="47"/>
      <c r="TDX35" s="47"/>
      <c r="TDY35" s="47"/>
      <c r="TDZ35" s="47"/>
      <c r="TEA35" s="47"/>
      <c r="TEB35" s="47"/>
      <c r="TEC35" s="47"/>
      <c r="TED35" s="47"/>
      <c r="TEE35" s="47"/>
      <c r="TEF35" s="47"/>
      <c r="TEG35" s="47"/>
      <c r="TEH35" s="47"/>
      <c r="TEI35" s="47"/>
      <c r="TEJ35" s="47"/>
      <c r="TEK35" s="47"/>
      <c r="TEL35" s="47"/>
      <c r="TEM35" s="47"/>
      <c r="TEN35" s="47"/>
      <c r="TEO35" s="47"/>
      <c r="TEP35" s="47"/>
      <c r="TEQ35" s="47"/>
      <c r="TER35" s="47"/>
      <c r="TES35" s="47"/>
      <c r="TET35" s="47"/>
      <c r="TEU35" s="47"/>
      <c r="TEV35" s="47"/>
      <c r="TEW35" s="47"/>
      <c r="TEX35" s="47"/>
      <c r="TEY35" s="47"/>
      <c r="TEZ35" s="47"/>
      <c r="TFA35" s="47"/>
      <c r="TFB35" s="47"/>
      <c r="TFC35" s="47"/>
      <c r="TFD35" s="47"/>
      <c r="TFE35" s="47"/>
      <c r="TFF35" s="47"/>
      <c r="TFG35" s="47"/>
      <c r="TFH35" s="47"/>
      <c r="TFI35" s="47"/>
      <c r="TFJ35" s="47"/>
      <c r="TFK35" s="47"/>
      <c r="TFL35" s="47"/>
      <c r="TFM35" s="47"/>
      <c r="TFN35" s="47"/>
      <c r="TFO35" s="47"/>
      <c r="TFP35" s="47"/>
      <c r="TFQ35" s="47"/>
      <c r="TFR35" s="47"/>
      <c r="TFS35" s="47"/>
      <c r="TFT35" s="47"/>
      <c r="TFU35" s="47"/>
      <c r="TFV35" s="47"/>
      <c r="TFW35" s="47"/>
      <c r="TFX35" s="47"/>
      <c r="TFY35" s="47"/>
      <c r="TFZ35" s="47"/>
      <c r="TGA35" s="47"/>
      <c r="TGB35" s="47"/>
      <c r="TGC35" s="47"/>
      <c r="TGD35" s="47"/>
      <c r="TGE35" s="47"/>
      <c r="TGF35" s="47"/>
      <c r="TGG35" s="47"/>
      <c r="TGH35" s="47"/>
      <c r="TGI35" s="47"/>
      <c r="TGJ35" s="47"/>
      <c r="TGK35" s="47"/>
      <c r="TGL35" s="47"/>
      <c r="TGM35" s="47"/>
      <c r="TGN35" s="47"/>
      <c r="TGO35" s="47"/>
      <c r="TGP35" s="47"/>
      <c r="TGQ35" s="47"/>
      <c r="TGR35" s="47"/>
      <c r="TGS35" s="47"/>
      <c r="TGT35" s="47"/>
      <c r="TGU35" s="47"/>
      <c r="TGV35" s="47"/>
      <c r="TGW35" s="47"/>
      <c r="TGX35" s="47"/>
      <c r="TGY35" s="47"/>
      <c r="TGZ35" s="47"/>
      <c r="THA35" s="47"/>
      <c r="THB35" s="47"/>
      <c r="THC35" s="47"/>
      <c r="THD35" s="47"/>
      <c r="THE35" s="47"/>
      <c r="THF35" s="47"/>
      <c r="THG35" s="47"/>
      <c r="THH35" s="47"/>
      <c r="THI35" s="47"/>
      <c r="THJ35" s="47"/>
      <c r="THK35" s="47"/>
      <c r="THL35" s="47"/>
      <c r="THM35" s="47"/>
      <c r="THN35" s="47"/>
      <c r="THO35" s="47"/>
      <c r="THP35" s="47"/>
      <c r="THQ35" s="47"/>
      <c r="THR35" s="47"/>
      <c r="THS35" s="47"/>
      <c r="THT35" s="47"/>
      <c r="THU35" s="47"/>
      <c r="THV35" s="47"/>
      <c r="THW35" s="47"/>
      <c r="THX35" s="47"/>
      <c r="THY35" s="47"/>
      <c r="THZ35" s="47"/>
      <c r="TIA35" s="47"/>
      <c r="TIB35" s="47"/>
      <c r="TIC35" s="47"/>
      <c r="TID35" s="47"/>
      <c r="TIE35" s="47"/>
      <c r="TIF35" s="47"/>
      <c r="TIG35" s="47"/>
      <c r="TIH35" s="47"/>
      <c r="TII35" s="47"/>
      <c r="TIJ35" s="47"/>
      <c r="TIK35" s="47"/>
      <c r="TIL35" s="47"/>
      <c r="TIM35" s="47"/>
      <c r="TIN35" s="47"/>
      <c r="TIO35" s="47"/>
      <c r="TIP35" s="47"/>
      <c r="TIQ35" s="47"/>
      <c r="TIR35" s="47"/>
      <c r="TIS35" s="47"/>
      <c r="TIT35" s="47"/>
      <c r="TIU35" s="47"/>
      <c r="TIV35" s="47"/>
      <c r="TIW35" s="47"/>
      <c r="TIX35" s="47"/>
      <c r="TIY35" s="47"/>
      <c r="TIZ35" s="47"/>
      <c r="TJA35" s="47"/>
      <c r="TJB35" s="47"/>
      <c r="TJC35" s="47"/>
      <c r="TJD35" s="47"/>
      <c r="TJE35" s="47"/>
      <c r="TJF35" s="47"/>
      <c r="TJG35" s="47"/>
      <c r="TJH35" s="47"/>
      <c r="TJI35" s="47"/>
      <c r="TJJ35" s="47"/>
      <c r="TJK35" s="47"/>
      <c r="TJL35" s="47"/>
      <c r="TJM35" s="47"/>
      <c r="TJN35" s="47"/>
      <c r="TJO35" s="47"/>
      <c r="TJP35" s="47"/>
      <c r="TJQ35" s="47"/>
      <c r="TJR35" s="47"/>
      <c r="TJS35" s="47"/>
      <c r="TJT35" s="47"/>
      <c r="TJU35" s="47"/>
      <c r="TJV35" s="47"/>
      <c r="TJW35" s="47"/>
      <c r="TJX35" s="47"/>
      <c r="TJY35" s="47"/>
      <c r="TJZ35" s="47"/>
      <c r="TKA35" s="47"/>
      <c r="TKB35" s="47"/>
      <c r="TKC35" s="47"/>
      <c r="TKD35" s="47"/>
      <c r="TKE35" s="47"/>
      <c r="TKF35" s="47"/>
      <c r="TKG35" s="47"/>
      <c r="TKH35" s="47"/>
      <c r="TKI35" s="47"/>
      <c r="TKJ35" s="47"/>
      <c r="TKK35" s="47"/>
      <c r="TKL35" s="47"/>
      <c r="TKM35" s="47"/>
      <c r="TKN35" s="47"/>
      <c r="TKO35" s="47"/>
      <c r="TKP35" s="47"/>
      <c r="TKQ35" s="47"/>
      <c r="TKR35" s="47"/>
      <c r="TKS35" s="47"/>
      <c r="TKT35" s="47"/>
      <c r="TKU35" s="47"/>
      <c r="TKV35" s="47"/>
      <c r="TKW35" s="47"/>
      <c r="TKX35" s="47"/>
      <c r="TKY35" s="47"/>
      <c r="TKZ35" s="47"/>
      <c r="TLA35" s="47"/>
      <c r="TLB35" s="47"/>
      <c r="TLC35" s="47"/>
      <c r="TLD35" s="47"/>
      <c r="TLE35" s="47"/>
      <c r="TLF35" s="47"/>
      <c r="TLG35" s="47"/>
      <c r="TLH35" s="47"/>
      <c r="TLI35" s="47"/>
      <c r="TLJ35" s="47"/>
      <c r="TLK35" s="47"/>
      <c r="TLL35" s="47"/>
      <c r="TLM35" s="47"/>
      <c r="TLN35" s="47"/>
      <c r="TLO35" s="47"/>
      <c r="TLP35" s="47"/>
      <c r="TLQ35" s="47"/>
      <c r="TLR35" s="47"/>
      <c r="TLS35" s="47"/>
      <c r="TLT35" s="47"/>
      <c r="TLU35" s="47"/>
      <c r="TLV35" s="47"/>
      <c r="TLW35" s="47"/>
      <c r="TLX35" s="47"/>
      <c r="TLY35" s="47"/>
      <c r="TLZ35" s="47"/>
      <c r="TMA35" s="47"/>
      <c r="TMB35" s="47"/>
      <c r="TMC35" s="47"/>
      <c r="TMD35" s="47"/>
      <c r="TME35" s="47"/>
      <c r="TMF35" s="47"/>
      <c r="TMG35" s="47"/>
      <c r="TMH35" s="47"/>
      <c r="TMI35" s="47"/>
      <c r="TMJ35" s="47"/>
      <c r="TMK35" s="47"/>
      <c r="TML35" s="47"/>
      <c r="TMM35" s="47"/>
      <c r="TMN35" s="47"/>
      <c r="TMO35" s="47"/>
      <c r="TMP35" s="47"/>
      <c r="TMQ35" s="47"/>
      <c r="TMR35" s="47"/>
      <c r="TMS35" s="47"/>
      <c r="TMT35" s="47"/>
      <c r="TMU35" s="47"/>
      <c r="TMV35" s="47"/>
      <c r="TMW35" s="47"/>
      <c r="TMX35" s="47"/>
      <c r="TMY35" s="47"/>
      <c r="TMZ35" s="47"/>
      <c r="TNA35" s="47"/>
      <c r="TNB35" s="47"/>
      <c r="TNC35" s="47"/>
      <c r="TND35" s="47"/>
      <c r="TNE35" s="47"/>
      <c r="TNF35" s="47"/>
      <c r="TNG35" s="47"/>
      <c r="TNH35" s="47"/>
      <c r="TNI35" s="47"/>
      <c r="TNJ35" s="47"/>
      <c r="TNK35" s="47"/>
      <c r="TNL35" s="47"/>
      <c r="TNM35" s="47"/>
      <c r="TNN35" s="47"/>
      <c r="TNO35" s="47"/>
      <c r="TNP35" s="47"/>
      <c r="TNQ35" s="47"/>
      <c r="TNR35" s="47"/>
      <c r="TNS35" s="47"/>
      <c r="TNT35" s="47"/>
      <c r="TNU35" s="47"/>
      <c r="TNV35" s="47"/>
      <c r="TNW35" s="47"/>
      <c r="TNX35" s="47"/>
      <c r="TNY35" s="47"/>
      <c r="TNZ35" s="47"/>
      <c r="TOA35" s="47"/>
      <c r="TOB35" s="47"/>
      <c r="TOC35" s="47"/>
      <c r="TOD35" s="47"/>
      <c r="TOE35" s="47"/>
      <c r="TOF35" s="47"/>
      <c r="TOG35" s="47"/>
      <c r="TOH35" s="47"/>
      <c r="TOI35" s="47"/>
      <c r="TOJ35" s="47"/>
      <c r="TOK35" s="47"/>
      <c r="TOL35" s="47"/>
      <c r="TOM35" s="47"/>
      <c r="TON35" s="47"/>
      <c r="TOO35" s="47"/>
      <c r="TOP35" s="47"/>
      <c r="TOQ35" s="47"/>
      <c r="TOR35" s="47"/>
      <c r="TOS35" s="47"/>
      <c r="TOT35" s="47"/>
      <c r="TOU35" s="47"/>
      <c r="TOV35" s="47"/>
      <c r="TOW35" s="47"/>
      <c r="TOX35" s="47"/>
      <c r="TOY35" s="47"/>
      <c r="TOZ35" s="47"/>
      <c r="TPA35" s="47"/>
      <c r="TPB35" s="47"/>
      <c r="TPC35" s="47"/>
      <c r="TPD35" s="47"/>
      <c r="TPE35" s="47"/>
      <c r="TPF35" s="47"/>
      <c r="TPG35" s="47"/>
      <c r="TPH35" s="47"/>
      <c r="TPI35" s="47"/>
      <c r="TPJ35" s="47"/>
      <c r="TPK35" s="47"/>
      <c r="TPL35" s="47"/>
      <c r="TPM35" s="47"/>
      <c r="TPN35" s="47"/>
      <c r="TPO35" s="47"/>
      <c r="TPP35" s="47"/>
      <c r="TPQ35" s="47"/>
      <c r="TPR35" s="47"/>
      <c r="TPS35" s="47"/>
      <c r="TPT35" s="47"/>
      <c r="TPU35" s="47"/>
      <c r="TPV35" s="47"/>
      <c r="TPW35" s="47"/>
      <c r="TPX35" s="47"/>
      <c r="TPY35" s="47"/>
      <c r="TPZ35" s="47"/>
      <c r="TQA35" s="47"/>
      <c r="TQB35" s="47"/>
      <c r="TQC35" s="47"/>
      <c r="TQD35" s="47"/>
      <c r="TQE35" s="47"/>
      <c r="TQF35" s="47"/>
      <c r="TQG35" s="47"/>
      <c r="TQH35" s="47"/>
      <c r="TQI35" s="47"/>
      <c r="TQJ35" s="47"/>
      <c r="TQK35" s="47"/>
      <c r="TQL35" s="47"/>
      <c r="TQM35" s="47"/>
      <c r="TQN35" s="47"/>
      <c r="TQO35" s="47"/>
      <c r="TQP35" s="47"/>
      <c r="TQQ35" s="47"/>
      <c r="TQR35" s="47"/>
      <c r="TQS35" s="47"/>
      <c r="TQT35" s="47"/>
      <c r="TQU35" s="47"/>
      <c r="TQV35" s="47"/>
      <c r="TQW35" s="47"/>
      <c r="TQX35" s="47"/>
      <c r="TQY35" s="47"/>
      <c r="TQZ35" s="47"/>
      <c r="TRA35" s="47"/>
      <c r="TRB35" s="47"/>
      <c r="TRC35" s="47"/>
      <c r="TRD35" s="47"/>
      <c r="TRE35" s="47"/>
      <c r="TRF35" s="47"/>
      <c r="TRG35" s="47"/>
      <c r="TRH35" s="47"/>
      <c r="TRI35" s="47"/>
      <c r="TRJ35" s="47"/>
      <c r="TRK35" s="47"/>
      <c r="TRL35" s="47"/>
      <c r="TRM35" s="47"/>
      <c r="TRN35" s="47"/>
      <c r="TRO35" s="47"/>
      <c r="TRP35" s="47"/>
      <c r="TRQ35" s="47"/>
      <c r="TRR35" s="47"/>
      <c r="TRS35" s="47"/>
      <c r="TRT35" s="47"/>
      <c r="TRU35" s="47"/>
      <c r="TRV35" s="47"/>
      <c r="TRW35" s="47"/>
      <c r="TRX35" s="47"/>
      <c r="TRY35" s="47"/>
      <c r="TRZ35" s="47"/>
      <c r="TSA35" s="47"/>
      <c r="TSB35" s="47"/>
      <c r="TSC35" s="47"/>
      <c r="TSD35" s="47"/>
      <c r="TSE35" s="47"/>
      <c r="TSF35" s="47"/>
      <c r="TSG35" s="47"/>
      <c r="TSH35" s="47"/>
      <c r="TSI35" s="47"/>
      <c r="TSJ35" s="47"/>
      <c r="TSK35" s="47"/>
      <c r="TSL35" s="47"/>
      <c r="TSM35" s="47"/>
      <c r="TSN35" s="47"/>
      <c r="TSO35" s="47"/>
      <c r="TSP35" s="47"/>
      <c r="TSQ35" s="47"/>
      <c r="TSR35" s="47"/>
      <c r="TSS35" s="47"/>
      <c r="TST35" s="47"/>
      <c r="TSU35" s="47"/>
      <c r="TSV35" s="47"/>
      <c r="TSW35" s="47"/>
      <c r="TSX35" s="47"/>
      <c r="TSY35" s="47"/>
      <c r="TSZ35" s="47"/>
      <c r="TTA35" s="47"/>
      <c r="TTB35" s="47"/>
      <c r="TTC35" s="47"/>
      <c r="TTD35" s="47"/>
      <c r="TTE35" s="47"/>
      <c r="TTF35" s="47"/>
      <c r="TTG35" s="47"/>
      <c r="TTH35" s="47"/>
      <c r="TTI35" s="47"/>
      <c r="TTJ35" s="47"/>
      <c r="TTK35" s="47"/>
      <c r="TTL35" s="47"/>
      <c r="TTM35" s="47"/>
      <c r="TTN35" s="47"/>
      <c r="TTO35" s="47"/>
      <c r="TTP35" s="47"/>
      <c r="TTQ35" s="47"/>
      <c r="TTR35" s="47"/>
      <c r="TTS35" s="47"/>
      <c r="TTT35" s="47"/>
      <c r="TTU35" s="47"/>
      <c r="TTV35" s="47"/>
      <c r="TTW35" s="47"/>
      <c r="TTX35" s="47"/>
      <c r="TTY35" s="47"/>
      <c r="TTZ35" s="47"/>
      <c r="TUA35" s="47"/>
      <c r="TUB35" s="47"/>
      <c r="TUC35" s="47"/>
      <c r="TUD35" s="47"/>
      <c r="TUE35" s="47"/>
      <c r="TUF35" s="47"/>
      <c r="TUG35" s="47"/>
      <c r="TUH35" s="47"/>
      <c r="TUI35" s="47"/>
      <c r="TUJ35" s="47"/>
      <c r="TUK35" s="47"/>
      <c r="TUL35" s="47"/>
      <c r="TUM35" s="47"/>
      <c r="TUN35" s="47"/>
      <c r="TUO35" s="47"/>
      <c r="TUP35" s="47"/>
      <c r="TUQ35" s="47"/>
      <c r="TUR35" s="47"/>
      <c r="TUS35" s="47"/>
      <c r="TUT35" s="47"/>
      <c r="TUU35" s="47"/>
      <c r="TUV35" s="47"/>
      <c r="TUW35" s="47"/>
      <c r="TUX35" s="47"/>
      <c r="TUY35" s="47"/>
      <c r="TUZ35" s="47"/>
      <c r="TVA35" s="47"/>
      <c r="TVB35" s="47"/>
      <c r="TVC35" s="47"/>
      <c r="TVD35" s="47"/>
      <c r="TVE35" s="47"/>
      <c r="TVF35" s="47"/>
      <c r="TVG35" s="47"/>
      <c r="TVH35" s="47"/>
      <c r="TVI35" s="47"/>
      <c r="TVJ35" s="47"/>
      <c r="TVK35" s="47"/>
      <c r="TVL35" s="47"/>
      <c r="TVM35" s="47"/>
      <c r="TVN35" s="47"/>
      <c r="TVO35" s="47"/>
      <c r="TVP35" s="47"/>
      <c r="TVQ35" s="47"/>
      <c r="TVR35" s="47"/>
      <c r="TVS35" s="47"/>
      <c r="TVT35" s="47"/>
      <c r="TVU35" s="47"/>
      <c r="TVV35" s="47"/>
      <c r="TVW35" s="47"/>
      <c r="TVX35" s="47"/>
      <c r="TVY35" s="47"/>
      <c r="TVZ35" s="47"/>
      <c r="TWA35" s="47"/>
      <c r="TWB35" s="47"/>
      <c r="TWC35" s="47"/>
      <c r="TWD35" s="47"/>
      <c r="TWE35" s="47"/>
      <c r="TWF35" s="47"/>
      <c r="TWG35" s="47"/>
      <c r="TWH35" s="47"/>
      <c r="TWI35" s="47"/>
      <c r="TWJ35" s="47"/>
      <c r="TWK35" s="47"/>
      <c r="TWL35" s="47"/>
      <c r="TWM35" s="47"/>
      <c r="TWN35" s="47"/>
      <c r="TWO35" s="47"/>
      <c r="TWP35" s="47"/>
      <c r="TWQ35" s="47"/>
      <c r="TWR35" s="47"/>
      <c r="TWS35" s="47"/>
      <c r="TWT35" s="47"/>
      <c r="TWU35" s="47"/>
      <c r="TWV35" s="47"/>
      <c r="TWW35" s="47"/>
      <c r="TWX35" s="47"/>
      <c r="TWY35" s="47"/>
      <c r="TWZ35" s="47"/>
      <c r="TXA35" s="47"/>
      <c r="TXB35" s="47"/>
      <c r="TXC35" s="47"/>
      <c r="TXD35" s="47"/>
      <c r="TXE35" s="47"/>
      <c r="TXF35" s="47"/>
      <c r="TXG35" s="47"/>
      <c r="TXH35" s="47"/>
      <c r="TXI35" s="47"/>
      <c r="TXJ35" s="47"/>
      <c r="TXK35" s="47"/>
      <c r="TXL35" s="47"/>
      <c r="TXM35" s="47"/>
      <c r="TXN35" s="47"/>
      <c r="TXO35" s="47"/>
      <c r="TXP35" s="47"/>
      <c r="TXQ35" s="47"/>
      <c r="TXR35" s="47"/>
      <c r="TXS35" s="47"/>
      <c r="TXT35" s="47"/>
      <c r="TXU35" s="47"/>
      <c r="TXV35" s="47"/>
      <c r="TXW35" s="47"/>
      <c r="TXX35" s="47"/>
      <c r="TXY35" s="47"/>
      <c r="TXZ35" s="47"/>
      <c r="TYA35" s="47"/>
      <c r="TYB35" s="47"/>
      <c r="TYC35" s="47"/>
      <c r="TYD35" s="47"/>
      <c r="TYE35" s="47"/>
      <c r="TYF35" s="47"/>
      <c r="TYG35" s="47"/>
      <c r="TYH35" s="47"/>
      <c r="TYI35" s="47"/>
      <c r="TYJ35" s="47"/>
      <c r="TYK35" s="47"/>
      <c r="TYL35" s="47"/>
      <c r="TYM35" s="47"/>
      <c r="TYN35" s="47"/>
      <c r="TYO35" s="47"/>
      <c r="TYP35" s="47"/>
      <c r="TYQ35" s="47"/>
      <c r="TYR35" s="47"/>
      <c r="TYS35" s="47"/>
      <c r="TYT35" s="47"/>
      <c r="TYU35" s="47"/>
      <c r="TYV35" s="47"/>
      <c r="TYW35" s="47"/>
      <c r="TYX35" s="47"/>
      <c r="TYY35" s="47"/>
      <c r="TYZ35" s="47"/>
      <c r="TZA35" s="47"/>
      <c r="TZB35" s="47"/>
      <c r="TZC35" s="47"/>
      <c r="TZD35" s="47"/>
      <c r="TZE35" s="47"/>
      <c r="TZF35" s="47"/>
      <c r="TZG35" s="47"/>
      <c r="TZH35" s="47"/>
      <c r="TZI35" s="47"/>
      <c r="TZJ35" s="47"/>
      <c r="TZK35" s="47"/>
      <c r="TZL35" s="47"/>
      <c r="TZM35" s="47"/>
      <c r="TZN35" s="47"/>
      <c r="TZO35" s="47"/>
      <c r="TZP35" s="47"/>
      <c r="TZQ35" s="47"/>
      <c r="TZR35" s="47"/>
      <c r="TZS35" s="47"/>
      <c r="TZT35" s="47"/>
      <c r="TZU35" s="47"/>
      <c r="TZV35" s="47"/>
      <c r="TZW35" s="47"/>
      <c r="TZX35" s="47"/>
      <c r="TZY35" s="47"/>
      <c r="TZZ35" s="47"/>
      <c r="UAA35" s="47"/>
      <c r="UAB35" s="47"/>
      <c r="UAC35" s="47"/>
      <c r="UAD35" s="47"/>
      <c r="UAE35" s="47"/>
      <c r="UAF35" s="47"/>
      <c r="UAG35" s="47"/>
      <c r="UAH35" s="47"/>
      <c r="UAI35" s="47"/>
      <c r="UAJ35" s="47"/>
      <c r="UAK35" s="47"/>
      <c r="UAL35" s="47"/>
      <c r="UAM35" s="47"/>
      <c r="UAN35" s="47"/>
      <c r="UAO35" s="47"/>
      <c r="UAP35" s="47"/>
      <c r="UAQ35" s="47"/>
      <c r="UAR35" s="47"/>
      <c r="UAS35" s="47"/>
      <c r="UAT35" s="47"/>
      <c r="UAU35" s="47"/>
      <c r="UAV35" s="47"/>
      <c r="UAW35" s="47"/>
      <c r="UAX35" s="47"/>
      <c r="UAY35" s="47"/>
      <c r="UAZ35" s="47"/>
      <c r="UBA35" s="47"/>
      <c r="UBB35" s="47"/>
      <c r="UBC35" s="47"/>
      <c r="UBD35" s="47"/>
      <c r="UBE35" s="47"/>
      <c r="UBF35" s="47"/>
      <c r="UBG35" s="47"/>
      <c r="UBH35" s="47"/>
      <c r="UBI35" s="47"/>
      <c r="UBJ35" s="47"/>
      <c r="UBK35" s="47"/>
      <c r="UBL35" s="47"/>
      <c r="UBM35" s="47"/>
      <c r="UBN35" s="47"/>
      <c r="UBO35" s="47"/>
      <c r="UBP35" s="47"/>
      <c r="UBQ35" s="47"/>
      <c r="UBR35" s="47"/>
      <c r="UBS35" s="47"/>
      <c r="UBT35" s="47"/>
      <c r="UBU35" s="47"/>
      <c r="UBV35" s="47"/>
      <c r="UBW35" s="47"/>
      <c r="UBX35" s="47"/>
      <c r="UBY35" s="47"/>
      <c r="UBZ35" s="47"/>
      <c r="UCA35" s="47"/>
      <c r="UCB35" s="47"/>
      <c r="UCC35" s="47"/>
      <c r="UCD35" s="47"/>
      <c r="UCE35" s="47"/>
      <c r="UCF35" s="47"/>
      <c r="UCG35" s="47"/>
      <c r="UCH35" s="47"/>
      <c r="UCI35" s="47"/>
      <c r="UCJ35" s="47"/>
      <c r="UCK35" s="47"/>
      <c r="UCL35" s="47"/>
      <c r="UCM35" s="47"/>
      <c r="UCN35" s="47"/>
      <c r="UCO35" s="47"/>
      <c r="UCP35" s="47"/>
      <c r="UCQ35" s="47"/>
      <c r="UCR35" s="47"/>
      <c r="UCS35" s="47"/>
      <c r="UCT35" s="47"/>
      <c r="UCU35" s="47"/>
      <c r="UCV35" s="47"/>
      <c r="UCW35" s="47"/>
      <c r="UCX35" s="47"/>
      <c r="UCY35" s="47"/>
      <c r="UCZ35" s="47"/>
      <c r="UDA35" s="47"/>
      <c r="UDB35" s="47"/>
      <c r="UDC35" s="47"/>
      <c r="UDD35" s="47"/>
      <c r="UDE35" s="47"/>
      <c r="UDF35" s="47"/>
      <c r="UDG35" s="47"/>
      <c r="UDH35" s="47"/>
      <c r="UDI35" s="47"/>
      <c r="UDJ35" s="47"/>
      <c r="UDK35" s="47"/>
      <c r="UDL35" s="47"/>
      <c r="UDM35" s="47"/>
      <c r="UDN35" s="47"/>
      <c r="UDO35" s="47"/>
      <c r="UDP35" s="47"/>
      <c r="UDQ35" s="47"/>
      <c r="UDR35" s="47"/>
      <c r="UDS35" s="47"/>
      <c r="UDT35" s="47"/>
      <c r="UDU35" s="47"/>
      <c r="UDV35" s="47"/>
      <c r="UDW35" s="47"/>
      <c r="UDX35" s="47"/>
      <c r="UDY35" s="47"/>
      <c r="UDZ35" s="47"/>
      <c r="UEA35" s="47"/>
      <c r="UEB35" s="47"/>
      <c r="UEC35" s="47"/>
      <c r="UED35" s="47"/>
      <c r="UEE35" s="47"/>
      <c r="UEF35" s="47"/>
      <c r="UEG35" s="47"/>
      <c r="UEH35" s="47"/>
      <c r="UEI35" s="47"/>
      <c r="UEJ35" s="47"/>
      <c r="UEK35" s="47"/>
      <c r="UEL35" s="47"/>
      <c r="UEM35" s="47"/>
      <c r="UEN35" s="47"/>
      <c r="UEO35" s="47"/>
      <c r="UEP35" s="47"/>
      <c r="UEQ35" s="47"/>
      <c r="UER35" s="47"/>
      <c r="UES35" s="47"/>
      <c r="UET35" s="47"/>
      <c r="UEU35" s="47"/>
      <c r="UEV35" s="47"/>
      <c r="UEW35" s="47"/>
      <c r="UEX35" s="47"/>
      <c r="UEY35" s="47"/>
      <c r="UEZ35" s="47"/>
      <c r="UFA35" s="47"/>
      <c r="UFB35" s="47"/>
      <c r="UFC35" s="47"/>
      <c r="UFD35" s="47"/>
      <c r="UFE35" s="47"/>
      <c r="UFF35" s="47"/>
      <c r="UFG35" s="47"/>
      <c r="UFH35" s="47"/>
      <c r="UFI35" s="47"/>
      <c r="UFJ35" s="47"/>
      <c r="UFK35" s="47"/>
      <c r="UFL35" s="47"/>
      <c r="UFM35" s="47"/>
      <c r="UFN35" s="47"/>
      <c r="UFO35" s="47"/>
      <c r="UFP35" s="47"/>
      <c r="UFQ35" s="47"/>
      <c r="UFR35" s="47"/>
      <c r="UFS35" s="47"/>
      <c r="UFT35" s="47"/>
      <c r="UFU35" s="47"/>
      <c r="UFV35" s="47"/>
      <c r="UFW35" s="47"/>
      <c r="UFX35" s="47"/>
      <c r="UFY35" s="47"/>
      <c r="UFZ35" s="47"/>
      <c r="UGA35" s="47"/>
      <c r="UGB35" s="47"/>
      <c r="UGC35" s="47"/>
      <c r="UGD35" s="47"/>
      <c r="UGE35" s="47"/>
      <c r="UGF35" s="47"/>
      <c r="UGG35" s="47"/>
      <c r="UGH35" s="47"/>
      <c r="UGI35" s="47"/>
      <c r="UGJ35" s="47"/>
      <c r="UGK35" s="47"/>
      <c r="UGL35" s="47"/>
      <c r="UGM35" s="47"/>
      <c r="UGN35" s="47"/>
      <c r="UGO35" s="47"/>
      <c r="UGP35" s="47"/>
      <c r="UGQ35" s="47"/>
      <c r="UGR35" s="47"/>
      <c r="UGS35" s="47"/>
      <c r="UGT35" s="47"/>
      <c r="UGU35" s="47"/>
      <c r="UGV35" s="47"/>
      <c r="UGW35" s="47"/>
      <c r="UGX35" s="47"/>
      <c r="UGY35" s="47"/>
      <c r="UGZ35" s="47"/>
      <c r="UHA35" s="47"/>
      <c r="UHB35" s="47"/>
      <c r="UHC35" s="47"/>
      <c r="UHD35" s="47"/>
      <c r="UHE35" s="47"/>
      <c r="UHF35" s="47"/>
      <c r="UHG35" s="47"/>
      <c r="UHH35" s="47"/>
      <c r="UHI35" s="47"/>
      <c r="UHJ35" s="47"/>
      <c r="UHK35" s="47"/>
      <c r="UHL35" s="47"/>
      <c r="UHM35" s="47"/>
      <c r="UHN35" s="47"/>
      <c r="UHO35" s="47"/>
      <c r="UHP35" s="47"/>
      <c r="UHQ35" s="47"/>
      <c r="UHR35" s="47"/>
      <c r="UHS35" s="47"/>
      <c r="UHT35" s="47"/>
      <c r="UHU35" s="47"/>
      <c r="UHV35" s="47"/>
      <c r="UHW35" s="47"/>
      <c r="UHX35" s="47"/>
      <c r="UHY35" s="47"/>
      <c r="UHZ35" s="47"/>
      <c r="UIA35" s="47"/>
      <c r="UIB35" s="47"/>
      <c r="UIC35" s="47"/>
      <c r="UID35" s="47"/>
      <c r="UIE35" s="47"/>
      <c r="UIF35" s="47"/>
      <c r="UIG35" s="47"/>
      <c r="UIH35" s="47"/>
      <c r="UII35" s="47"/>
      <c r="UIJ35" s="47"/>
      <c r="UIK35" s="47"/>
      <c r="UIL35" s="47"/>
      <c r="UIM35" s="47"/>
      <c r="UIN35" s="47"/>
      <c r="UIO35" s="47"/>
      <c r="UIP35" s="47"/>
      <c r="UIQ35" s="47"/>
      <c r="UIR35" s="47"/>
      <c r="UIS35" s="47"/>
      <c r="UIT35" s="47"/>
      <c r="UIU35" s="47"/>
      <c r="UIV35" s="47"/>
      <c r="UIW35" s="47"/>
      <c r="UIX35" s="47"/>
      <c r="UIY35" s="47"/>
      <c r="UIZ35" s="47"/>
      <c r="UJA35" s="47"/>
      <c r="UJB35" s="47"/>
      <c r="UJC35" s="47"/>
      <c r="UJD35" s="47"/>
      <c r="UJE35" s="47"/>
      <c r="UJF35" s="47"/>
      <c r="UJG35" s="47"/>
      <c r="UJH35" s="47"/>
      <c r="UJI35" s="47"/>
      <c r="UJJ35" s="47"/>
      <c r="UJK35" s="47"/>
      <c r="UJL35" s="47"/>
      <c r="UJM35" s="47"/>
      <c r="UJN35" s="47"/>
      <c r="UJO35" s="47"/>
      <c r="UJP35" s="47"/>
      <c r="UJQ35" s="47"/>
      <c r="UJR35" s="47"/>
      <c r="UJS35" s="47"/>
      <c r="UJT35" s="47"/>
      <c r="UJU35" s="47"/>
      <c r="UJV35" s="47"/>
      <c r="UJW35" s="47"/>
      <c r="UJX35" s="47"/>
      <c r="UJY35" s="47"/>
      <c r="UJZ35" s="47"/>
      <c r="UKA35" s="47"/>
      <c r="UKB35" s="47"/>
      <c r="UKC35" s="47"/>
      <c r="UKD35" s="47"/>
      <c r="UKE35" s="47"/>
      <c r="UKF35" s="47"/>
      <c r="UKG35" s="47"/>
      <c r="UKH35" s="47"/>
      <c r="UKI35" s="47"/>
      <c r="UKJ35" s="47"/>
      <c r="UKK35" s="47"/>
      <c r="UKL35" s="47"/>
      <c r="UKM35" s="47"/>
      <c r="UKN35" s="47"/>
      <c r="UKO35" s="47"/>
      <c r="UKP35" s="47"/>
      <c r="UKQ35" s="47"/>
      <c r="UKR35" s="47"/>
      <c r="UKS35" s="47"/>
      <c r="UKT35" s="47"/>
      <c r="UKU35" s="47"/>
      <c r="UKV35" s="47"/>
      <c r="UKW35" s="47"/>
      <c r="UKX35" s="47"/>
      <c r="UKY35" s="47"/>
      <c r="UKZ35" s="47"/>
      <c r="ULA35" s="47"/>
      <c r="ULB35" s="47"/>
      <c r="ULC35" s="47"/>
      <c r="ULD35" s="47"/>
      <c r="ULE35" s="47"/>
      <c r="ULF35" s="47"/>
      <c r="ULG35" s="47"/>
      <c r="ULH35" s="47"/>
      <c r="ULI35" s="47"/>
      <c r="ULJ35" s="47"/>
      <c r="ULK35" s="47"/>
      <c r="ULL35" s="47"/>
      <c r="ULM35" s="47"/>
      <c r="ULN35" s="47"/>
      <c r="ULO35" s="47"/>
      <c r="ULP35" s="47"/>
      <c r="ULQ35" s="47"/>
      <c r="ULR35" s="47"/>
      <c r="ULS35" s="47"/>
      <c r="ULT35" s="47"/>
      <c r="ULU35" s="47"/>
      <c r="ULV35" s="47"/>
      <c r="ULW35" s="47"/>
      <c r="ULX35" s="47"/>
      <c r="ULY35" s="47"/>
      <c r="ULZ35" s="47"/>
      <c r="UMA35" s="47"/>
      <c r="UMB35" s="47"/>
      <c r="UMC35" s="47"/>
      <c r="UMD35" s="47"/>
      <c r="UME35" s="47"/>
      <c r="UMF35" s="47"/>
      <c r="UMG35" s="47"/>
      <c r="UMH35" s="47"/>
      <c r="UMI35" s="47"/>
      <c r="UMJ35" s="47"/>
      <c r="UMK35" s="47"/>
      <c r="UML35" s="47"/>
      <c r="UMM35" s="47"/>
      <c r="UMN35" s="47"/>
      <c r="UMO35" s="47"/>
      <c r="UMP35" s="47"/>
      <c r="UMQ35" s="47"/>
      <c r="UMR35" s="47"/>
      <c r="UMS35" s="47"/>
      <c r="UMT35" s="47"/>
      <c r="UMU35" s="47"/>
      <c r="UMV35" s="47"/>
      <c r="UMW35" s="47"/>
      <c r="UMX35" s="47"/>
      <c r="UMY35" s="47"/>
      <c r="UMZ35" s="47"/>
      <c r="UNA35" s="47"/>
      <c r="UNB35" s="47"/>
      <c r="UNC35" s="47"/>
      <c r="UND35" s="47"/>
      <c r="UNE35" s="47"/>
      <c r="UNF35" s="47"/>
      <c r="UNG35" s="47"/>
      <c r="UNH35" s="47"/>
      <c r="UNI35" s="47"/>
      <c r="UNJ35" s="47"/>
      <c r="UNK35" s="47"/>
      <c r="UNL35" s="47"/>
      <c r="UNM35" s="47"/>
      <c r="UNN35" s="47"/>
      <c r="UNO35" s="47"/>
      <c r="UNP35" s="47"/>
      <c r="UNQ35" s="47"/>
      <c r="UNR35" s="47"/>
      <c r="UNS35" s="47"/>
      <c r="UNT35" s="47"/>
      <c r="UNU35" s="47"/>
      <c r="UNV35" s="47"/>
      <c r="UNW35" s="47"/>
      <c r="UNX35" s="47"/>
      <c r="UNY35" s="47"/>
      <c r="UNZ35" s="47"/>
      <c r="UOA35" s="47"/>
      <c r="UOB35" s="47"/>
      <c r="UOC35" s="47"/>
      <c r="UOD35" s="47"/>
      <c r="UOE35" s="47"/>
      <c r="UOF35" s="47"/>
      <c r="UOG35" s="47"/>
      <c r="UOH35" s="47"/>
      <c r="UOI35" s="47"/>
      <c r="UOJ35" s="47"/>
      <c r="UOK35" s="47"/>
      <c r="UOL35" s="47"/>
      <c r="UOM35" s="47"/>
      <c r="UON35" s="47"/>
      <c r="UOO35" s="47"/>
      <c r="UOP35" s="47"/>
      <c r="UOQ35" s="47"/>
      <c r="UOR35" s="47"/>
      <c r="UOS35" s="47"/>
      <c r="UOT35" s="47"/>
      <c r="UOU35" s="47"/>
      <c r="UOV35" s="47"/>
      <c r="UOW35" s="47"/>
      <c r="UOX35" s="47"/>
      <c r="UOY35" s="47"/>
      <c r="UOZ35" s="47"/>
      <c r="UPA35" s="47"/>
      <c r="UPB35" s="47"/>
      <c r="UPC35" s="47"/>
      <c r="UPD35" s="47"/>
      <c r="UPE35" s="47"/>
      <c r="UPF35" s="47"/>
      <c r="UPG35" s="47"/>
      <c r="UPH35" s="47"/>
      <c r="UPI35" s="47"/>
      <c r="UPJ35" s="47"/>
      <c r="UPK35" s="47"/>
      <c r="UPL35" s="47"/>
      <c r="UPM35" s="47"/>
      <c r="UPN35" s="47"/>
      <c r="UPO35" s="47"/>
      <c r="UPP35" s="47"/>
      <c r="UPQ35" s="47"/>
      <c r="UPR35" s="47"/>
      <c r="UPS35" s="47"/>
      <c r="UPT35" s="47"/>
      <c r="UPU35" s="47"/>
      <c r="UPV35" s="47"/>
      <c r="UPW35" s="47"/>
      <c r="UPX35" s="47"/>
      <c r="UPY35" s="47"/>
      <c r="UPZ35" s="47"/>
      <c r="UQA35" s="47"/>
      <c r="UQB35" s="47"/>
      <c r="UQC35" s="47"/>
      <c r="UQD35" s="47"/>
      <c r="UQE35" s="47"/>
      <c r="UQF35" s="47"/>
      <c r="UQG35" s="47"/>
      <c r="UQH35" s="47"/>
      <c r="UQI35" s="47"/>
      <c r="UQJ35" s="47"/>
      <c r="UQK35" s="47"/>
      <c r="UQL35" s="47"/>
      <c r="UQM35" s="47"/>
      <c r="UQN35" s="47"/>
      <c r="UQO35" s="47"/>
      <c r="UQP35" s="47"/>
      <c r="UQQ35" s="47"/>
      <c r="UQR35" s="47"/>
      <c r="UQS35" s="47"/>
      <c r="UQT35" s="47"/>
      <c r="UQU35" s="47"/>
      <c r="UQV35" s="47"/>
      <c r="UQW35" s="47"/>
      <c r="UQX35" s="47"/>
      <c r="UQY35" s="47"/>
      <c r="UQZ35" s="47"/>
      <c r="URA35" s="47"/>
      <c r="URB35" s="47"/>
      <c r="URC35" s="47"/>
      <c r="URD35" s="47"/>
      <c r="URE35" s="47"/>
      <c r="URF35" s="47"/>
      <c r="URG35" s="47"/>
      <c r="URH35" s="47"/>
      <c r="URI35" s="47"/>
      <c r="URJ35" s="47"/>
      <c r="URK35" s="47"/>
      <c r="URL35" s="47"/>
      <c r="URM35" s="47"/>
      <c r="URN35" s="47"/>
      <c r="URO35" s="47"/>
      <c r="URP35" s="47"/>
      <c r="URQ35" s="47"/>
      <c r="URR35" s="47"/>
      <c r="URS35" s="47"/>
      <c r="URT35" s="47"/>
      <c r="URU35" s="47"/>
      <c r="URV35" s="47"/>
      <c r="URW35" s="47"/>
      <c r="URX35" s="47"/>
      <c r="URY35" s="47"/>
      <c r="URZ35" s="47"/>
      <c r="USA35" s="47"/>
      <c r="USB35" s="47"/>
      <c r="USC35" s="47"/>
      <c r="USD35" s="47"/>
      <c r="USE35" s="47"/>
      <c r="USF35" s="47"/>
      <c r="USG35" s="47"/>
      <c r="USH35" s="47"/>
      <c r="USI35" s="47"/>
      <c r="USJ35" s="47"/>
      <c r="USK35" s="47"/>
      <c r="USL35" s="47"/>
      <c r="USM35" s="47"/>
      <c r="USN35" s="47"/>
      <c r="USO35" s="47"/>
      <c r="USP35" s="47"/>
      <c r="USQ35" s="47"/>
      <c r="USR35" s="47"/>
      <c r="USS35" s="47"/>
      <c r="UST35" s="47"/>
      <c r="USU35" s="47"/>
      <c r="USV35" s="47"/>
      <c r="USW35" s="47"/>
      <c r="USX35" s="47"/>
      <c r="USY35" s="47"/>
      <c r="USZ35" s="47"/>
      <c r="UTA35" s="47"/>
      <c r="UTB35" s="47"/>
      <c r="UTC35" s="47"/>
      <c r="UTD35" s="47"/>
      <c r="UTE35" s="47"/>
      <c r="UTF35" s="47"/>
      <c r="UTG35" s="47"/>
      <c r="UTH35" s="47"/>
      <c r="UTI35" s="47"/>
      <c r="UTJ35" s="47"/>
      <c r="UTK35" s="47"/>
      <c r="UTL35" s="47"/>
      <c r="UTM35" s="47"/>
      <c r="UTN35" s="47"/>
      <c r="UTO35" s="47"/>
      <c r="UTP35" s="47"/>
      <c r="UTQ35" s="47"/>
      <c r="UTR35" s="47"/>
      <c r="UTS35" s="47"/>
      <c r="UTT35" s="47"/>
      <c r="UTU35" s="47"/>
      <c r="UTV35" s="47"/>
      <c r="UTW35" s="47"/>
      <c r="UTX35" s="47"/>
      <c r="UTY35" s="47"/>
      <c r="UTZ35" s="47"/>
      <c r="UUA35" s="47"/>
      <c r="UUB35" s="47"/>
      <c r="UUC35" s="47"/>
      <c r="UUD35" s="47"/>
      <c r="UUE35" s="47"/>
      <c r="UUF35" s="47"/>
      <c r="UUG35" s="47"/>
      <c r="UUH35" s="47"/>
      <c r="UUI35" s="47"/>
      <c r="UUJ35" s="47"/>
      <c r="UUK35" s="47"/>
      <c r="UUL35" s="47"/>
      <c r="UUM35" s="47"/>
      <c r="UUN35" s="47"/>
      <c r="UUO35" s="47"/>
      <c r="UUP35" s="47"/>
      <c r="UUQ35" s="47"/>
      <c r="UUR35" s="47"/>
      <c r="UUS35" s="47"/>
      <c r="UUT35" s="47"/>
      <c r="UUU35" s="47"/>
      <c r="UUV35" s="47"/>
      <c r="UUW35" s="47"/>
      <c r="UUX35" s="47"/>
      <c r="UUY35" s="47"/>
      <c r="UUZ35" s="47"/>
      <c r="UVA35" s="47"/>
      <c r="UVB35" s="47"/>
      <c r="UVC35" s="47"/>
      <c r="UVD35" s="47"/>
      <c r="UVE35" s="47"/>
      <c r="UVF35" s="47"/>
      <c r="UVG35" s="47"/>
      <c r="UVH35" s="47"/>
      <c r="UVI35" s="47"/>
      <c r="UVJ35" s="47"/>
      <c r="UVK35" s="47"/>
      <c r="UVL35" s="47"/>
      <c r="UVM35" s="47"/>
      <c r="UVN35" s="47"/>
      <c r="UVO35" s="47"/>
      <c r="UVP35" s="47"/>
      <c r="UVQ35" s="47"/>
      <c r="UVR35" s="47"/>
      <c r="UVS35" s="47"/>
      <c r="UVT35" s="47"/>
      <c r="UVU35" s="47"/>
      <c r="UVV35" s="47"/>
      <c r="UVW35" s="47"/>
      <c r="UVX35" s="47"/>
      <c r="UVY35" s="47"/>
      <c r="UVZ35" s="47"/>
      <c r="UWA35" s="47"/>
      <c r="UWB35" s="47"/>
      <c r="UWC35" s="47"/>
      <c r="UWD35" s="47"/>
      <c r="UWE35" s="47"/>
      <c r="UWF35" s="47"/>
      <c r="UWG35" s="47"/>
      <c r="UWH35" s="47"/>
      <c r="UWI35" s="47"/>
      <c r="UWJ35" s="47"/>
      <c r="UWK35" s="47"/>
      <c r="UWL35" s="47"/>
      <c r="UWM35" s="47"/>
      <c r="UWN35" s="47"/>
      <c r="UWO35" s="47"/>
      <c r="UWP35" s="47"/>
      <c r="UWQ35" s="47"/>
      <c r="UWR35" s="47"/>
      <c r="UWS35" s="47"/>
      <c r="UWT35" s="47"/>
      <c r="UWU35" s="47"/>
      <c r="UWV35" s="47"/>
      <c r="UWW35" s="47"/>
      <c r="UWX35" s="47"/>
      <c r="UWY35" s="47"/>
      <c r="UWZ35" s="47"/>
      <c r="UXA35" s="47"/>
      <c r="UXB35" s="47"/>
      <c r="UXC35" s="47"/>
      <c r="UXD35" s="47"/>
      <c r="UXE35" s="47"/>
      <c r="UXF35" s="47"/>
      <c r="UXG35" s="47"/>
      <c r="UXH35" s="47"/>
      <c r="UXI35" s="47"/>
      <c r="UXJ35" s="47"/>
      <c r="UXK35" s="47"/>
      <c r="UXL35" s="47"/>
      <c r="UXM35" s="47"/>
      <c r="UXN35" s="47"/>
      <c r="UXO35" s="47"/>
      <c r="UXP35" s="47"/>
      <c r="UXQ35" s="47"/>
      <c r="UXR35" s="47"/>
      <c r="UXS35" s="47"/>
      <c r="UXT35" s="47"/>
      <c r="UXU35" s="47"/>
      <c r="UXV35" s="47"/>
      <c r="UXW35" s="47"/>
      <c r="UXX35" s="47"/>
      <c r="UXY35" s="47"/>
      <c r="UXZ35" s="47"/>
      <c r="UYA35" s="47"/>
      <c r="UYB35" s="47"/>
      <c r="UYC35" s="47"/>
      <c r="UYD35" s="47"/>
      <c r="UYE35" s="47"/>
      <c r="UYF35" s="47"/>
      <c r="UYG35" s="47"/>
      <c r="UYH35" s="47"/>
      <c r="UYI35" s="47"/>
      <c r="UYJ35" s="47"/>
      <c r="UYK35" s="47"/>
      <c r="UYL35" s="47"/>
      <c r="UYM35" s="47"/>
      <c r="UYN35" s="47"/>
      <c r="UYO35" s="47"/>
      <c r="UYP35" s="47"/>
      <c r="UYQ35" s="47"/>
      <c r="UYR35" s="47"/>
      <c r="UYS35" s="47"/>
      <c r="UYT35" s="47"/>
      <c r="UYU35" s="47"/>
      <c r="UYV35" s="47"/>
      <c r="UYW35" s="47"/>
      <c r="UYX35" s="47"/>
      <c r="UYY35" s="47"/>
      <c r="UYZ35" s="47"/>
      <c r="UZA35" s="47"/>
      <c r="UZB35" s="47"/>
      <c r="UZC35" s="47"/>
      <c r="UZD35" s="47"/>
      <c r="UZE35" s="47"/>
      <c r="UZF35" s="47"/>
      <c r="UZG35" s="47"/>
      <c r="UZH35" s="47"/>
      <c r="UZI35" s="47"/>
      <c r="UZJ35" s="47"/>
      <c r="UZK35" s="47"/>
      <c r="UZL35" s="47"/>
      <c r="UZM35" s="47"/>
      <c r="UZN35" s="47"/>
      <c r="UZO35" s="47"/>
      <c r="UZP35" s="47"/>
      <c r="UZQ35" s="47"/>
      <c r="UZR35" s="47"/>
      <c r="UZS35" s="47"/>
      <c r="UZT35" s="47"/>
      <c r="UZU35" s="47"/>
      <c r="UZV35" s="47"/>
      <c r="UZW35" s="47"/>
      <c r="UZX35" s="47"/>
      <c r="UZY35" s="47"/>
      <c r="UZZ35" s="47"/>
      <c r="VAA35" s="47"/>
      <c r="VAB35" s="47"/>
      <c r="VAC35" s="47"/>
      <c r="VAD35" s="47"/>
      <c r="VAE35" s="47"/>
      <c r="VAF35" s="47"/>
      <c r="VAG35" s="47"/>
      <c r="VAH35" s="47"/>
      <c r="VAI35" s="47"/>
      <c r="VAJ35" s="47"/>
      <c r="VAK35" s="47"/>
      <c r="VAL35" s="47"/>
      <c r="VAM35" s="47"/>
      <c r="VAN35" s="47"/>
      <c r="VAO35" s="47"/>
      <c r="VAP35" s="47"/>
      <c r="VAQ35" s="47"/>
      <c r="VAR35" s="47"/>
      <c r="VAS35" s="47"/>
      <c r="VAT35" s="47"/>
      <c r="VAU35" s="47"/>
      <c r="VAV35" s="47"/>
      <c r="VAW35" s="47"/>
      <c r="VAX35" s="47"/>
      <c r="VAY35" s="47"/>
      <c r="VAZ35" s="47"/>
      <c r="VBA35" s="47"/>
      <c r="VBB35" s="47"/>
      <c r="VBC35" s="47"/>
      <c r="VBD35" s="47"/>
      <c r="VBE35" s="47"/>
      <c r="VBF35" s="47"/>
      <c r="VBG35" s="47"/>
      <c r="VBH35" s="47"/>
      <c r="VBI35" s="47"/>
      <c r="VBJ35" s="47"/>
      <c r="VBK35" s="47"/>
      <c r="VBL35" s="47"/>
      <c r="VBM35" s="47"/>
      <c r="VBN35" s="47"/>
      <c r="VBO35" s="47"/>
      <c r="VBP35" s="47"/>
      <c r="VBQ35" s="47"/>
      <c r="VBR35" s="47"/>
      <c r="VBS35" s="47"/>
      <c r="VBT35" s="47"/>
      <c r="VBU35" s="47"/>
      <c r="VBV35" s="47"/>
      <c r="VBW35" s="47"/>
      <c r="VBX35" s="47"/>
      <c r="VBY35" s="47"/>
      <c r="VBZ35" s="47"/>
      <c r="VCA35" s="47"/>
      <c r="VCB35" s="47"/>
      <c r="VCC35" s="47"/>
      <c r="VCD35" s="47"/>
      <c r="VCE35" s="47"/>
      <c r="VCF35" s="47"/>
      <c r="VCG35" s="47"/>
      <c r="VCH35" s="47"/>
      <c r="VCI35" s="47"/>
      <c r="VCJ35" s="47"/>
      <c r="VCK35" s="47"/>
      <c r="VCL35" s="47"/>
      <c r="VCM35" s="47"/>
      <c r="VCN35" s="47"/>
      <c r="VCO35" s="47"/>
      <c r="VCP35" s="47"/>
      <c r="VCQ35" s="47"/>
      <c r="VCR35" s="47"/>
      <c r="VCS35" s="47"/>
      <c r="VCT35" s="47"/>
      <c r="VCU35" s="47"/>
      <c r="VCV35" s="47"/>
      <c r="VCW35" s="47"/>
      <c r="VCX35" s="47"/>
      <c r="VCY35" s="47"/>
      <c r="VCZ35" s="47"/>
      <c r="VDA35" s="47"/>
      <c r="VDB35" s="47"/>
      <c r="VDC35" s="47"/>
      <c r="VDD35" s="47"/>
      <c r="VDE35" s="47"/>
      <c r="VDF35" s="47"/>
      <c r="VDG35" s="47"/>
      <c r="VDH35" s="47"/>
      <c r="VDI35" s="47"/>
      <c r="VDJ35" s="47"/>
      <c r="VDK35" s="47"/>
      <c r="VDL35" s="47"/>
      <c r="VDM35" s="47"/>
      <c r="VDN35" s="47"/>
      <c r="VDO35" s="47"/>
      <c r="VDP35" s="47"/>
      <c r="VDQ35" s="47"/>
      <c r="VDR35" s="47"/>
      <c r="VDS35" s="47"/>
      <c r="VDT35" s="47"/>
      <c r="VDU35" s="47"/>
      <c r="VDV35" s="47"/>
      <c r="VDW35" s="47"/>
      <c r="VDX35" s="47"/>
      <c r="VDY35" s="47"/>
      <c r="VDZ35" s="47"/>
      <c r="VEA35" s="47"/>
      <c r="VEB35" s="47"/>
      <c r="VEC35" s="47"/>
      <c r="VED35" s="47"/>
      <c r="VEE35" s="47"/>
      <c r="VEF35" s="47"/>
      <c r="VEG35" s="47"/>
      <c r="VEH35" s="47"/>
      <c r="VEI35" s="47"/>
      <c r="VEJ35" s="47"/>
      <c r="VEK35" s="47"/>
      <c r="VEL35" s="47"/>
      <c r="VEM35" s="47"/>
      <c r="VEN35" s="47"/>
      <c r="VEO35" s="47"/>
      <c r="VEP35" s="47"/>
      <c r="VEQ35" s="47"/>
      <c r="VER35" s="47"/>
      <c r="VES35" s="47"/>
      <c r="VET35" s="47"/>
      <c r="VEU35" s="47"/>
      <c r="VEV35" s="47"/>
      <c r="VEW35" s="47"/>
      <c r="VEX35" s="47"/>
      <c r="VEY35" s="47"/>
      <c r="VEZ35" s="47"/>
      <c r="VFA35" s="47"/>
      <c r="VFB35" s="47"/>
      <c r="VFC35" s="47"/>
      <c r="VFD35" s="47"/>
      <c r="VFE35" s="47"/>
      <c r="VFF35" s="47"/>
      <c r="VFG35" s="47"/>
      <c r="VFH35" s="47"/>
      <c r="VFI35" s="47"/>
      <c r="VFJ35" s="47"/>
      <c r="VFK35" s="47"/>
      <c r="VFL35" s="47"/>
      <c r="VFM35" s="47"/>
      <c r="VFN35" s="47"/>
      <c r="VFO35" s="47"/>
      <c r="VFP35" s="47"/>
      <c r="VFQ35" s="47"/>
      <c r="VFR35" s="47"/>
      <c r="VFS35" s="47"/>
      <c r="VFT35" s="47"/>
      <c r="VFU35" s="47"/>
      <c r="VFV35" s="47"/>
      <c r="VFW35" s="47"/>
      <c r="VFX35" s="47"/>
      <c r="VFY35" s="47"/>
      <c r="VFZ35" s="47"/>
      <c r="VGA35" s="47"/>
      <c r="VGB35" s="47"/>
      <c r="VGC35" s="47"/>
      <c r="VGD35" s="47"/>
      <c r="VGE35" s="47"/>
      <c r="VGF35" s="47"/>
      <c r="VGG35" s="47"/>
      <c r="VGH35" s="47"/>
      <c r="VGI35" s="47"/>
      <c r="VGJ35" s="47"/>
      <c r="VGK35" s="47"/>
      <c r="VGL35" s="47"/>
      <c r="VGM35" s="47"/>
      <c r="VGN35" s="47"/>
      <c r="VGO35" s="47"/>
      <c r="VGP35" s="47"/>
      <c r="VGQ35" s="47"/>
      <c r="VGR35" s="47"/>
      <c r="VGS35" s="47"/>
      <c r="VGT35" s="47"/>
      <c r="VGU35" s="47"/>
      <c r="VGV35" s="47"/>
      <c r="VGW35" s="47"/>
      <c r="VGX35" s="47"/>
      <c r="VGY35" s="47"/>
      <c r="VGZ35" s="47"/>
      <c r="VHA35" s="47"/>
      <c r="VHB35" s="47"/>
      <c r="VHC35" s="47"/>
      <c r="VHD35" s="47"/>
      <c r="VHE35" s="47"/>
      <c r="VHF35" s="47"/>
      <c r="VHG35" s="47"/>
      <c r="VHH35" s="47"/>
      <c r="VHI35" s="47"/>
      <c r="VHJ35" s="47"/>
      <c r="VHK35" s="47"/>
      <c r="VHL35" s="47"/>
      <c r="VHM35" s="47"/>
      <c r="VHN35" s="47"/>
      <c r="VHO35" s="47"/>
      <c r="VHP35" s="47"/>
      <c r="VHQ35" s="47"/>
      <c r="VHR35" s="47"/>
      <c r="VHS35" s="47"/>
      <c r="VHT35" s="47"/>
      <c r="VHU35" s="47"/>
      <c r="VHV35" s="47"/>
      <c r="VHW35" s="47"/>
      <c r="VHX35" s="47"/>
      <c r="VHY35" s="47"/>
      <c r="VHZ35" s="47"/>
      <c r="VIA35" s="47"/>
      <c r="VIB35" s="47"/>
      <c r="VIC35" s="47"/>
      <c r="VID35" s="47"/>
      <c r="VIE35" s="47"/>
      <c r="VIF35" s="47"/>
      <c r="VIG35" s="47"/>
      <c r="VIH35" s="47"/>
      <c r="VII35" s="47"/>
      <c r="VIJ35" s="47"/>
      <c r="VIK35" s="47"/>
      <c r="VIL35" s="47"/>
      <c r="VIM35" s="47"/>
      <c r="VIN35" s="47"/>
      <c r="VIO35" s="47"/>
      <c r="VIP35" s="47"/>
      <c r="VIQ35" s="47"/>
      <c r="VIR35" s="47"/>
      <c r="VIS35" s="47"/>
      <c r="VIT35" s="47"/>
      <c r="VIU35" s="47"/>
      <c r="VIV35" s="47"/>
      <c r="VIW35" s="47"/>
      <c r="VIX35" s="47"/>
      <c r="VIY35" s="47"/>
      <c r="VIZ35" s="47"/>
      <c r="VJA35" s="47"/>
      <c r="VJB35" s="47"/>
      <c r="VJC35" s="47"/>
      <c r="VJD35" s="47"/>
      <c r="VJE35" s="47"/>
      <c r="VJF35" s="47"/>
      <c r="VJG35" s="47"/>
      <c r="VJH35" s="47"/>
      <c r="VJI35" s="47"/>
      <c r="VJJ35" s="47"/>
      <c r="VJK35" s="47"/>
      <c r="VJL35" s="47"/>
      <c r="VJM35" s="47"/>
      <c r="VJN35" s="47"/>
      <c r="VJO35" s="47"/>
      <c r="VJP35" s="47"/>
      <c r="VJQ35" s="47"/>
      <c r="VJR35" s="47"/>
      <c r="VJS35" s="47"/>
      <c r="VJT35" s="47"/>
      <c r="VJU35" s="47"/>
      <c r="VJV35" s="47"/>
      <c r="VJW35" s="47"/>
      <c r="VJX35" s="47"/>
      <c r="VJY35" s="47"/>
      <c r="VJZ35" s="47"/>
      <c r="VKA35" s="47"/>
      <c r="VKB35" s="47"/>
      <c r="VKC35" s="47"/>
      <c r="VKD35" s="47"/>
      <c r="VKE35" s="47"/>
      <c r="VKF35" s="47"/>
      <c r="VKG35" s="47"/>
      <c r="VKH35" s="47"/>
      <c r="VKI35" s="47"/>
      <c r="VKJ35" s="47"/>
      <c r="VKK35" s="47"/>
      <c r="VKL35" s="47"/>
      <c r="VKM35" s="47"/>
      <c r="VKN35" s="47"/>
      <c r="VKO35" s="47"/>
      <c r="VKP35" s="47"/>
      <c r="VKQ35" s="47"/>
      <c r="VKR35" s="47"/>
      <c r="VKS35" s="47"/>
      <c r="VKT35" s="47"/>
      <c r="VKU35" s="47"/>
      <c r="VKV35" s="47"/>
      <c r="VKW35" s="47"/>
      <c r="VKX35" s="47"/>
      <c r="VKY35" s="47"/>
      <c r="VKZ35" s="47"/>
      <c r="VLA35" s="47"/>
      <c r="VLB35" s="47"/>
      <c r="VLC35" s="47"/>
      <c r="VLD35" s="47"/>
      <c r="VLE35" s="47"/>
      <c r="VLF35" s="47"/>
      <c r="VLG35" s="47"/>
      <c r="VLH35" s="47"/>
      <c r="VLI35" s="47"/>
      <c r="VLJ35" s="47"/>
      <c r="VLK35" s="47"/>
      <c r="VLL35" s="47"/>
      <c r="VLM35" s="47"/>
      <c r="VLN35" s="47"/>
      <c r="VLO35" s="47"/>
      <c r="VLP35" s="47"/>
      <c r="VLQ35" s="47"/>
      <c r="VLR35" s="47"/>
      <c r="VLS35" s="47"/>
      <c r="VLT35" s="47"/>
      <c r="VLU35" s="47"/>
      <c r="VLV35" s="47"/>
      <c r="VLW35" s="47"/>
      <c r="VLX35" s="47"/>
      <c r="VLY35" s="47"/>
      <c r="VLZ35" s="47"/>
      <c r="VMA35" s="47"/>
      <c r="VMB35" s="47"/>
      <c r="VMC35" s="47"/>
      <c r="VMD35" s="47"/>
      <c r="VME35" s="47"/>
      <c r="VMF35" s="47"/>
      <c r="VMG35" s="47"/>
      <c r="VMH35" s="47"/>
      <c r="VMI35" s="47"/>
      <c r="VMJ35" s="47"/>
      <c r="VMK35" s="47"/>
      <c r="VML35" s="47"/>
      <c r="VMM35" s="47"/>
      <c r="VMN35" s="47"/>
      <c r="VMO35" s="47"/>
      <c r="VMP35" s="47"/>
      <c r="VMQ35" s="47"/>
      <c r="VMR35" s="47"/>
      <c r="VMS35" s="47"/>
      <c r="VMT35" s="47"/>
      <c r="VMU35" s="47"/>
      <c r="VMV35" s="47"/>
      <c r="VMW35" s="47"/>
      <c r="VMX35" s="47"/>
      <c r="VMY35" s="47"/>
      <c r="VMZ35" s="47"/>
      <c r="VNA35" s="47"/>
      <c r="VNB35" s="47"/>
      <c r="VNC35" s="47"/>
      <c r="VND35" s="47"/>
      <c r="VNE35" s="47"/>
      <c r="VNF35" s="47"/>
      <c r="VNG35" s="47"/>
      <c r="VNH35" s="47"/>
      <c r="VNI35" s="47"/>
      <c r="VNJ35" s="47"/>
      <c r="VNK35" s="47"/>
      <c r="VNL35" s="47"/>
      <c r="VNM35" s="47"/>
      <c r="VNN35" s="47"/>
      <c r="VNO35" s="47"/>
      <c r="VNP35" s="47"/>
      <c r="VNQ35" s="47"/>
      <c r="VNR35" s="47"/>
      <c r="VNS35" s="47"/>
      <c r="VNT35" s="47"/>
      <c r="VNU35" s="47"/>
      <c r="VNV35" s="47"/>
      <c r="VNW35" s="47"/>
      <c r="VNX35" s="47"/>
      <c r="VNY35" s="47"/>
      <c r="VNZ35" s="47"/>
      <c r="VOA35" s="47"/>
      <c r="VOB35" s="47"/>
      <c r="VOC35" s="47"/>
      <c r="VOD35" s="47"/>
      <c r="VOE35" s="47"/>
      <c r="VOF35" s="47"/>
      <c r="VOG35" s="47"/>
      <c r="VOH35" s="47"/>
      <c r="VOI35" s="47"/>
      <c r="VOJ35" s="47"/>
      <c r="VOK35" s="47"/>
      <c r="VOL35" s="47"/>
      <c r="VOM35" s="47"/>
      <c r="VON35" s="47"/>
      <c r="VOO35" s="47"/>
      <c r="VOP35" s="47"/>
      <c r="VOQ35" s="47"/>
      <c r="VOR35" s="47"/>
      <c r="VOS35" s="47"/>
      <c r="VOT35" s="47"/>
      <c r="VOU35" s="47"/>
      <c r="VOV35" s="47"/>
      <c r="VOW35" s="47"/>
      <c r="VOX35" s="47"/>
      <c r="VOY35" s="47"/>
      <c r="VOZ35" s="47"/>
      <c r="VPA35" s="47"/>
      <c r="VPB35" s="47"/>
      <c r="VPC35" s="47"/>
      <c r="VPD35" s="47"/>
      <c r="VPE35" s="47"/>
      <c r="VPF35" s="47"/>
      <c r="VPG35" s="47"/>
      <c r="VPH35" s="47"/>
      <c r="VPI35" s="47"/>
      <c r="VPJ35" s="47"/>
      <c r="VPK35" s="47"/>
      <c r="VPL35" s="47"/>
      <c r="VPM35" s="47"/>
      <c r="VPN35" s="47"/>
      <c r="VPO35" s="47"/>
      <c r="VPP35" s="47"/>
      <c r="VPQ35" s="47"/>
      <c r="VPR35" s="47"/>
      <c r="VPS35" s="47"/>
      <c r="VPT35" s="47"/>
      <c r="VPU35" s="47"/>
      <c r="VPV35" s="47"/>
      <c r="VPW35" s="47"/>
      <c r="VPX35" s="47"/>
      <c r="VPY35" s="47"/>
      <c r="VPZ35" s="47"/>
      <c r="VQA35" s="47"/>
      <c r="VQB35" s="47"/>
      <c r="VQC35" s="47"/>
      <c r="VQD35" s="47"/>
      <c r="VQE35" s="47"/>
      <c r="VQF35" s="47"/>
      <c r="VQG35" s="47"/>
      <c r="VQH35" s="47"/>
      <c r="VQI35" s="47"/>
      <c r="VQJ35" s="47"/>
      <c r="VQK35" s="47"/>
      <c r="VQL35" s="47"/>
      <c r="VQM35" s="47"/>
      <c r="VQN35" s="47"/>
      <c r="VQO35" s="47"/>
      <c r="VQP35" s="47"/>
      <c r="VQQ35" s="47"/>
      <c r="VQR35" s="47"/>
      <c r="VQS35" s="47"/>
      <c r="VQT35" s="47"/>
      <c r="VQU35" s="47"/>
      <c r="VQV35" s="47"/>
      <c r="VQW35" s="47"/>
      <c r="VQX35" s="47"/>
      <c r="VQY35" s="47"/>
      <c r="VQZ35" s="47"/>
      <c r="VRA35" s="47"/>
      <c r="VRB35" s="47"/>
      <c r="VRC35" s="47"/>
      <c r="VRD35" s="47"/>
      <c r="VRE35" s="47"/>
      <c r="VRF35" s="47"/>
      <c r="VRG35" s="47"/>
      <c r="VRH35" s="47"/>
      <c r="VRI35" s="47"/>
      <c r="VRJ35" s="47"/>
      <c r="VRK35" s="47"/>
      <c r="VRL35" s="47"/>
      <c r="VRM35" s="47"/>
      <c r="VRN35" s="47"/>
      <c r="VRO35" s="47"/>
      <c r="VRP35" s="47"/>
      <c r="VRQ35" s="47"/>
      <c r="VRR35" s="47"/>
      <c r="VRS35" s="47"/>
      <c r="VRT35" s="47"/>
      <c r="VRU35" s="47"/>
      <c r="VRV35" s="47"/>
      <c r="VRW35" s="47"/>
      <c r="VRX35" s="47"/>
      <c r="VRY35" s="47"/>
      <c r="VRZ35" s="47"/>
      <c r="VSA35" s="47"/>
      <c r="VSB35" s="47"/>
      <c r="VSC35" s="47"/>
      <c r="VSD35" s="47"/>
      <c r="VSE35" s="47"/>
      <c r="VSF35" s="47"/>
      <c r="VSG35" s="47"/>
      <c r="VSH35" s="47"/>
      <c r="VSI35" s="47"/>
      <c r="VSJ35" s="47"/>
      <c r="VSK35" s="47"/>
      <c r="VSL35" s="47"/>
      <c r="VSM35" s="47"/>
      <c r="VSN35" s="47"/>
      <c r="VSO35" s="47"/>
      <c r="VSP35" s="47"/>
      <c r="VSQ35" s="47"/>
      <c r="VSR35" s="47"/>
      <c r="VSS35" s="47"/>
      <c r="VST35" s="47"/>
      <c r="VSU35" s="47"/>
      <c r="VSV35" s="47"/>
      <c r="VSW35" s="47"/>
      <c r="VSX35" s="47"/>
      <c r="VSY35" s="47"/>
      <c r="VSZ35" s="47"/>
      <c r="VTA35" s="47"/>
      <c r="VTB35" s="47"/>
      <c r="VTC35" s="47"/>
      <c r="VTD35" s="47"/>
      <c r="VTE35" s="47"/>
      <c r="VTF35" s="47"/>
      <c r="VTG35" s="47"/>
      <c r="VTH35" s="47"/>
      <c r="VTI35" s="47"/>
      <c r="VTJ35" s="47"/>
      <c r="VTK35" s="47"/>
      <c r="VTL35" s="47"/>
      <c r="VTM35" s="47"/>
      <c r="VTN35" s="47"/>
      <c r="VTO35" s="47"/>
      <c r="VTP35" s="47"/>
      <c r="VTQ35" s="47"/>
      <c r="VTR35" s="47"/>
      <c r="VTS35" s="47"/>
      <c r="VTT35" s="47"/>
      <c r="VTU35" s="47"/>
      <c r="VTV35" s="47"/>
      <c r="VTW35" s="47"/>
      <c r="VTX35" s="47"/>
      <c r="VTY35" s="47"/>
      <c r="VTZ35" s="47"/>
      <c r="VUA35" s="47"/>
      <c r="VUB35" s="47"/>
      <c r="VUC35" s="47"/>
      <c r="VUD35" s="47"/>
      <c r="VUE35" s="47"/>
      <c r="VUF35" s="47"/>
      <c r="VUG35" s="47"/>
      <c r="VUH35" s="47"/>
      <c r="VUI35" s="47"/>
      <c r="VUJ35" s="47"/>
      <c r="VUK35" s="47"/>
      <c r="VUL35" s="47"/>
      <c r="VUM35" s="47"/>
      <c r="VUN35" s="47"/>
      <c r="VUO35" s="47"/>
      <c r="VUP35" s="47"/>
      <c r="VUQ35" s="47"/>
      <c r="VUR35" s="47"/>
      <c r="VUS35" s="47"/>
      <c r="VUT35" s="47"/>
      <c r="VUU35" s="47"/>
      <c r="VUV35" s="47"/>
      <c r="VUW35" s="47"/>
      <c r="VUX35" s="47"/>
      <c r="VUY35" s="47"/>
      <c r="VUZ35" s="47"/>
      <c r="VVA35" s="47"/>
      <c r="VVB35" s="47"/>
      <c r="VVC35" s="47"/>
      <c r="VVD35" s="47"/>
      <c r="VVE35" s="47"/>
      <c r="VVF35" s="47"/>
      <c r="VVG35" s="47"/>
      <c r="VVH35" s="47"/>
      <c r="VVI35" s="47"/>
      <c r="VVJ35" s="47"/>
      <c r="VVK35" s="47"/>
      <c r="VVL35" s="47"/>
      <c r="VVM35" s="47"/>
      <c r="VVN35" s="47"/>
      <c r="VVO35" s="47"/>
      <c r="VVP35" s="47"/>
      <c r="VVQ35" s="47"/>
      <c r="VVR35" s="47"/>
      <c r="VVS35" s="47"/>
      <c r="VVT35" s="47"/>
      <c r="VVU35" s="47"/>
      <c r="VVV35" s="47"/>
      <c r="VVW35" s="47"/>
      <c r="VVX35" s="47"/>
      <c r="VVY35" s="47"/>
      <c r="VVZ35" s="47"/>
      <c r="VWA35" s="47"/>
      <c r="VWB35" s="47"/>
      <c r="VWC35" s="47"/>
      <c r="VWD35" s="47"/>
      <c r="VWE35" s="47"/>
      <c r="VWF35" s="47"/>
      <c r="VWG35" s="47"/>
      <c r="VWH35" s="47"/>
      <c r="VWI35" s="47"/>
      <c r="VWJ35" s="47"/>
      <c r="VWK35" s="47"/>
      <c r="VWL35" s="47"/>
      <c r="VWM35" s="47"/>
      <c r="VWN35" s="47"/>
      <c r="VWO35" s="47"/>
      <c r="VWP35" s="47"/>
      <c r="VWQ35" s="47"/>
      <c r="VWR35" s="47"/>
      <c r="VWS35" s="47"/>
      <c r="VWT35" s="47"/>
      <c r="VWU35" s="47"/>
      <c r="VWV35" s="47"/>
      <c r="VWW35" s="47"/>
      <c r="VWX35" s="47"/>
      <c r="VWY35" s="47"/>
      <c r="VWZ35" s="47"/>
      <c r="VXA35" s="47"/>
      <c r="VXB35" s="47"/>
      <c r="VXC35" s="47"/>
      <c r="VXD35" s="47"/>
      <c r="VXE35" s="47"/>
      <c r="VXF35" s="47"/>
      <c r="VXG35" s="47"/>
      <c r="VXH35" s="47"/>
      <c r="VXI35" s="47"/>
      <c r="VXJ35" s="47"/>
      <c r="VXK35" s="47"/>
      <c r="VXL35" s="47"/>
      <c r="VXM35" s="47"/>
      <c r="VXN35" s="47"/>
      <c r="VXO35" s="47"/>
      <c r="VXP35" s="47"/>
      <c r="VXQ35" s="47"/>
      <c r="VXR35" s="47"/>
      <c r="VXS35" s="47"/>
      <c r="VXT35" s="47"/>
      <c r="VXU35" s="47"/>
      <c r="VXV35" s="47"/>
      <c r="VXW35" s="47"/>
      <c r="VXX35" s="47"/>
      <c r="VXY35" s="47"/>
      <c r="VXZ35" s="47"/>
      <c r="VYA35" s="47"/>
      <c r="VYB35" s="47"/>
      <c r="VYC35" s="47"/>
      <c r="VYD35" s="47"/>
      <c r="VYE35" s="47"/>
      <c r="VYF35" s="47"/>
      <c r="VYG35" s="47"/>
      <c r="VYH35" s="47"/>
      <c r="VYI35" s="47"/>
      <c r="VYJ35" s="47"/>
      <c r="VYK35" s="47"/>
      <c r="VYL35" s="47"/>
      <c r="VYM35" s="47"/>
      <c r="VYN35" s="47"/>
      <c r="VYO35" s="47"/>
      <c r="VYP35" s="47"/>
      <c r="VYQ35" s="47"/>
      <c r="VYR35" s="47"/>
      <c r="VYS35" s="47"/>
      <c r="VYT35" s="47"/>
      <c r="VYU35" s="47"/>
      <c r="VYV35" s="47"/>
      <c r="VYW35" s="47"/>
      <c r="VYX35" s="47"/>
      <c r="VYY35" s="47"/>
      <c r="VYZ35" s="47"/>
      <c r="VZA35" s="47"/>
      <c r="VZB35" s="47"/>
      <c r="VZC35" s="47"/>
      <c r="VZD35" s="47"/>
      <c r="VZE35" s="47"/>
      <c r="VZF35" s="47"/>
      <c r="VZG35" s="47"/>
      <c r="VZH35" s="47"/>
      <c r="VZI35" s="47"/>
      <c r="VZJ35" s="47"/>
      <c r="VZK35" s="47"/>
      <c r="VZL35" s="47"/>
      <c r="VZM35" s="47"/>
      <c r="VZN35" s="47"/>
      <c r="VZO35" s="47"/>
      <c r="VZP35" s="47"/>
      <c r="VZQ35" s="47"/>
      <c r="VZR35" s="47"/>
      <c r="VZS35" s="47"/>
      <c r="VZT35" s="47"/>
      <c r="VZU35" s="47"/>
      <c r="VZV35" s="47"/>
      <c r="VZW35" s="47"/>
      <c r="VZX35" s="47"/>
      <c r="VZY35" s="47"/>
      <c r="VZZ35" s="47"/>
      <c r="WAA35" s="47"/>
      <c r="WAB35" s="47"/>
      <c r="WAC35" s="47"/>
      <c r="WAD35" s="47"/>
      <c r="WAE35" s="47"/>
      <c r="WAF35" s="47"/>
      <c r="WAG35" s="47"/>
      <c r="WAH35" s="47"/>
      <c r="WAI35" s="47"/>
      <c r="WAJ35" s="47"/>
      <c r="WAK35" s="47"/>
      <c r="WAL35" s="47"/>
      <c r="WAM35" s="47"/>
      <c r="WAN35" s="47"/>
      <c r="WAO35" s="47"/>
      <c r="WAP35" s="47"/>
      <c r="WAQ35" s="47"/>
      <c r="WAR35" s="47"/>
      <c r="WAS35" s="47"/>
      <c r="WAT35" s="47"/>
      <c r="WAU35" s="47"/>
      <c r="WAV35" s="47"/>
      <c r="WAW35" s="47"/>
      <c r="WAX35" s="47"/>
      <c r="WAY35" s="47"/>
      <c r="WAZ35" s="47"/>
      <c r="WBA35" s="47"/>
      <c r="WBB35" s="47"/>
      <c r="WBC35" s="47"/>
      <c r="WBD35" s="47"/>
      <c r="WBE35" s="47"/>
      <c r="WBF35" s="47"/>
      <c r="WBG35" s="47"/>
      <c r="WBH35" s="47"/>
      <c r="WBI35" s="47"/>
      <c r="WBJ35" s="47"/>
      <c r="WBK35" s="47"/>
      <c r="WBL35" s="47"/>
      <c r="WBM35" s="47"/>
      <c r="WBN35" s="47"/>
      <c r="WBO35" s="47"/>
      <c r="WBP35" s="47"/>
      <c r="WBQ35" s="47"/>
      <c r="WBR35" s="47"/>
      <c r="WBS35" s="47"/>
      <c r="WBT35" s="47"/>
      <c r="WBU35" s="47"/>
      <c r="WBV35" s="47"/>
      <c r="WBW35" s="47"/>
      <c r="WBX35" s="47"/>
      <c r="WBY35" s="47"/>
      <c r="WBZ35" s="47"/>
      <c r="WCA35" s="47"/>
      <c r="WCB35" s="47"/>
      <c r="WCC35" s="47"/>
      <c r="WCD35" s="47"/>
      <c r="WCE35" s="47"/>
      <c r="WCF35" s="47"/>
      <c r="WCG35" s="47"/>
      <c r="WCH35" s="47"/>
      <c r="WCI35" s="47"/>
      <c r="WCJ35" s="47"/>
      <c r="WCK35" s="47"/>
      <c r="WCL35" s="47"/>
      <c r="WCM35" s="47"/>
      <c r="WCN35" s="47"/>
      <c r="WCO35" s="47"/>
      <c r="WCP35" s="47"/>
      <c r="WCQ35" s="47"/>
      <c r="WCR35" s="47"/>
      <c r="WCS35" s="47"/>
      <c r="WCT35" s="47"/>
      <c r="WCU35" s="47"/>
      <c r="WCV35" s="47"/>
      <c r="WCW35" s="47"/>
      <c r="WCX35" s="47"/>
      <c r="WCY35" s="47"/>
      <c r="WCZ35" s="47"/>
      <c r="WDA35" s="47"/>
      <c r="WDB35" s="47"/>
      <c r="WDC35" s="47"/>
      <c r="WDD35" s="47"/>
      <c r="WDE35" s="47"/>
      <c r="WDF35" s="47"/>
      <c r="WDG35" s="47"/>
      <c r="WDH35" s="47"/>
      <c r="WDI35" s="47"/>
      <c r="WDJ35" s="47"/>
      <c r="WDK35" s="47"/>
      <c r="WDL35" s="47"/>
      <c r="WDM35" s="47"/>
      <c r="WDN35" s="47"/>
      <c r="WDO35" s="47"/>
      <c r="WDP35" s="47"/>
      <c r="WDQ35" s="47"/>
      <c r="WDR35" s="47"/>
      <c r="WDS35" s="47"/>
      <c r="WDT35" s="47"/>
      <c r="WDU35" s="47"/>
      <c r="WDV35" s="47"/>
      <c r="WDW35" s="47"/>
      <c r="WDX35" s="47"/>
      <c r="WDY35" s="47"/>
      <c r="WDZ35" s="47"/>
      <c r="WEA35" s="47"/>
      <c r="WEB35" s="47"/>
      <c r="WEC35" s="47"/>
      <c r="WED35" s="47"/>
      <c r="WEE35" s="47"/>
      <c r="WEF35" s="47"/>
      <c r="WEG35" s="47"/>
      <c r="WEH35" s="47"/>
      <c r="WEI35" s="47"/>
      <c r="WEJ35" s="47"/>
      <c r="WEK35" s="47"/>
      <c r="WEL35" s="47"/>
      <c r="WEM35" s="47"/>
      <c r="WEN35" s="47"/>
      <c r="WEO35" s="47"/>
      <c r="WEP35" s="47"/>
      <c r="WEQ35" s="47"/>
      <c r="WER35" s="47"/>
      <c r="WES35" s="47"/>
      <c r="WET35" s="47"/>
      <c r="WEU35" s="47"/>
      <c r="WEV35" s="47"/>
      <c r="WEW35" s="47"/>
      <c r="WEX35" s="47"/>
      <c r="WEY35" s="47"/>
      <c r="WEZ35" s="47"/>
      <c r="WFA35" s="47"/>
      <c r="WFB35" s="47"/>
      <c r="WFC35" s="47"/>
      <c r="WFD35" s="47"/>
      <c r="WFE35" s="47"/>
      <c r="WFF35" s="47"/>
      <c r="WFG35" s="47"/>
      <c r="WFH35" s="47"/>
      <c r="WFI35" s="47"/>
      <c r="WFJ35" s="47"/>
      <c r="WFK35" s="47"/>
      <c r="WFL35" s="47"/>
      <c r="WFM35" s="47"/>
      <c r="WFN35" s="47"/>
      <c r="WFO35" s="47"/>
      <c r="WFP35" s="47"/>
      <c r="WFQ35" s="47"/>
      <c r="WFR35" s="47"/>
      <c r="WFS35" s="47"/>
      <c r="WFT35" s="47"/>
      <c r="WFU35" s="47"/>
      <c r="WFV35" s="47"/>
      <c r="WFW35" s="47"/>
      <c r="WFX35" s="47"/>
      <c r="WFY35" s="47"/>
      <c r="WFZ35" s="47"/>
      <c r="WGA35" s="47"/>
      <c r="WGB35" s="47"/>
      <c r="WGC35" s="47"/>
      <c r="WGD35" s="47"/>
      <c r="WGE35" s="47"/>
      <c r="WGF35" s="47"/>
      <c r="WGG35" s="47"/>
      <c r="WGH35" s="47"/>
      <c r="WGI35" s="47"/>
      <c r="WGJ35" s="47"/>
      <c r="WGK35" s="47"/>
      <c r="WGL35" s="47"/>
      <c r="WGM35" s="47"/>
      <c r="WGN35" s="47"/>
      <c r="WGO35" s="47"/>
      <c r="WGP35" s="47"/>
      <c r="WGQ35" s="47"/>
      <c r="WGR35" s="47"/>
      <c r="WGS35" s="47"/>
      <c r="WGT35" s="47"/>
      <c r="WGU35" s="47"/>
      <c r="WGV35" s="47"/>
      <c r="WGW35" s="47"/>
      <c r="WGX35" s="47"/>
      <c r="WGY35" s="47"/>
      <c r="WGZ35" s="47"/>
      <c r="WHA35" s="47"/>
      <c r="WHB35" s="47"/>
      <c r="WHC35" s="47"/>
      <c r="WHD35" s="47"/>
      <c r="WHE35" s="47"/>
      <c r="WHF35" s="47"/>
      <c r="WHG35" s="47"/>
      <c r="WHH35" s="47"/>
      <c r="WHI35" s="47"/>
      <c r="WHJ35" s="47"/>
      <c r="WHK35" s="47"/>
      <c r="WHL35" s="47"/>
      <c r="WHM35" s="47"/>
      <c r="WHN35" s="47"/>
      <c r="WHO35" s="47"/>
      <c r="WHP35" s="47"/>
      <c r="WHQ35" s="47"/>
      <c r="WHR35" s="47"/>
      <c r="WHS35" s="47"/>
      <c r="WHT35" s="47"/>
      <c r="WHU35" s="47"/>
      <c r="WHV35" s="47"/>
      <c r="WHW35" s="47"/>
      <c r="WHX35" s="47"/>
      <c r="WHY35" s="47"/>
      <c r="WHZ35" s="47"/>
      <c r="WIA35" s="47"/>
      <c r="WIB35" s="47"/>
      <c r="WIC35" s="47"/>
      <c r="WID35" s="47"/>
      <c r="WIE35" s="47"/>
      <c r="WIF35" s="47"/>
      <c r="WIG35" s="47"/>
      <c r="WIH35" s="47"/>
      <c r="WII35" s="47"/>
      <c r="WIJ35" s="47"/>
      <c r="WIK35" s="47"/>
      <c r="WIL35" s="47"/>
      <c r="WIM35" s="47"/>
      <c r="WIN35" s="47"/>
      <c r="WIO35" s="47"/>
      <c r="WIP35" s="47"/>
      <c r="WIQ35" s="47"/>
      <c r="WIR35" s="47"/>
      <c r="WIS35" s="47"/>
      <c r="WIT35" s="47"/>
      <c r="WIU35" s="47"/>
      <c r="WIV35" s="47"/>
      <c r="WIW35" s="47"/>
      <c r="WIX35" s="47"/>
      <c r="WIY35" s="47"/>
      <c r="WIZ35" s="47"/>
      <c r="WJA35" s="47"/>
      <c r="WJB35" s="47"/>
      <c r="WJC35" s="47"/>
      <c r="WJD35" s="47"/>
      <c r="WJE35" s="47"/>
      <c r="WJF35" s="47"/>
      <c r="WJG35" s="47"/>
      <c r="WJH35" s="47"/>
      <c r="WJI35" s="47"/>
      <c r="WJJ35" s="47"/>
      <c r="WJK35" s="47"/>
      <c r="WJL35" s="47"/>
      <c r="WJM35" s="47"/>
      <c r="WJN35" s="47"/>
      <c r="WJO35" s="47"/>
      <c r="WJP35" s="47"/>
      <c r="WJQ35" s="47"/>
      <c r="WJR35" s="47"/>
      <c r="WJS35" s="47"/>
      <c r="WJT35" s="47"/>
      <c r="WJU35" s="47"/>
      <c r="WJV35" s="47"/>
      <c r="WJW35" s="47"/>
      <c r="WJX35" s="47"/>
      <c r="WJY35" s="47"/>
      <c r="WJZ35" s="47"/>
      <c r="WKA35" s="47"/>
      <c r="WKB35" s="47"/>
      <c r="WKC35" s="47"/>
      <c r="WKD35" s="47"/>
      <c r="WKE35" s="47"/>
      <c r="WKF35" s="47"/>
      <c r="WKG35" s="47"/>
      <c r="WKH35" s="47"/>
      <c r="WKI35" s="47"/>
      <c r="WKJ35" s="47"/>
      <c r="WKK35" s="47"/>
      <c r="WKL35" s="47"/>
      <c r="WKM35" s="47"/>
      <c r="WKN35" s="47"/>
      <c r="WKO35" s="47"/>
      <c r="WKP35" s="47"/>
      <c r="WKQ35" s="47"/>
      <c r="WKR35" s="47"/>
      <c r="WKS35" s="47"/>
      <c r="WKT35" s="47"/>
      <c r="WKU35" s="47"/>
      <c r="WKV35" s="47"/>
      <c r="WKW35" s="47"/>
      <c r="WKX35" s="47"/>
      <c r="WKY35" s="47"/>
      <c r="WKZ35" s="47"/>
      <c r="WLA35" s="47"/>
      <c r="WLB35" s="47"/>
      <c r="WLC35" s="47"/>
      <c r="WLD35" s="47"/>
      <c r="WLE35" s="47"/>
      <c r="WLF35" s="47"/>
      <c r="WLG35" s="47"/>
      <c r="WLH35" s="47"/>
      <c r="WLI35" s="47"/>
      <c r="WLJ35" s="47"/>
      <c r="WLK35" s="47"/>
      <c r="WLL35" s="47"/>
      <c r="WLM35" s="47"/>
      <c r="WLN35" s="47"/>
      <c r="WLO35" s="47"/>
      <c r="WLP35" s="47"/>
      <c r="WLQ35" s="47"/>
      <c r="WLR35" s="47"/>
      <c r="WLS35" s="47"/>
      <c r="WLT35" s="47"/>
      <c r="WLU35" s="47"/>
      <c r="WLV35" s="47"/>
      <c r="WLW35" s="47"/>
      <c r="WLX35" s="47"/>
      <c r="WLY35" s="47"/>
      <c r="WLZ35" s="47"/>
      <c r="WMA35" s="47"/>
      <c r="WMB35" s="47"/>
      <c r="WMC35" s="47"/>
      <c r="WMD35" s="47"/>
      <c r="WME35" s="47"/>
      <c r="WMF35" s="47"/>
      <c r="WMG35" s="47"/>
      <c r="WMH35" s="47"/>
      <c r="WMI35" s="47"/>
      <c r="WMJ35" s="47"/>
      <c r="WMK35" s="47"/>
      <c r="WML35" s="47"/>
      <c r="WMM35" s="47"/>
      <c r="WMN35" s="47"/>
      <c r="WMO35" s="47"/>
      <c r="WMP35" s="47"/>
      <c r="WMQ35" s="47"/>
      <c r="WMR35" s="47"/>
      <c r="WMS35" s="47"/>
      <c r="WMT35" s="47"/>
      <c r="WMU35" s="47"/>
      <c r="WMV35" s="47"/>
      <c r="WMW35" s="47"/>
      <c r="WMX35" s="47"/>
      <c r="WMY35" s="47"/>
      <c r="WMZ35" s="47"/>
      <c r="WNA35" s="47"/>
      <c r="WNB35" s="47"/>
      <c r="WNC35" s="47"/>
      <c r="WND35" s="47"/>
      <c r="WNE35" s="47"/>
      <c r="WNF35" s="47"/>
      <c r="WNG35" s="47"/>
      <c r="WNH35" s="47"/>
      <c r="WNI35" s="47"/>
      <c r="WNJ35" s="47"/>
      <c r="WNK35" s="47"/>
      <c r="WNL35" s="47"/>
      <c r="WNM35" s="47"/>
      <c r="WNN35" s="47"/>
      <c r="WNO35" s="47"/>
      <c r="WNP35" s="47"/>
      <c r="WNQ35" s="47"/>
      <c r="WNR35" s="47"/>
      <c r="WNS35" s="47"/>
      <c r="WNT35" s="47"/>
      <c r="WNU35" s="47"/>
      <c r="WNV35" s="47"/>
      <c r="WNW35" s="47"/>
      <c r="WNX35" s="47"/>
      <c r="WNY35" s="47"/>
      <c r="WNZ35" s="47"/>
      <c r="WOA35" s="47"/>
      <c r="WOB35" s="47"/>
      <c r="WOC35" s="47"/>
      <c r="WOD35" s="47"/>
      <c r="WOE35" s="47"/>
      <c r="WOF35" s="47"/>
      <c r="WOG35" s="47"/>
      <c r="WOH35" s="47"/>
      <c r="WOI35" s="47"/>
      <c r="WOJ35" s="47"/>
      <c r="WOK35" s="47"/>
      <c r="WOL35" s="47"/>
      <c r="WOM35" s="47"/>
      <c r="WON35" s="47"/>
      <c r="WOO35" s="47"/>
      <c r="WOP35" s="47"/>
      <c r="WOQ35" s="47"/>
      <c r="WOR35" s="47"/>
      <c r="WOS35" s="47"/>
      <c r="WOT35" s="47"/>
      <c r="WOU35" s="47"/>
      <c r="WOV35" s="47"/>
      <c r="WOW35" s="47"/>
      <c r="WOX35" s="47"/>
      <c r="WOY35" s="47"/>
      <c r="WOZ35" s="47"/>
      <c r="WPA35" s="47"/>
      <c r="WPB35" s="47"/>
      <c r="WPC35" s="47"/>
      <c r="WPD35" s="47"/>
      <c r="WPE35" s="47"/>
      <c r="WPF35" s="47"/>
      <c r="WPG35" s="47"/>
      <c r="WPH35" s="47"/>
      <c r="WPI35" s="47"/>
      <c r="WPJ35" s="47"/>
      <c r="WPK35" s="47"/>
      <c r="WPL35" s="47"/>
      <c r="WPM35" s="47"/>
      <c r="WPN35" s="47"/>
      <c r="WPO35" s="47"/>
      <c r="WPP35" s="47"/>
      <c r="WPQ35" s="47"/>
      <c r="WPR35" s="47"/>
      <c r="WPS35" s="47"/>
      <c r="WPT35" s="47"/>
      <c r="WPU35" s="47"/>
      <c r="WPV35" s="47"/>
      <c r="WPW35" s="47"/>
      <c r="WPX35" s="47"/>
      <c r="WPY35" s="47"/>
      <c r="WPZ35" s="47"/>
      <c r="WQA35" s="47"/>
      <c r="WQB35" s="47"/>
      <c r="WQC35" s="47"/>
      <c r="WQD35" s="47"/>
      <c r="WQE35" s="47"/>
      <c r="WQF35" s="47"/>
      <c r="WQG35" s="47"/>
      <c r="WQH35" s="47"/>
      <c r="WQI35" s="47"/>
      <c r="WQJ35" s="47"/>
      <c r="WQK35" s="47"/>
      <c r="WQL35" s="47"/>
      <c r="WQM35" s="47"/>
      <c r="WQN35" s="47"/>
      <c r="WQO35" s="47"/>
      <c r="WQP35" s="47"/>
      <c r="WQQ35" s="47"/>
      <c r="WQR35" s="47"/>
      <c r="WQS35" s="47"/>
      <c r="WQT35" s="47"/>
      <c r="WQU35" s="47"/>
      <c r="WQV35" s="47"/>
      <c r="WQW35" s="47"/>
      <c r="WQX35" s="47"/>
      <c r="WQY35" s="47"/>
      <c r="WQZ35" s="47"/>
      <c r="WRA35" s="47"/>
      <c r="WRB35" s="47"/>
      <c r="WRC35" s="47"/>
      <c r="WRD35" s="47"/>
      <c r="WRE35" s="47"/>
      <c r="WRF35" s="47"/>
      <c r="WRG35" s="47"/>
      <c r="WRH35" s="47"/>
      <c r="WRI35" s="47"/>
      <c r="WRJ35" s="47"/>
      <c r="WRK35" s="47"/>
      <c r="WRL35" s="47"/>
      <c r="WRM35" s="47"/>
      <c r="WRN35" s="47"/>
      <c r="WRO35" s="47"/>
      <c r="WRP35" s="47"/>
      <c r="WRQ35" s="47"/>
      <c r="WRR35" s="47"/>
      <c r="WRS35" s="47"/>
      <c r="WRT35" s="47"/>
      <c r="WRU35" s="47"/>
      <c r="WRV35" s="47"/>
      <c r="WRW35" s="47"/>
      <c r="WRX35" s="47"/>
      <c r="WRY35" s="47"/>
      <c r="WRZ35" s="47"/>
      <c r="WSA35" s="47"/>
      <c r="WSB35" s="47"/>
      <c r="WSC35" s="47"/>
      <c r="WSD35" s="47"/>
      <c r="WSE35" s="47"/>
      <c r="WSF35" s="47"/>
      <c r="WSG35" s="47"/>
      <c r="WSH35" s="47"/>
      <c r="WSI35" s="47"/>
      <c r="WSJ35" s="47"/>
      <c r="WSK35" s="47"/>
      <c r="WSL35" s="47"/>
      <c r="WSM35" s="47"/>
      <c r="WSN35" s="47"/>
      <c r="WSO35" s="47"/>
      <c r="WSP35" s="47"/>
      <c r="WSQ35" s="47"/>
      <c r="WSR35" s="47"/>
      <c r="WSS35" s="47"/>
      <c r="WST35" s="47"/>
      <c r="WSU35" s="47"/>
      <c r="WSV35" s="47"/>
      <c r="WSW35" s="47"/>
      <c r="WSX35" s="47"/>
      <c r="WSY35" s="47"/>
      <c r="WSZ35" s="47"/>
      <c r="WTA35" s="47"/>
      <c r="WTB35" s="47"/>
      <c r="WTC35" s="47"/>
      <c r="WTD35" s="47"/>
      <c r="WTE35" s="47"/>
      <c r="WTF35" s="47"/>
      <c r="WTG35" s="47"/>
      <c r="WTH35" s="47"/>
      <c r="WTI35" s="47"/>
      <c r="WTJ35" s="47"/>
      <c r="WTK35" s="47"/>
      <c r="WTL35" s="47"/>
      <c r="WTM35" s="47"/>
      <c r="WTN35" s="47"/>
      <c r="WTO35" s="47"/>
      <c r="WTP35" s="47"/>
      <c r="WTQ35" s="47"/>
      <c r="WTR35" s="47"/>
      <c r="WTS35" s="47"/>
      <c r="WTT35" s="47"/>
      <c r="WTU35" s="47"/>
      <c r="WTV35" s="47"/>
      <c r="WTW35" s="47"/>
      <c r="WTX35" s="47"/>
      <c r="WTY35" s="47"/>
      <c r="WTZ35" s="47"/>
      <c r="WUA35" s="47"/>
      <c r="WUB35" s="47"/>
      <c r="WUC35" s="47"/>
      <c r="WUD35" s="47"/>
      <c r="WUE35" s="47"/>
      <c r="WUF35" s="47"/>
      <c r="WUG35" s="47"/>
      <c r="WUH35" s="47"/>
      <c r="WUI35" s="47"/>
      <c r="WUJ35" s="47"/>
      <c r="WUK35" s="47"/>
      <c r="WUL35" s="47"/>
      <c r="WUM35" s="47"/>
      <c r="WUN35" s="47"/>
      <c r="WUO35" s="47"/>
      <c r="WUP35" s="47"/>
      <c r="WUQ35" s="47"/>
      <c r="WUR35" s="47"/>
      <c r="WUS35" s="47"/>
      <c r="WUT35" s="47"/>
      <c r="WUU35" s="47"/>
      <c r="WUV35" s="47"/>
      <c r="WUW35" s="47"/>
      <c r="WUX35" s="47"/>
      <c r="WUY35" s="47"/>
      <c r="WUZ35" s="47"/>
      <c r="WVA35" s="47"/>
      <c r="WVB35" s="47"/>
      <c r="WVC35" s="47"/>
      <c r="WVD35" s="47"/>
      <c r="WVE35" s="47"/>
      <c r="WVF35" s="47"/>
      <c r="WVG35" s="47"/>
      <c r="WVH35" s="47"/>
      <c r="WVI35" s="47"/>
      <c r="WVJ35" s="47"/>
      <c r="WVK35" s="47"/>
      <c r="WVL35" s="47"/>
      <c r="WVM35" s="47"/>
      <c r="WVN35" s="47"/>
      <c r="WVO35" s="47"/>
      <c r="WVP35" s="47"/>
      <c r="WVQ35" s="47"/>
      <c r="WVR35" s="47"/>
      <c r="WVS35" s="47"/>
      <c r="WVT35" s="47"/>
      <c r="WVU35" s="47"/>
      <c r="WVV35" s="47"/>
      <c r="WVW35" s="47"/>
      <c r="WVX35" s="47"/>
      <c r="WVY35" s="47"/>
      <c r="WVZ35" s="47"/>
      <c r="WWA35" s="47"/>
      <c r="WWB35" s="47"/>
      <c r="WWC35" s="47"/>
      <c r="WWD35" s="47"/>
      <c r="WWE35" s="47"/>
      <c r="WWF35" s="47"/>
      <c r="WWG35" s="47"/>
      <c r="WWH35" s="47"/>
      <c r="WWI35" s="47"/>
      <c r="WWJ35" s="47"/>
      <c r="WWK35" s="47"/>
      <c r="WWL35" s="47"/>
      <c r="WWM35" s="47"/>
      <c r="WWN35" s="47"/>
      <c r="WWO35" s="47"/>
      <c r="WWP35" s="47"/>
      <c r="WWQ35" s="47"/>
      <c r="WWR35" s="47"/>
      <c r="WWS35" s="47"/>
      <c r="WWT35" s="47"/>
      <c r="WWU35" s="47"/>
      <c r="WWV35" s="47"/>
      <c r="WWW35" s="47"/>
      <c r="WWX35" s="47"/>
      <c r="WWY35" s="47"/>
      <c r="WWZ35" s="47"/>
      <c r="WXA35" s="47"/>
      <c r="WXB35" s="47"/>
      <c r="WXC35" s="47"/>
      <c r="WXD35" s="47"/>
      <c r="WXE35" s="47"/>
      <c r="WXF35" s="47"/>
      <c r="WXG35" s="47"/>
      <c r="WXH35" s="47"/>
      <c r="WXI35" s="47"/>
      <c r="WXJ35" s="47"/>
      <c r="WXK35" s="47"/>
      <c r="WXL35" s="47"/>
      <c r="WXM35" s="47"/>
      <c r="WXN35" s="47"/>
      <c r="WXO35" s="47"/>
      <c r="WXP35" s="47"/>
      <c r="WXQ35" s="47"/>
      <c r="WXR35" s="47"/>
      <c r="WXS35" s="47"/>
      <c r="WXT35" s="47"/>
      <c r="WXU35" s="47"/>
      <c r="WXV35" s="47"/>
      <c r="WXW35" s="47"/>
      <c r="WXX35" s="47"/>
      <c r="WXY35" s="47"/>
      <c r="WXZ35" s="47"/>
      <c r="WYA35" s="47"/>
      <c r="WYB35" s="47"/>
      <c r="WYC35" s="47"/>
      <c r="WYD35" s="47"/>
      <c r="WYE35" s="47"/>
      <c r="WYF35" s="47"/>
      <c r="WYG35" s="47"/>
      <c r="WYH35" s="47"/>
      <c r="WYI35" s="47"/>
      <c r="WYJ35" s="47"/>
      <c r="WYK35" s="47"/>
      <c r="WYL35" s="47"/>
      <c r="WYM35" s="47"/>
      <c r="WYN35" s="47"/>
      <c r="WYO35" s="47"/>
      <c r="WYP35" s="47"/>
      <c r="WYQ35" s="47"/>
      <c r="WYR35" s="47"/>
      <c r="WYS35" s="47"/>
      <c r="WYT35" s="47"/>
      <c r="WYU35" s="47"/>
      <c r="WYV35" s="47"/>
      <c r="WYW35" s="47"/>
      <c r="WYX35" s="47"/>
      <c r="WYY35" s="47"/>
      <c r="WYZ35" s="47"/>
      <c r="WZA35" s="47"/>
      <c r="WZB35" s="47"/>
      <c r="WZC35" s="47"/>
      <c r="WZD35" s="47"/>
      <c r="WZE35" s="47"/>
      <c r="WZF35" s="47"/>
      <c r="WZG35" s="47"/>
      <c r="WZH35" s="47"/>
      <c r="WZI35" s="47"/>
      <c r="WZJ35" s="47"/>
      <c r="WZK35" s="47"/>
      <c r="WZL35" s="47"/>
      <c r="WZM35" s="47"/>
      <c r="WZN35" s="47"/>
      <c r="WZO35" s="47"/>
      <c r="WZP35" s="47"/>
      <c r="WZQ35" s="47"/>
      <c r="WZR35" s="47"/>
      <c r="WZS35" s="47"/>
      <c r="WZT35" s="47"/>
      <c r="WZU35" s="47"/>
      <c r="WZV35" s="47"/>
      <c r="WZW35" s="47"/>
      <c r="WZX35" s="47"/>
      <c r="WZY35" s="47"/>
      <c r="WZZ35" s="47"/>
      <c r="XAA35" s="47"/>
      <c r="XAB35" s="47"/>
      <c r="XAC35" s="47"/>
      <c r="XAD35" s="47"/>
      <c r="XAE35" s="47"/>
      <c r="XAF35" s="47"/>
      <c r="XAG35" s="47"/>
      <c r="XAH35" s="47"/>
      <c r="XAI35" s="47"/>
      <c r="XAJ35" s="47"/>
      <c r="XAK35" s="47"/>
      <c r="XAL35" s="47"/>
      <c r="XAM35" s="47"/>
      <c r="XAN35" s="47"/>
      <c r="XAO35" s="47"/>
      <c r="XAP35" s="47"/>
      <c r="XAQ35" s="47"/>
      <c r="XAR35" s="47"/>
      <c r="XAS35" s="47"/>
      <c r="XAT35" s="47"/>
      <c r="XAU35" s="47"/>
      <c r="XAV35" s="47"/>
      <c r="XAW35" s="47"/>
      <c r="XAX35" s="47"/>
      <c r="XAY35" s="47"/>
      <c r="XAZ35" s="47"/>
      <c r="XBA35" s="47"/>
      <c r="XBB35" s="47"/>
      <c r="XBC35" s="47"/>
      <c r="XBD35" s="47"/>
      <c r="XBE35" s="47"/>
      <c r="XBF35" s="47"/>
      <c r="XBG35" s="47"/>
      <c r="XBH35" s="47"/>
      <c r="XBI35" s="47"/>
      <c r="XBJ35" s="47"/>
      <c r="XBK35" s="47"/>
      <c r="XBL35" s="47"/>
      <c r="XBM35" s="47"/>
      <c r="XBN35" s="47"/>
      <c r="XBO35" s="47"/>
      <c r="XBP35" s="47"/>
      <c r="XBQ35" s="47"/>
      <c r="XBR35" s="47"/>
      <c r="XBS35" s="47"/>
      <c r="XBT35" s="47"/>
      <c r="XBU35" s="47"/>
      <c r="XBV35" s="47"/>
      <c r="XBW35" s="47"/>
      <c r="XBX35" s="47"/>
      <c r="XBY35" s="47"/>
      <c r="XBZ35" s="47"/>
      <c r="XCA35" s="47"/>
      <c r="XCB35" s="47"/>
      <c r="XCC35" s="47"/>
      <c r="XCD35" s="47"/>
      <c r="XCE35" s="47"/>
      <c r="XCF35" s="47"/>
      <c r="XCG35" s="47"/>
      <c r="XCH35" s="47"/>
      <c r="XCI35" s="47"/>
      <c r="XCJ35" s="47"/>
      <c r="XCK35" s="47"/>
      <c r="XCL35" s="47"/>
      <c r="XCM35" s="47"/>
      <c r="XCN35" s="47"/>
      <c r="XCO35" s="47"/>
      <c r="XCP35" s="47"/>
      <c r="XCQ35" s="47"/>
      <c r="XCR35" s="47"/>
      <c r="XCS35" s="47"/>
      <c r="XCT35" s="47"/>
      <c r="XCU35" s="47"/>
      <c r="XCV35" s="47"/>
      <c r="XCW35" s="47"/>
      <c r="XCX35" s="47"/>
      <c r="XCY35" s="47"/>
      <c r="XCZ35" s="47"/>
      <c r="XDA35" s="47"/>
      <c r="XDB35" s="47"/>
      <c r="XDC35" s="47"/>
      <c r="XDD35" s="47"/>
      <c r="XDE35" s="47"/>
      <c r="XDF35" s="47"/>
      <c r="XDG35" s="47"/>
      <c r="XDH35" s="47"/>
      <c r="XDI35" s="47"/>
      <c r="XDJ35" s="47"/>
      <c r="XDK35" s="47"/>
      <c r="XDL35" s="47"/>
      <c r="XDM35" s="47"/>
      <c r="XDN35" s="47"/>
      <c r="XDO35" s="47"/>
      <c r="XDP35" s="47"/>
      <c r="XDQ35" s="47"/>
      <c r="XDR35" s="47"/>
      <c r="XDS35" s="47"/>
      <c r="XDT35" s="47"/>
    </row>
    <row r="36" s="42" customFormat="1" spans="1:16348">
      <c r="A36" s="47">
        <v>34</v>
      </c>
      <c r="B36" s="47" t="s">
        <v>576</v>
      </c>
      <c r="C36" s="47"/>
      <c r="D36" s="47"/>
      <c r="E36" s="47">
        <v>42.89</v>
      </c>
      <c r="F36" s="47">
        <v>43.09</v>
      </c>
      <c r="G36" s="47">
        <v>44.98</v>
      </c>
      <c r="H36" s="47"/>
      <c r="I36" s="47">
        <v>45.44</v>
      </c>
      <c r="J36" s="47">
        <v>50.11</v>
      </c>
      <c r="K36" s="47">
        <v>45.11</v>
      </c>
      <c r="L36" s="47">
        <v>47.71</v>
      </c>
      <c r="M36" s="47">
        <v>52.71</v>
      </c>
      <c r="N36" s="47">
        <v>50.12</v>
      </c>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c r="IX36" s="47"/>
      <c r="IY36" s="47"/>
      <c r="IZ36" s="47"/>
      <c r="JA36" s="47"/>
      <c r="JB36" s="47"/>
      <c r="JC36" s="47"/>
      <c r="JD36" s="47"/>
      <c r="JE36" s="47"/>
      <c r="JF36" s="47"/>
      <c r="JG36" s="47"/>
      <c r="JH36" s="47"/>
      <c r="JI36" s="47"/>
      <c r="JJ36" s="47"/>
      <c r="JK36" s="47"/>
      <c r="JL36" s="47"/>
      <c r="JM36" s="47"/>
      <c r="JN36" s="47"/>
      <c r="JO36" s="47"/>
      <c r="JP36" s="47"/>
      <c r="JQ36" s="47"/>
      <c r="JR36" s="47"/>
      <c r="JS36" s="47"/>
      <c r="JT36" s="47"/>
      <c r="JU36" s="47"/>
      <c r="JV36" s="47"/>
      <c r="JW36" s="47"/>
      <c r="JX36" s="47"/>
      <c r="JY36" s="47"/>
      <c r="JZ36" s="47"/>
      <c r="KA36" s="47"/>
      <c r="KB36" s="47"/>
      <c r="KC36" s="47"/>
      <c r="KD36" s="47"/>
      <c r="KE36" s="47"/>
      <c r="KF36" s="47"/>
      <c r="KG36" s="47"/>
      <c r="KH36" s="47"/>
      <c r="KI36" s="47"/>
      <c r="KJ36" s="47"/>
      <c r="KK36" s="47"/>
      <c r="KL36" s="47"/>
      <c r="KM36" s="47"/>
      <c r="KN36" s="47"/>
      <c r="KO36" s="47"/>
      <c r="KP36" s="47"/>
      <c r="KQ36" s="47"/>
      <c r="KR36" s="47"/>
      <c r="KS36" s="47"/>
      <c r="KT36" s="47"/>
      <c r="KU36" s="47"/>
      <c r="KV36" s="47"/>
      <c r="KW36" s="47"/>
      <c r="KX36" s="47"/>
      <c r="KY36" s="47"/>
      <c r="KZ36" s="47"/>
      <c r="LA36" s="47"/>
      <c r="LB36" s="47"/>
      <c r="LC36" s="47"/>
      <c r="LD36" s="47"/>
      <c r="LE36" s="47"/>
      <c r="LF36" s="47"/>
      <c r="LG36" s="47"/>
      <c r="LH36" s="47"/>
      <c r="LI36" s="47"/>
      <c r="LJ36" s="47"/>
      <c r="LK36" s="47"/>
      <c r="LL36" s="47"/>
      <c r="LM36" s="47"/>
      <c r="LN36" s="47"/>
      <c r="LO36" s="47"/>
      <c r="LP36" s="47"/>
      <c r="LQ36" s="47"/>
      <c r="LR36" s="47"/>
      <c r="LS36" s="47"/>
      <c r="LT36" s="47"/>
      <c r="LU36" s="47"/>
      <c r="LV36" s="47"/>
      <c r="LW36" s="47"/>
      <c r="LX36" s="47"/>
      <c r="LY36" s="47"/>
      <c r="LZ36" s="47"/>
      <c r="MA36" s="47"/>
      <c r="MB36" s="47"/>
      <c r="MC36" s="47"/>
      <c r="MD36" s="47"/>
      <c r="ME36" s="47"/>
      <c r="MF36" s="47"/>
      <c r="MG36" s="47"/>
      <c r="MH36" s="47"/>
      <c r="MI36" s="47"/>
      <c r="MJ36" s="47"/>
      <c r="MK36" s="47"/>
      <c r="ML36" s="47"/>
      <c r="MM36" s="47"/>
      <c r="MN36" s="47"/>
      <c r="MO36" s="47"/>
      <c r="MP36" s="47"/>
      <c r="MQ36" s="47"/>
      <c r="MR36" s="47"/>
      <c r="MS36" s="47"/>
      <c r="MT36" s="47"/>
      <c r="MU36" s="47"/>
      <c r="MV36" s="47"/>
      <c r="MW36" s="47"/>
      <c r="MX36" s="47"/>
      <c r="MY36" s="47"/>
      <c r="MZ36" s="47"/>
      <c r="NA36" s="47"/>
      <c r="NB36" s="47"/>
      <c r="NC36" s="47"/>
      <c r="ND36" s="47"/>
      <c r="NE36" s="47"/>
      <c r="NF36" s="47"/>
      <c r="NG36" s="47"/>
      <c r="NH36" s="47"/>
      <c r="NI36" s="47"/>
      <c r="NJ36" s="47"/>
      <c r="NK36" s="47"/>
      <c r="NL36" s="47"/>
      <c r="NM36" s="47"/>
      <c r="NN36" s="47"/>
      <c r="NO36" s="47"/>
      <c r="NP36" s="47"/>
      <c r="NQ36" s="47"/>
      <c r="NR36" s="47"/>
      <c r="NS36" s="47"/>
      <c r="NT36" s="47"/>
      <c r="NU36" s="47"/>
      <c r="NV36" s="47"/>
      <c r="NW36" s="47"/>
      <c r="NX36" s="47"/>
      <c r="NY36" s="47"/>
      <c r="NZ36" s="47"/>
      <c r="OA36" s="47"/>
      <c r="OB36" s="47"/>
      <c r="OC36" s="47"/>
      <c r="OD36" s="47"/>
      <c r="OE36" s="47"/>
      <c r="OF36" s="47"/>
      <c r="OG36" s="47"/>
      <c r="OH36" s="47"/>
      <c r="OI36" s="47"/>
      <c r="OJ36" s="47"/>
      <c r="OK36" s="47"/>
      <c r="OL36" s="47"/>
      <c r="OM36" s="47"/>
      <c r="ON36" s="47"/>
      <c r="OO36" s="47"/>
      <c r="OP36" s="47"/>
      <c r="OQ36" s="47"/>
      <c r="OR36" s="47"/>
      <c r="OS36" s="47"/>
      <c r="OT36" s="47"/>
      <c r="OU36" s="47"/>
      <c r="OV36" s="47"/>
      <c r="OW36" s="47"/>
      <c r="OX36" s="47"/>
      <c r="OY36" s="47"/>
      <c r="OZ36" s="47"/>
      <c r="PA36" s="47"/>
      <c r="PB36" s="47"/>
      <c r="PC36" s="47"/>
      <c r="PD36" s="47"/>
      <c r="PE36" s="47"/>
      <c r="PF36" s="47"/>
      <c r="PG36" s="47"/>
      <c r="PH36" s="47"/>
      <c r="PI36" s="47"/>
      <c r="PJ36" s="47"/>
      <c r="PK36" s="47"/>
      <c r="PL36" s="47"/>
      <c r="PM36" s="47"/>
      <c r="PN36" s="47"/>
      <c r="PO36" s="47"/>
      <c r="PP36" s="47"/>
      <c r="PQ36" s="47"/>
      <c r="PR36" s="47"/>
      <c r="PS36" s="47"/>
      <c r="PT36" s="47"/>
      <c r="PU36" s="47"/>
      <c r="PV36" s="47"/>
      <c r="PW36" s="47"/>
      <c r="PX36" s="47"/>
      <c r="PY36" s="47"/>
      <c r="PZ36" s="47"/>
      <c r="QA36" s="47"/>
      <c r="QB36" s="47"/>
      <c r="QC36" s="47"/>
      <c r="QD36" s="47"/>
      <c r="QE36" s="47"/>
      <c r="QF36" s="47"/>
      <c r="QG36" s="47"/>
      <c r="QH36" s="47"/>
      <c r="QI36" s="47"/>
      <c r="QJ36" s="47"/>
      <c r="QK36" s="47"/>
      <c r="QL36" s="47"/>
      <c r="QM36" s="47"/>
      <c r="QN36" s="47"/>
      <c r="QO36" s="47"/>
      <c r="QP36" s="47"/>
      <c r="QQ36" s="47"/>
      <c r="QR36" s="47"/>
      <c r="QS36" s="47"/>
      <c r="QT36" s="47"/>
      <c r="QU36" s="47"/>
      <c r="QV36" s="47"/>
      <c r="QW36" s="47"/>
      <c r="QX36" s="47"/>
      <c r="QY36" s="47"/>
      <c r="QZ36" s="47"/>
      <c r="RA36" s="47"/>
      <c r="RB36" s="47"/>
      <c r="RC36" s="47"/>
      <c r="RD36" s="47"/>
      <c r="RE36" s="47"/>
      <c r="RF36" s="47"/>
      <c r="RG36" s="47"/>
      <c r="RH36" s="47"/>
      <c r="RI36" s="47"/>
      <c r="RJ36" s="47"/>
      <c r="RK36" s="47"/>
      <c r="RL36" s="47"/>
      <c r="RM36" s="47"/>
      <c r="RN36" s="47"/>
      <c r="RO36" s="47"/>
      <c r="RP36" s="47"/>
      <c r="RQ36" s="47"/>
      <c r="RR36" s="47"/>
      <c r="RS36" s="47"/>
      <c r="RT36" s="47"/>
      <c r="RU36" s="47"/>
      <c r="RV36" s="47"/>
      <c r="RW36" s="47"/>
      <c r="RX36" s="47"/>
      <c r="RY36" s="47"/>
      <c r="RZ36" s="47"/>
      <c r="SA36" s="47"/>
      <c r="SB36" s="47"/>
      <c r="SC36" s="47"/>
      <c r="SD36" s="47"/>
      <c r="SE36" s="47"/>
      <c r="SF36" s="47"/>
      <c r="SG36" s="47"/>
      <c r="SH36" s="47"/>
      <c r="SI36" s="47"/>
      <c r="SJ36" s="47"/>
      <c r="SK36" s="47"/>
      <c r="SL36" s="47"/>
      <c r="SM36" s="47"/>
      <c r="SN36" s="47"/>
      <c r="SO36" s="47"/>
      <c r="SP36" s="47"/>
      <c r="SQ36" s="47"/>
      <c r="SR36" s="47"/>
      <c r="SS36" s="47"/>
      <c r="ST36" s="47"/>
      <c r="SU36" s="47"/>
      <c r="SV36" s="47"/>
      <c r="SW36" s="47"/>
      <c r="SX36" s="47"/>
      <c r="SY36" s="47"/>
      <c r="SZ36" s="47"/>
      <c r="TA36" s="47"/>
      <c r="TB36" s="47"/>
      <c r="TC36" s="47"/>
      <c r="TD36" s="47"/>
      <c r="TE36" s="47"/>
      <c r="TF36" s="47"/>
      <c r="TG36" s="47"/>
      <c r="TH36" s="47"/>
      <c r="TI36" s="47"/>
      <c r="TJ36" s="47"/>
      <c r="TK36" s="47"/>
      <c r="TL36" s="47"/>
      <c r="TM36" s="47"/>
      <c r="TN36" s="47"/>
      <c r="TO36" s="47"/>
      <c r="TP36" s="47"/>
      <c r="TQ36" s="47"/>
      <c r="TR36" s="47"/>
      <c r="TS36" s="47"/>
      <c r="TT36" s="47"/>
      <c r="TU36" s="47"/>
      <c r="TV36" s="47"/>
      <c r="TW36" s="47"/>
      <c r="TX36" s="47"/>
      <c r="TY36" s="47"/>
      <c r="TZ36" s="47"/>
      <c r="UA36" s="47"/>
      <c r="UB36" s="47"/>
      <c r="UC36" s="47"/>
      <c r="UD36" s="47"/>
      <c r="UE36" s="47"/>
      <c r="UF36" s="47"/>
      <c r="UG36" s="47"/>
      <c r="UH36" s="47"/>
      <c r="UI36" s="47"/>
      <c r="UJ36" s="47"/>
      <c r="UK36" s="47"/>
      <c r="UL36" s="47"/>
      <c r="UM36" s="47"/>
      <c r="UN36" s="47"/>
      <c r="UO36" s="47"/>
      <c r="UP36" s="47"/>
      <c r="UQ36" s="47"/>
      <c r="UR36" s="47"/>
      <c r="US36" s="47"/>
      <c r="UT36" s="47"/>
      <c r="UU36" s="47"/>
      <c r="UV36" s="47"/>
      <c r="UW36" s="47"/>
      <c r="UX36" s="47"/>
      <c r="UY36" s="47"/>
      <c r="UZ36" s="47"/>
      <c r="VA36" s="47"/>
      <c r="VB36" s="47"/>
      <c r="VC36" s="47"/>
      <c r="VD36" s="47"/>
      <c r="VE36" s="47"/>
      <c r="VF36" s="47"/>
      <c r="VG36" s="47"/>
      <c r="VH36" s="47"/>
      <c r="VI36" s="47"/>
      <c r="VJ36" s="47"/>
      <c r="VK36" s="47"/>
      <c r="VL36" s="47"/>
      <c r="VM36" s="47"/>
      <c r="VN36" s="47"/>
      <c r="VO36" s="47"/>
      <c r="VP36" s="47"/>
      <c r="VQ36" s="47"/>
      <c r="VR36" s="47"/>
      <c r="VS36" s="47"/>
      <c r="VT36" s="47"/>
      <c r="VU36" s="47"/>
      <c r="VV36" s="47"/>
      <c r="VW36" s="47"/>
      <c r="VX36" s="47"/>
      <c r="VY36" s="47"/>
      <c r="VZ36" s="47"/>
      <c r="WA36" s="47"/>
      <c r="WB36" s="47"/>
      <c r="WC36" s="47"/>
      <c r="WD36" s="47"/>
      <c r="WE36" s="47"/>
      <c r="WF36" s="47"/>
      <c r="WG36" s="47"/>
      <c r="WH36" s="47"/>
      <c r="WI36" s="47"/>
      <c r="WJ36" s="47"/>
      <c r="WK36" s="47"/>
      <c r="WL36" s="47"/>
      <c r="WM36" s="47"/>
      <c r="WN36" s="47"/>
      <c r="WO36" s="47"/>
      <c r="WP36" s="47"/>
      <c r="WQ36" s="47"/>
      <c r="WR36" s="47"/>
      <c r="WS36" s="47"/>
      <c r="WT36" s="47"/>
      <c r="WU36" s="47"/>
      <c r="WV36" s="47"/>
      <c r="WW36" s="47"/>
      <c r="WX36" s="47"/>
      <c r="WY36" s="47"/>
      <c r="WZ36" s="47"/>
      <c r="XA36" s="47"/>
      <c r="XB36" s="47"/>
      <c r="XC36" s="47"/>
      <c r="XD36" s="47"/>
      <c r="XE36" s="47"/>
      <c r="XF36" s="47"/>
      <c r="XG36" s="47"/>
      <c r="XH36" s="47"/>
      <c r="XI36" s="47"/>
      <c r="XJ36" s="47"/>
      <c r="XK36" s="47"/>
      <c r="XL36" s="47"/>
      <c r="XM36" s="47"/>
      <c r="XN36" s="47"/>
      <c r="XO36" s="47"/>
      <c r="XP36" s="47"/>
      <c r="XQ36" s="47"/>
      <c r="XR36" s="47"/>
      <c r="XS36" s="47"/>
      <c r="XT36" s="47"/>
      <c r="XU36" s="47"/>
      <c r="XV36" s="47"/>
      <c r="XW36" s="47"/>
      <c r="XX36" s="47"/>
      <c r="XY36" s="47"/>
      <c r="XZ36" s="47"/>
      <c r="YA36" s="47"/>
      <c r="YB36" s="47"/>
      <c r="YC36" s="47"/>
      <c r="YD36" s="47"/>
      <c r="YE36" s="47"/>
      <c r="YF36" s="47"/>
      <c r="YG36" s="47"/>
      <c r="YH36" s="47"/>
      <c r="YI36" s="47"/>
      <c r="YJ36" s="47"/>
      <c r="YK36" s="47"/>
      <c r="YL36" s="47"/>
      <c r="YM36" s="47"/>
      <c r="YN36" s="47"/>
      <c r="YO36" s="47"/>
      <c r="YP36" s="47"/>
      <c r="YQ36" s="47"/>
      <c r="YR36" s="47"/>
      <c r="YS36" s="47"/>
      <c r="YT36" s="47"/>
      <c r="YU36" s="47"/>
      <c r="YV36" s="47"/>
      <c r="YW36" s="47"/>
      <c r="YX36" s="47"/>
      <c r="YY36" s="47"/>
      <c r="YZ36" s="47"/>
      <c r="ZA36" s="47"/>
      <c r="ZB36" s="47"/>
      <c r="ZC36" s="47"/>
      <c r="ZD36" s="47"/>
      <c r="ZE36" s="47"/>
      <c r="ZF36" s="47"/>
      <c r="ZG36" s="47"/>
      <c r="ZH36" s="47"/>
      <c r="ZI36" s="47"/>
      <c r="ZJ36" s="47"/>
      <c r="ZK36" s="47"/>
      <c r="ZL36" s="47"/>
      <c r="ZM36" s="47"/>
      <c r="ZN36" s="47"/>
      <c r="ZO36" s="47"/>
      <c r="ZP36" s="47"/>
      <c r="ZQ36" s="47"/>
      <c r="ZR36" s="47"/>
      <c r="ZS36" s="47"/>
      <c r="ZT36" s="47"/>
      <c r="ZU36" s="47"/>
      <c r="ZV36" s="47"/>
      <c r="ZW36" s="47"/>
      <c r="ZX36" s="47"/>
      <c r="ZY36" s="47"/>
      <c r="ZZ36" s="47"/>
      <c r="AAA36" s="47"/>
      <c r="AAB36" s="47"/>
      <c r="AAC36" s="47"/>
      <c r="AAD36" s="47"/>
      <c r="AAE36" s="47"/>
      <c r="AAF36" s="47"/>
      <c r="AAG36" s="47"/>
      <c r="AAH36" s="47"/>
      <c r="AAI36" s="47"/>
      <c r="AAJ36" s="47"/>
      <c r="AAK36" s="47"/>
      <c r="AAL36" s="47"/>
      <c r="AAM36" s="47"/>
      <c r="AAN36" s="47"/>
      <c r="AAO36" s="47"/>
      <c r="AAP36" s="47"/>
      <c r="AAQ36" s="47"/>
      <c r="AAR36" s="47"/>
      <c r="AAS36" s="47"/>
      <c r="AAT36" s="47"/>
      <c r="AAU36" s="47"/>
      <c r="AAV36" s="47"/>
      <c r="AAW36" s="47"/>
      <c r="AAX36" s="47"/>
      <c r="AAY36" s="47"/>
      <c r="AAZ36" s="47"/>
      <c r="ABA36" s="47"/>
      <c r="ABB36" s="47"/>
      <c r="ABC36" s="47"/>
      <c r="ABD36" s="47"/>
      <c r="ABE36" s="47"/>
      <c r="ABF36" s="47"/>
      <c r="ABG36" s="47"/>
      <c r="ABH36" s="47"/>
      <c r="ABI36" s="47"/>
      <c r="ABJ36" s="47"/>
      <c r="ABK36" s="47"/>
      <c r="ABL36" s="47"/>
      <c r="ABM36" s="47"/>
      <c r="ABN36" s="47"/>
      <c r="ABO36" s="47"/>
      <c r="ABP36" s="47"/>
      <c r="ABQ36" s="47"/>
      <c r="ABR36" s="47"/>
      <c r="ABS36" s="47"/>
      <c r="ABT36" s="47"/>
      <c r="ABU36" s="47"/>
      <c r="ABV36" s="47"/>
      <c r="ABW36" s="47"/>
      <c r="ABX36" s="47"/>
      <c r="ABY36" s="47"/>
      <c r="ABZ36" s="47"/>
      <c r="ACA36" s="47"/>
      <c r="ACB36" s="47"/>
      <c r="ACC36" s="47"/>
      <c r="ACD36" s="47"/>
      <c r="ACE36" s="47"/>
      <c r="ACF36" s="47"/>
      <c r="ACG36" s="47"/>
      <c r="ACH36" s="47"/>
      <c r="ACI36" s="47"/>
      <c r="ACJ36" s="47"/>
      <c r="ACK36" s="47"/>
      <c r="ACL36" s="47"/>
      <c r="ACM36" s="47"/>
      <c r="ACN36" s="47"/>
      <c r="ACO36" s="47"/>
      <c r="ACP36" s="47"/>
      <c r="ACQ36" s="47"/>
      <c r="ACR36" s="47"/>
      <c r="ACS36" s="47"/>
      <c r="ACT36" s="47"/>
      <c r="ACU36" s="47"/>
      <c r="ACV36" s="47"/>
      <c r="ACW36" s="47"/>
      <c r="ACX36" s="47"/>
      <c r="ACY36" s="47"/>
      <c r="ACZ36" s="47"/>
      <c r="ADA36" s="47"/>
      <c r="ADB36" s="47"/>
      <c r="ADC36" s="47"/>
      <c r="ADD36" s="47"/>
      <c r="ADE36" s="47"/>
      <c r="ADF36" s="47"/>
      <c r="ADG36" s="47"/>
      <c r="ADH36" s="47"/>
      <c r="ADI36" s="47"/>
      <c r="ADJ36" s="47"/>
      <c r="ADK36" s="47"/>
      <c r="ADL36" s="47"/>
      <c r="ADM36" s="47"/>
      <c r="ADN36" s="47"/>
      <c r="ADO36" s="47"/>
      <c r="ADP36" s="47"/>
      <c r="ADQ36" s="47"/>
      <c r="ADR36" s="47"/>
      <c r="ADS36" s="47"/>
      <c r="ADT36" s="47"/>
      <c r="ADU36" s="47"/>
      <c r="ADV36" s="47"/>
      <c r="ADW36" s="47"/>
      <c r="ADX36" s="47"/>
      <c r="ADY36" s="47"/>
      <c r="ADZ36" s="47"/>
      <c r="AEA36" s="47"/>
      <c r="AEB36" s="47"/>
      <c r="AEC36" s="47"/>
      <c r="AED36" s="47"/>
      <c r="AEE36" s="47"/>
      <c r="AEF36" s="47"/>
      <c r="AEG36" s="47"/>
      <c r="AEH36" s="47"/>
      <c r="AEI36" s="47"/>
      <c r="AEJ36" s="47"/>
      <c r="AEK36" s="47"/>
      <c r="AEL36" s="47"/>
      <c r="AEM36" s="47"/>
      <c r="AEN36" s="47"/>
      <c r="AEO36" s="47"/>
      <c r="AEP36" s="47"/>
      <c r="AEQ36" s="47"/>
      <c r="AER36" s="47"/>
      <c r="AES36" s="47"/>
      <c r="AET36" s="47"/>
      <c r="AEU36" s="47"/>
      <c r="AEV36" s="47"/>
      <c r="AEW36" s="47"/>
      <c r="AEX36" s="47"/>
      <c r="AEY36" s="47"/>
      <c r="AEZ36" s="47"/>
      <c r="AFA36" s="47"/>
      <c r="AFB36" s="47"/>
      <c r="AFC36" s="47"/>
      <c r="AFD36" s="47"/>
      <c r="AFE36" s="47"/>
      <c r="AFF36" s="47"/>
      <c r="AFG36" s="47"/>
      <c r="AFH36" s="47"/>
      <c r="AFI36" s="47"/>
      <c r="AFJ36" s="47"/>
      <c r="AFK36" s="47"/>
      <c r="AFL36" s="47"/>
      <c r="AFM36" s="47"/>
      <c r="AFN36" s="47"/>
      <c r="AFO36" s="47"/>
      <c r="AFP36" s="47"/>
      <c r="AFQ36" s="47"/>
      <c r="AFR36" s="47"/>
      <c r="AFS36" s="47"/>
      <c r="AFT36" s="47"/>
      <c r="AFU36" s="47"/>
      <c r="AFV36" s="47"/>
      <c r="AFW36" s="47"/>
      <c r="AFX36" s="47"/>
      <c r="AFY36" s="47"/>
      <c r="AFZ36" s="47"/>
      <c r="AGA36" s="47"/>
      <c r="AGB36" s="47"/>
      <c r="AGC36" s="47"/>
      <c r="AGD36" s="47"/>
      <c r="AGE36" s="47"/>
      <c r="AGF36" s="47"/>
      <c r="AGG36" s="47"/>
      <c r="AGH36" s="47"/>
      <c r="AGI36" s="47"/>
      <c r="AGJ36" s="47"/>
      <c r="AGK36" s="47"/>
      <c r="AGL36" s="47"/>
      <c r="AGM36" s="47"/>
      <c r="AGN36" s="47"/>
      <c r="AGO36" s="47"/>
      <c r="AGP36" s="47"/>
      <c r="AGQ36" s="47"/>
      <c r="AGR36" s="47"/>
      <c r="AGS36" s="47"/>
      <c r="AGT36" s="47"/>
      <c r="AGU36" s="47"/>
      <c r="AGV36" s="47"/>
      <c r="AGW36" s="47"/>
      <c r="AGX36" s="47"/>
      <c r="AGY36" s="47"/>
      <c r="AGZ36" s="47"/>
      <c r="AHA36" s="47"/>
      <c r="AHB36" s="47"/>
      <c r="AHC36" s="47"/>
      <c r="AHD36" s="47"/>
      <c r="AHE36" s="47"/>
      <c r="AHF36" s="47"/>
      <c r="AHG36" s="47"/>
      <c r="AHH36" s="47"/>
      <c r="AHI36" s="47"/>
      <c r="AHJ36" s="47"/>
      <c r="AHK36" s="47"/>
      <c r="AHL36" s="47"/>
      <c r="AHM36" s="47"/>
      <c r="AHN36" s="47"/>
      <c r="AHO36" s="47"/>
      <c r="AHP36" s="47"/>
      <c r="AHQ36" s="47"/>
      <c r="AHR36" s="47"/>
      <c r="AHS36" s="47"/>
      <c r="AHT36" s="47"/>
      <c r="AHU36" s="47"/>
      <c r="AHV36" s="47"/>
      <c r="AHW36" s="47"/>
      <c r="AHX36" s="47"/>
      <c r="AHY36" s="47"/>
      <c r="AHZ36" s="47"/>
      <c r="AIA36" s="47"/>
      <c r="AIB36" s="47"/>
      <c r="AIC36" s="47"/>
      <c r="AID36" s="47"/>
      <c r="AIE36" s="47"/>
      <c r="AIF36" s="47"/>
      <c r="AIG36" s="47"/>
      <c r="AIH36" s="47"/>
      <c r="AII36" s="47"/>
      <c r="AIJ36" s="47"/>
      <c r="AIK36" s="47"/>
      <c r="AIL36" s="47"/>
      <c r="AIM36" s="47"/>
      <c r="AIN36" s="47"/>
      <c r="AIO36" s="47"/>
      <c r="AIP36" s="47"/>
      <c r="AIQ36" s="47"/>
      <c r="AIR36" s="47"/>
      <c r="AIS36" s="47"/>
      <c r="AIT36" s="47"/>
      <c r="AIU36" s="47"/>
      <c r="AIV36" s="47"/>
      <c r="AIW36" s="47"/>
      <c r="AIX36" s="47"/>
      <c r="AIY36" s="47"/>
      <c r="AIZ36" s="47"/>
      <c r="AJA36" s="47"/>
      <c r="AJB36" s="47"/>
      <c r="AJC36" s="47"/>
      <c r="AJD36" s="47"/>
      <c r="AJE36" s="47"/>
      <c r="AJF36" s="47"/>
      <c r="AJG36" s="47"/>
      <c r="AJH36" s="47"/>
      <c r="AJI36" s="47"/>
      <c r="AJJ36" s="47"/>
      <c r="AJK36" s="47"/>
      <c r="AJL36" s="47"/>
      <c r="AJM36" s="47"/>
      <c r="AJN36" s="47"/>
      <c r="AJO36" s="47"/>
      <c r="AJP36" s="47"/>
      <c r="AJQ36" s="47"/>
      <c r="AJR36" s="47"/>
      <c r="AJS36" s="47"/>
      <c r="AJT36" s="47"/>
      <c r="AJU36" s="47"/>
      <c r="AJV36" s="47"/>
      <c r="AJW36" s="47"/>
      <c r="AJX36" s="47"/>
      <c r="AJY36" s="47"/>
      <c r="AJZ36" s="47"/>
      <c r="AKA36" s="47"/>
      <c r="AKB36" s="47"/>
      <c r="AKC36" s="47"/>
      <c r="AKD36" s="47"/>
      <c r="AKE36" s="47"/>
      <c r="AKF36" s="47"/>
      <c r="AKG36" s="47"/>
      <c r="AKH36" s="47"/>
      <c r="AKI36" s="47"/>
      <c r="AKJ36" s="47"/>
      <c r="AKK36" s="47"/>
      <c r="AKL36" s="47"/>
      <c r="AKM36" s="47"/>
      <c r="AKN36" s="47"/>
      <c r="AKO36" s="47"/>
      <c r="AKP36" s="47"/>
      <c r="AKQ36" s="47"/>
      <c r="AKR36" s="47"/>
      <c r="AKS36" s="47"/>
      <c r="AKT36" s="47"/>
      <c r="AKU36" s="47"/>
      <c r="AKV36" s="47"/>
      <c r="AKW36" s="47"/>
      <c r="AKX36" s="47"/>
      <c r="AKY36" s="47"/>
      <c r="AKZ36" s="47"/>
      <c r="ALA36" s="47"/>
      <c r="ALB36" s="47"/>
      <c r="ALC36" s="47"/>
      <c r="ALD36" s="47"/>
      <c r="ALE36" s="47"/>
      <c r="ALF36" s="47"/>
      <c r="ALG36" s="47"/>
      <c r="ALH36" s="47"/>
      <c r="ALI36" s="47"/>
      <c r="ALJ36" s="47"/>
      <c r="ALK36" s="47"/>
      <c r="ALL36" s="47"/>
      <c r="ALM36" s="47"/>
      <c r="ALN36" s="47"/>
      <c r="ALO36" s="47"/>
      <c r="ALP36" s="47"/>
      <c r="ALQ36" s="47"/>
      <c r="ALR36" s="47"/>
      <c r="ALS36" s="47"/>
      <c r="ALT36" s="47"/>
      <c r="ALU36" s="47"/>
      <c r="ALV36" s="47"/>
      <c r="ALW36" s="47"/>
      <c r="ALX36" s="47"/>
      <c r="ALY36" s="47"/>
      <c r="ALZ36" s="47"/>
      <c r="AMA36" s="47"/>
      <c r="AMB36" s="47"/>
      <c r="AMC36" s="47"/>
      <c r="AMD36" s="47"/>
      <c r="AME36" s="47"/>
      <c r="AMF36" s="47"/>
      <c r="AMG36" s="47"/>
      <c r="AMH36" s="47"/>
      <c r="AMI36" s="47"/>
      <c r="AMJ36" s="47"/>
      <c r="AMK36" s="47"/>
      <c r="AML36" s="47"/>
      <c r="AMM36" s="47"/>
      <c r="AMN36" s="47"/>
      <c r="AMO36" s="47"/>
      <c r="AMP36" s="47"/>
      <c r="AMQ36" s="47"/>
      <c r="AMR36" s="47"/>
      <c r="AMS36" s="47"/>
      <c r="AMT36" s="47"/>
      <c r="AMU36" s="47"/>
      <c r="AMV36" s="47"/>
      <c r="AMW36" s="47"/>
      <c r="AMX36" s="47"/>
      <c r="AMY36" s="47"/>
      <c r="AMZ36" s="47"/>
      <c r="ANA36" s="47"/>
      <c r="ANB36" s="47"/>
      <c r="ANC36" s="47"/>
      <c r="AND36" s="47"/>
      <c r="ANE36" s="47"/>
      <c r="ANF36" s="47"/>
      <c r="ANG36" s="47"/>
      <c r="ANH36" s="47"/>
      <c r="ANI36" s="47"/>
      <c r="ANJ36" s="47"/>
      <c r="ANK36" s="47"/>
      <c r="ANL36" s="47"/>
      <c r="ANM36" s="47"/>
      <c r="ANN36" s="47"/>
      <c r="ANO36" s="47"/>
      <c r="ANP36" s="47"/>
      <c r="ANQ36" s="47"/>
      <c r="ANR36" s="47"/>
      <c r="ANS36" s="47"/>
      <c r="ANT36" s="47"/>
      <c r="ANU36" s="47"/>
      <c r="ANV36" s="47"/>
      <c r="ANW36" s="47"/>
      <c r="ANX36" s="47"/>
      <c r="ANY36" s="47"/>
      <c r="ANZ36" s="47"/>
      <c r="AOA36" s="47"/>
      <c r="AOB36" s="47"/>
      <c r="AOC36" s="47"/>
      <c r="AOD36" s="47"/>
      <c r="AOE36" s="47"/>
      <c r="AOF36" s="47"/>
      <c r="AOG36" s="47"/>
      <c r="AOH36" s="47"/>
      <c r="AOI36" s="47"/>
      <c r="AOJ36" s="47"/>
      <c r="AOK36" s="47"/>
      <c r="AOL36" s="47"/>
      <c r="AOM36" s="47"/>
      <c r="AON36" s="47"/>
      <c r="AOO36" s="47"/>
      <c r="AOP36" s="47"/>
      <c r="AOQ36" s="47"/>
      <c r="AOR36" s="47"/>
      <c r="AOS36" s="47"/>
      <c r="AOT36" s="47"/>
      <c r="AOU36" s="47"/>
      <c r="AOV36" s="47"/>
      <c r="AOW36" s="47"/>
      <c r="AOX36" s="47"/>
      <c r="AOY36" s="47"/>
      <c r="AOZ36" s="47"/>
      <c r="APA36" s="47"/>
      <c r="APB36" s="47"/>
      <c r="APC36" s="47"/>
      <c r="APD36" s="47"/>
      <c r="APE36" s="47"/>
      <c r="APF36" s="47"/>
      <c r="APG36" s="47"/>
      <c r="APH36" s="47"/>
      <c r="API36" s="47"/>
      <c r="APJ36" s="47"/>
      <c r="APK36" s="47"/>
      <c r="APL36" s="47"/>
      <c r="APM36" s="47"/>
      <c r="APN36" s="47"/>
      <c r="APO36" s="47"/>
      <c r="APP36" s="47"/>
      <c r="APQ36" s="47"/>
      <c r="APR36" s="47"/>
      <c r="APS36" s="47"/>
      <c r="APT36" s="47"/>
      <c r="APU36" s="47"/>
      <c r="APV36" s="47"/>
      <c r="APW36" s="47"/>
      <c r="APX36" s="47"/>
      <c r="APY36" s="47"/>
      <c r="APZ36" s="47"/>
      <c r="AQA36" s="47"/>
      <c r="AQB36" s="47"/>
      <c r="AQC36" s="47"/>
      <c r="AQD36" s="47"/>
      <c r="AQE36" s="47"/>
      <c r="AQF36" s="47"/>
      <c r="AQG36" s="47"/>
      <c r="AQH36" s="47"/>
      <c r="AQI36" s="47"/>
      <c r="AQJ36" s="47"/>
      <c r="AQK36" s="47"/>
      <c r="AQL36" s="47"/>
      <c r="AQM36" s="47"/>
      <c r="AQN36" s="47"/>
      <c r="AQO36" s="47"/>
      <c r="AQP36" s="47"/>
      <c r="AQQ36" s="47"/>
      <c r="AQR36" s="47"/>
      <c r="AQS36" s="47"/>
      <c r="AQT36" s="47"/>
      <c r="AQU36" s="47"/>
      <c r="AQV36" s="47"/>
      <c r="AQW36" s="47"/>
      <c r="AQX36" s="47"/>
      <c r="AQY36" s="47"/>
      <c r="AQZ36" s="47"/>
      <c r="ARA36" s="47"/>
      <c r="ARB36" s="47"/>
      <c r="ARC36" s="47"/>
      <c r="ARD36" s="47"/>
      <c r="ARE36" s="47"/>
      <c r="ARF36" s="47"/>
      <c r="ARG36" s="47"/>
      <c r="ARH36" s="47"/>
      <c r="ARI36" s="47"/>
      <c r="ARJ36" s="47"/>
      <c r="ARK36" s="47"/>
      <c r="ARL36" s="47"/>
      <c r="ARM36" s="47"/>
      <c r="ARN36" s="47"/>
      <c r="ARO36" s="47"/>
      <c r="ARP36" s="47"/>
      <c r="ARQ36" s="47"/>
      <c r="ARR36" s="47"/>
      <c r="ARS36" s="47"/>
      <c r="ART36" s="47"/>
      <c r="ARU36" s="47"/>
      <c r="ARV36" s="47"/>
      <c r="ARW36" s="47"/>
      <c r="ARX36" s="47"/>
      <c r="ARY36" s="47"/>
      <c r="ARZ36" s="47"/>
      <c r="ASA36" s="47"/>
      <c r="ASB36" s="47"/>
      <c r="ASC36" s="47"/>
      <c r="ASD36" s="47"/>
      <c r="ASE36" s="47"/>
      <c r="ASF36" s="47"/>
      <c r="ASG36" s="47"/>
      <c r="ASH36" s="47"/>
      <c r="ASI36" s="47"/>
      <c r="ASJ36" s="47"/>
      <c r="ASK36" s="47"/>
      <c r="ASL36" s="47"/>
      <c r="ASM36" s="47"/>
      <c r="ASN36" s="47"/>
      <c r="ASO36" s="47"/>
      <c r="ASP36" s="47"/>
      <c r="ASQ36" s="47"/>
      <c r="ASR36" s="47"/>
      <c r="ASS36" s="47"/>
      <c r="AST36" s="47"/>
      <c r="ASU36" s="47"/>
      <c r="ASV36" s="47"/>
      <c r="ASW36" s="47"/>
      <c r="ASX36" s="47"/>
      <c r="ASY36" s="47"/>
      <c r="ASZ36" s="47"/>
      <c r="ATA36" s="47"/>
      <c r="ATB36" s="47"/>
      <c r="ATC36" s="47"/>
      <c r="ATD36" s="47"/>
      <c r="ATE36" s="47"/>
      <c r="ATF36" s="47"/>
      <c r="ATG36" s="47"/>
      <c r="ATH36" s="47"/>
      <c r="ATI36" s="47"/>
      <c r="ATJ36" s="47"/>
      <c r="ATK36" s="47"/>
      <c r="ATL36" s="47"/>
      <c r="ATM36" s="47"/>
      <c r="ATN36" s="47"/>
      <c r="ATO36" s="47"/>
      <c r="ATP36" s="47"/>
      <c r="ATQ36" s="47"/>
      <c r="ATR36" s="47"/>
      <c r="ATS36" s="47"/>
      <c r="ATT36" s="47"/>
      <c r="ATU36" s="47"/>
      <c r="ATV36" s="47"/>
      <c r="ATW36" s="47"/>
      <c r="ATX36" s="47"/>
      <c r="ATY36" s="47"/>
      <c r="ATZ36" s="47"/>
      <c r="AUA36" s="47"/>
      <c r="AUB36" s="47"/>
      <c r="AUC36" s="47"/>
      <c r="AUD36" s="47"/>
      <c r="AUE36" s="47"/>
      <c r="AUF36" s="47"/>
      <c r="AUG36" s="47"/>
      <c r="AUH36" s="47"/>
      <c r="AUI36" s="47"/>
      <c r="AUJ36" s="47"/>
      <c r="AUK36" s="47"/>
      <c r="AUL36" s="47"/>
      <c r="AUM36" s="47"/>
      <c r="AUN36" s="47"/>
      <c r="AUO36" s="47"/>
      <c r="AUP36" s="47"/>
      <c r="AUQ36" s="47"/>
      <c r="AUR36" s="47"/>
      <c r="AUS36" s="47"/>
      <c r="AUT36" s="47"/>
      <c r="AUU36" s="47"/>
      <c r="AUV36" s="47"/>
      <c r="AUW36" s="47"/>
      <c r="AUX36" s="47"/>
      <c r="AUY36" s="47"/>
      <c r="AUZ36" s="47"/>
      <c r="AVA36" s="47"/>
      <c r="AVB36" s="47"/>
      <c r="AVC36" s="47"/>
      <c r="AVD36" s="47"/>
      <c r="AVE36" s="47"/>
      <c r="AVF36" s="47"/>
      <c r="AVG36" s="47"/>
      <c r="AVH36" s="47"/>
      <c r="AVI36" s="47"/>
      <c r="AVJ36" s="47"/>
      <c r="AVK36" s="47"/>
      <c r="AVL36" s="47"/>
      <c r="AVM36" s="47"/>
      <c r="AVN36" s="47"/>
      <c r="AVO36" s="47"/>
      <c r="AVP36" s="47"/>
      <c r="AVQ36" s="47"/>
      <c r="AVR36" s="47"/>
      <c r="AVS36" s="47"/>
      <c r="AVT36" s="47"/>
      <c r="AVU36" s="47"/>
      <c r="AVV36" s="47"/>
      <c r="AVW36" s="47"/>
      <c r="AVX36" s="47"/>
      <c r="AVY36" s="47"/>
      <c r="AVZ36" s="47"/>
      <c r="AWA36" s="47"/>
      <c r="AWB36" s="47"/>
      <c r="AWC36" s="47"/>
      <c r="AWD36" s="47"/>
      <c r="AWE36" s="47"/>
      <c r="AWF36" s="47"/>
      <c r="AWG36" s="47"/>
      <c r="AWH36" s="47"/>
      <c r="AWI36" s="47"/>
      <c r="AWJ36" s="47"/>
      <c r="AWK36" s="47"/>
      <c r="AWL36" s="47"/>
      <c r="AWM36" s="47"/>
      <c r="AWN36" s="47"/>
      <c r="AWO36" s="47"/>
      <c r="AWP36" s="47"/>
      <c r="AWQ36" s="47"/>
      <c r="AWR36" s="47"/>
      <c r="AWS36" s="47"/>
      <c r="AWT36" s="47"/>
      <c r="AWU36" s="47"/>
      <c r="AWV36" s="47"/>
      <c r="AWW36" s="47"/>
      <c r="AWX36" s="47"/>
      <c r="AWY36" s="47"/>
      <c r="AWZ36" s="47"/>
      <c r="AXA36" s="47"/>
      <c r="AXB36" s="47"/>
      <c r="AXC36" s="47"/>
      <c r="AXD36" s="47"/>
      <c r="AXE36" s="47"/>
      <c r="AXF36" s="47"/>
      <c r="AXG36" s="47"/>
      <c r="AXH36" s="47"/>
      <c r="AXI36" s="47"/>
      <c r="AXJ36" s="47"/>
      <c r="AXK36" s="47"/>
      <c r="AXL36" s="47"/>
      <c r="AXM36" s="47"/>
      <c r="AXN36" s="47"/>
      <c r="AXO36" s="47"/>
      <c r="AXP36" s="47"/>
      <c r="AXQ36" s="47"/>
      <c r="AXR36" s="47"/>
      <c r="AXS36" s="47"/>
      <c r="AXT36" s="47"/>
      <c r="AXU36" s="47"/>
      <c r="AXV36" s="47"/>
      <c r="AXW36" s="47"/>
      <c r="AXX36" s="47"/>
      <c r="AXY36" s="47"/>
      <c r="AXZ36" s="47"/>
      <c r="AYA36" s="47"/>
      <c r="AYB36" s="47"/>
      <c r="AYC36" s="47"/>
      <c r="AYD36" s="47"/>
      <c r="AYE36" s="47"/>
      <c r="AYF36" s="47"/>
      <c r="AYG36" s="47"/>
      <c r="AYH36" s="47"/>
      <c r="AYI36" s="47"/>
      <c r="AYJ36" s="47"/>
      <c r="AYK36" s="47"/>
      <c r="AYL36" s="47"/>
      <c r="AYM36" s="47"/>
      <c r="AYN36" s="47"/>
      <c r="AYO36" s="47"/>
      <c r="AYP36" s="47"/>
      <c r="AYQ36" s="47"/>
      <c r="AYR36" s="47"/>
      <c r="AYS36" s="47"/>
      <c r="AYT36" s="47"/>
      <c r="AYU36" s="47"/>
      <c r="AYV36" s="47"/>
      <c r="AYW36" s="47"/>
      <c r="AYX36" s="47"/>
      <c r="AYY36" s="47"/>
      <c r="AYZ36" s="47"/>
      <c r="AZA36" s="47"/>
      <c r="AZB36" s="47"/>
      <c r="AZC36" s="47"/>
      <c r="AZD36" s="47"/>
      <c r="AZE36" s="47"/>
      <c r="AZF36" s="47"/>
      <c r="AZG36" s="47"/>
      <c r="AZH36" s="47"/>
      <c r="AZI36" s="47"/>
      <c r="AZJ36" s="47"/>
      <c r="AZK36" s="47"/>
      <c r="AZL36" s="47"/>
      <c r="AZM36" s="47"/>
      <c r="AZN36" s="47"/>
      <c r="AZO36" s="47"/>
      <c r="AZP36" s="47"/>
      <c r="AZQ36" s="47"/>
      <c r="AZR36" s="47"/>
      <c r="AZS36" s="47"/>
      <c r="AZT36" s="47"/>
      <c r="AZU36" s="47"/>
      <c r="AZV36" s="47"/>
      <c r="AZW36" s="47"/>
      <c r="AZX36" s="47"/>
      <c r="AZY36" s="47"/>
      <c r="AZZ36" s="47"/>
      <c r="BAA36" s="47"/>
      <c r="BAB36" s="47"/>
      <c r="BAC36" s="47"/>
      <c r="BAD36" s="47"/>
      <c r="BAE36" s="47"/>
      <c r="BAF36" s="47"/>
      <c r="BAG36" s="47"/>
      <c r="BAH36" s="47"/>
      <c r="BAI36" s="47"/>
      <c r="BAJ36" s="47"/>
      <c r="BAK36" s="47"/>
      <c r="BAL36" s="47"/>
      <c r="BAM36" s="47"/>
      <c r="BAN36" s="47"/>
      <c r="BAO36" s="47"/>
      <c r="BAP36" s="47"/>
      <c r="BAQ36" s="47"/>
      <c r="BAR36" s="47"/>
      <c r="BAS36" s="47"/>
      <c r="BAT36" s="47"/>
      <c r="BAU36" s="47"/>
      <c r="BAV36" s="47"/>
      <c r="BAW36" s="47"/>
      <c r="BAX36" s="47"/>
      <c r="BAY36" s="47"/>
      <c r="BAZ36" s="47"/>
      <c r="BBA36" s="47"/>
      <c r="BBB36" s="47"/>
      <c r="BBC36" s="47"/>
      <c r="BBD36" s="47"/>
      <c r="BBE36" s="47"/>
      <c r="BBF36" s="47"/>
      <c r="BBG36" s="47"/>
      <c r="BBH36" s="47"/>
      <c r="BBI36" s="47"/>
      <c r="BBJ36" s="47"/>
      <c r="BBK36" s="47"/>
      <c r="BBL36" s="47"/>
      <c r="BBM36" s="47"/>
      <c r="BBN36" s="47"/>
      <c r="BBO36" s="47"/>
      <c r="BBP36" s="47"/>
      <c r="BBQ36" s="47"/>
      <c r="BBR36" s="47"/>
      <c r="BBS36" s="47"/>
      <c r="BBT36" s="47"/>
      <c r="BBU36" s="47"/>
      <c r="BBV36" s="47"/>
      <c r="BBW36" s="47"/>
      <c r="BBX36" s="47"/>
      <c r="BBY36" s="47"/>
      <c r="BBZ36" s="47"/>
      <c r="BCA36" s="47"/>
      <c r="BCB36" s="47"/>
      <c r="BCC36" s="47"/>
      <c r="BCD36" s="47"/>
      <c r="BCE36" s="47"/>
      <c r="BCF36" s="47"/>
      <c r="BCG36" s="47"/>
      <c r="BCH36" s="47"/>
      <c r="BCI36" s="47"/>
      <c r="BCJ36" s="47"/>
      <c r="BCK36" s="47"/>
      <c r="BCL36" s="47"/>
      <c r="BCM36" s="47"/>
      <c r="BCN36" s="47"/>
      <c r="BCO36" s="47"/>
      <c r="BCP36" s="47"/>
      <c r="BCQ36" s="47"/>
      <c r="BCR36" s="47"/>
      <c r="BCS36" s="47"/>
      <c r="BCT36" s="47"/>
      <c r="BCU36" s="47"/>
      <c r="BCV36" s="47"/>
      <c r="BCW36" s="47"/>
      <c r="BCX36" s="47"/>
      <c r="BCY36" s="47"/>
      <c r="BCZ36" s="47"/>
      <c r="BDA36" s="47"/>
      <c r="BDB36" s="47"/>
      <c r="BDC36" s="47"/>
      <c r="BDD36" s="47"/>
      <c r="BDE36" s="47"/>
      <c r="BDF36" s="47"/>
      <c r="BDG36" s="47"/>
      <c r="BDH36" s="47"/>
      <c r="BDI36" s="47"/>
      <c r="BDJ36" s="47"/>
      <c r="BDK36" s="47"/>
      <c r="BDL36" s="47"/>
      <c r="BDM36" s="47"/>
      <c r="BDN36" s="47"/>
      <c r="BDO36" s="47"/>
      <c r="BDP36" s="47"/>
      <c r="BDQ36" s="47"/>
      <c r="BDR36" s="47"/>
      <c r="BDS36" s="47"/>
      <c r="BDT36" s="47"/>
      <c r="BDU36" s="47"/>
      <c r="BDV36" s="47"/>
      <c r="BDW36" s="47"/>
      <c r="BDX36" s="47"/>
      <c r="BDY36" s="47"/>
      <c r="BDZ36" s="47"/>
      <c r="BEA36" s="47"/>
      <c r="BEB36" s="47"/>
      <c r="BEC36" s="47"/>
      <c r="BED36" s="47"/>
      <c r="BEE36" s="47"/>
      <c r="BEF36" s="47"/>
      <c r="BEG36" s="47"/>
      <c r="BEH36" s="47"/>
      <c r="BEI36" s="47"/>
      <c r="BEJ36" s="47"/>
      <c r="BEK36" s="47"/>
      <c r="BEL36" s="47"/>
      <c r="BEM36" s="47"/>
      <c r="BEN36" s="47"/>
      <c r="BEO36" s="47"/>
      <c r="BEP36" s="47"/>
      <c r="BEQ36" s="47"/>
      <c r="BER36" s="47"/>
      <c r="BES36" s="47"/>
      <c r="BET36" s="47"/>
      <c r="BEU36" s="47"/>
      <c r="BEV36" s="47"/>
      <c r="BEW36" s="47"/>
      <c r="BEX36" s="47"/>
      <c r="BEY36" s="47"/>
      <c r="BEZ36" s="47"/>
      <c r="BFA36" s="47"/>
      <c r="BFB36" s="47"/>
      <c r="BFC36" s="47"/>
      <c r="BFD36" s="47"/>
      <c r="BFE36" s="47"/>
      <c r="BFF36" s="47"/>
      <c r="BFG36" s="47"/>
      <c r="BFH36" s="47"/>
      <c r="BFI36" s="47"/>
      <c r="BFJ36" s="47"/>
      <c r="BFK36" s="47"/>
      <c r="BFL36" s="47"/>
      <c r="BFM36" s="47"/>
      <c r="BFN36" s="47"/>
      <c r="BFO36" s="47"/>
      <c r="BFP36" s="47"/>
      <c r="BFQ36" s="47"/>
      <c r="BFR36" s="47"/>
      <c r="BFS36" s="47"/>
      <c r="BFT36" s="47"/>
      <c r="BFU36" s="47"/>
      <c r="BFV36" s="47"/>
      <c r="BFW36" s="47"/>
      <c r="BFX36" s="47"/>
      <c r="BFY36" s="47"/>
      <c r="BFZ36" s="47"/>
      <c r="BGA36" s="47"/>
      <c r="BGB36" s="47"/>
      <c r="BGC36" s="47"/>
      <c r="BGD36" s="47"/>
      <c r="BGE36" s="47"/>
      <c r="BGF36" s="47"/>
      <c r="BGG36" s="47"/>
      <c r="BGH36" s="47"/>
      <c r="BGI36" s="47"/>
      <c r="BGJ36" s="47"/>
      <c r="BGK36" s="47"/>
      <c r="BGL36" s="47"/>
      <c r="BGM36" s="47"/>
      <c r="BGN36" s="47"/>
      <c r="BGO36" s="47"/>
      <c r="BGP36" s="47"/>
      <c r="BGQ36" s="47"/>
      <c r="BGR36" s="47"/>
      <c r="BGS36" s="47"/>
      <c r="BGT36" s="47"/>
      <c r="BGU36" s="47"/>
      <c r="BGV36" s="47"/>
      <c r="BGW36" s="47"/>
      <c r="BGX36" s="47"/>
      <c r="BGY36" s="47"/>
      <c r="BGZ36" s="47"/>
      <c r="BHA36" s="47"/>
      <c r="BHB36" s="47"/>
      <c r="BHC36" s="47"/>
      <c r="BHD36" s="47"/>
      <c r="BHE36" s="47"/>
      <c r="BHF36" s="47"/>
      <c r="BHG36" s="47"/>
      <c r="BHH36" s="47"/>
      <c r="BHI36" s="47"/>
      <c r="BHJ36" s="47"/>
      <c r="BHK36" s="47"/>
      <c r="BHL36" s="47"/>
      <c r="BHM36" s="47"/>
      <c r="BHN36" s="47"/>
      <c r="BHO36" s="47"/>
      <c r="BHP36" s="47"/>
      <c r="BHQ36" s="47"/>
      <c r="BHR36" s="47"/>
      <c r="BHS36" s="47"/>
      <c r="BHT36" s="47"/>
      <c r="BHU36" s="47"/>
      <c r="BHV36" s="47"/>
      <c r="BHW36" s="47"/>
      <c r="BHX36" s="47"/>
      <c r="BHY36" s="47"/>
      <c r="BHZ36" s="47"/>
      <c r="BIA36" s="47"/>
      <c r="BIB36" s="47"/>
      <c r="BIC36" s="47"/>
      <c r="BID36" s="47"/>
      <c r="BIE36" s="47"/>
      <c r="BIF36" s="47"/>
      <c r="BIG36" s="47"/>
      <c r="BIH36" s="47"/>
      <c r="BII36" s="47"/>
      <c r="BIJ36" s="47"/>
      <c r="BIK36" s="47"/>
      <c r="BIL36" s="47"/>
      <c r="BIM36" s="47"/>
      <c r="BIN36" s="47"/>
      <c r="BIO36" s="47"/>
      <c r="BIP36" s="47"/>
      <c r="BIQ36" s="47"/>
      <c r="BIR36" s="47"/>
      <c r="BIS36" s="47"/>
      <c r="BIT36" s="47"/>
      <c r="BIU36" s="47"/>
      <c r="BIV36" s="47"/>
      <c r="BIW36" s="47"/>
      <c r="BIX36" s="47"/>
      <c r="BIY36" s="47"/>
      <c r="BIZ36" s="47"/>
      <c r="BJA36" s="47"/>
      <c r="BJB36" s="47"/>
      <c r="BJC36" s="47"/>
      <c r="BJD36" s="47"/>
      <c r="BJE36" s="47"/>
      <c r="BJF36" s="47"/>
      <c r="BJG36" s="47"/>
      <c r="BJH36" s="47"/>
      <c r="BJI36" s="47"/>
      <c r="BJJ36" s="47"/>
      <c r="BJK36" s="47"/>
      <c r="BJL36" s="47"/>
      <c r="BJM36" s="47"/>
      <c r="BJN36" s="47"/>
      <c r="BJO36" s="47"/>
      <c r="BJP36" s="47"/>
      <c r="BJQ36" s="47"/>
      <c r="BJR36" s="47"/>
      <c r="BJS36" s="47"/>
      <c r="BJT36" s="47"/>
      <c r="BJU36" s="47"/>
      <c r="BJV36" s="47"/>
      <c r="BJW36" s="47"/>
      <c r="BJX36" s="47"/>
      <c r="BJY36" s="47"/>
      <c r="BJZ36" s="47"/>
      <c r="BKA36" s="47"/>
      <c r="BKB36" s="47"/>
      <c r="BKC36" s="47"/>
      <c r="BKD36" s="47"/>
      <c r="BKE36" s="47"/>
      <c r="BKF36" s="47"/>
      <c r="BKG36" s="47"/>
      <c r="BKH36" s="47"/>
      <c r="BKI36" s="47"/>
      <c r="BKJ36" s="47"/>
      <c r="BKK36" s="47"/>
      <c r="BKL36" s="47"/>
      <c r="BKM36" s="47"/>
      <c r="BKN36" s="47"/>
      <c r="BKO36" s="47"/>
      <c r="BKP36" s="47"/>
      <c r="BKQ36" s="47"/>
      <c r="BKR36" s="47"/>
      <c r="BKS36" s="47"/>
      <c r="BKT36" s="47"/>
      <c r="BKU36" s="47"/>
      <c r="BKV36" s="47"/>
      <c r="BKW36" s="47"/>
      <c r="BKX36" s="47"/>
      <c r="BKY36" s="47"/>
      <c r="BKZ36" s="47"/>
      <c r="BLA36" s="47"/>
      <c r="BLB36" s="47"/>
      <c r="BLC36" s="47"/>
      <c r="BLD36" s="47"/>
      <c r="BLE36" s="47"/>
      <c r="BLF36" s="47"/>
      <c r="BLG36" s="47"/>
      <c r="BLH36" s="47"/>
      <c r="BLI36" s="47"/>
      <c r="BLJ36" s="47"/>
      <c r="BLK36" s="47"/>
      <c r="BLL36" s="47"/>
      <c r="BLM36" s="47"/>
      <c r="BLN36" s="47"/>
      <c r="BLO36" s="47"/>
      <c r="BLP36" s="47"/>
      <c r="BLQ36" s="47"/>
      <c r="BLR36" s="47"/>
      <c r="BLS36" s="47"/>
      <c r="BLT36" s="47"/>
      <c r="BLU36" s="47"/>
      <c r="BLV36" s="47"/>
      <c r="BLW36" s="47"/>
      <c r="BLX36" s="47"/>
      <c r="BLY36" s="47"/>
      <c r="BLZ36" s="47"/>
      <c r="BMA36" s="47"/>
      <c r="BMB36" s="47"/>
      <c r="BMC36" s="47"/>
      <c r="BMD36" s="47"/>
      <c r="BME36" s="47"/>
      <c r="BMF36" s="47"/>
      <c r="BMG36" s="47"/>
      <c r="BMH36" s="47"/>
      <c r="BMI36" s="47"/>
      <c r="BMJ36" s="47"/>
      <c r="BMK36" s="47"/>
      <c r="BML36" s="47"/>
      <c r="BMM36" s="47"/>
      <c r="BMN36" s="47"/>
      <c r="BMO36" s="47"/>
      <c r="BMP36" s="47"/>
      <c r="BMQ36" s="47"/>
      <c r="BMR36" s="47"/>
      <c r="BMS36" s="47"/>
      <c r="BMT36" s="47"/>
      <c r="BMU36" s="47"/>
      <c r="BMV36" s="47"/>
      <c r="BMW36" s="47"/>
      <c r="BMX36" s="47"/>
      <c r="BMY36" s="47"/>
      <c r="BMZ36" s="47"/>
      <c r="BNA36" s="47"/>
      <c r="BNB36" s="47"/>
      <c r="BNC36" s="47"/>
      <c r="BND36" s="47"/>
      <c r="BNE36" s="47"/>
      <c r="BNF36" s="47"/>
      <c r="BNG36" s="47"/>
      <c r="BNH36" s="47"/>
      <c r="BNI36" s="47"/>
      <c r="BNJ36" s="47"/>
      <c r="BNK36" s="47"/>
      <c r="BNL36" s="47"/>
      <c r="BNM36" s="47"/>
      <c r="BNN36" s="47"/>
      <c r="BNO36" s="47"/>
      <c r="BNP36" s="47"/>
      <c r="BNQ36" s="47"/>
      <c r="BNR36" s="47"/>
      <c r="BNS36" s="47"/>
      <c r="BNT36" s="47"/>
      <c r="BNU36" s="47"/>
      <c r="BNV36" s="47"/>
      <c r="BNW36" s="47"/>
      <c r="BNX36" s="47"/>
      <c r="BNY36" s="47"/>
      <c r="BNZ36" s="47"/>
      <c r="BOA36" s="47"/>
      <c r="BOB36" s="47"/>
      <c r="BOC36" s="47"/>
      <c r="BOD36" s="47"/>
      <c r="BOE36" s="47"/>
      <c r="BOF36" s="47"/>
      <c r="BOG36" s="47"/>
      <c r="BOH36" s="47"/>
      <c r="BOI36" s="47"/>
      <c r="BOJ36" s="47"/>
      <c r="BOK36" s="47"/>
      <c r="BOL36" s="47"/>
      <c r="BOM36" s="47"/>
      <c r="BON36" s="47"/>
      <c r="BOO36" s="47"/>
      <c r="BOP36" s="47"/>
      <c r="BOQ36" s="47"/>
      <c r="BOR36" s="47"/>
      <c r="BOS36" s="47"/>
      <c r="BOT36" s="47"/>
      <c r="BOU36" s="47"/>
      <c r="BOV36" s="47"/>
      <c r="BOW36" s="47"/>
      <c r="BOX36" s="47"/>
      <c r="BOY36" s="47"/>
      <c r="BOZ36" s="47"/>
      <c r="BPA36" s="47"/>
      <c r="BPB36" s="47"/>
      <c r="BPC36" s="47"/>
      <c r="BPD36" s="47"/>
      <c r="BPE36" s="47"/>
      <c r="BPF36" s="47"/>
      <c r="BPG36" s="47"/>
      <c r="BPH36" s="47"/>
      <c r="BPI36" s="47"/>
      <c r="BPJ36" s="47"/>
      <c r="BPK36" s="47"/>
      <c r="BPL36" s="47"/>
      <c r="BPM36" s="47"/>
      <c r="BPN36" s="47"/>
      <c r="BPO36" s="47"/>
      <c r="BPP36" s="47"/>
      <c r="BPQ36" s="47"/>
      <c r="BPR36" s="47"/>
      <c r="BPS36" s="47"/>
      <c r="BPT36" s="47"/>
      <c r="BPU36" s="47"/>
      <c r="BPV36" s="47"/>
      <c r="BPW36" s="47"/>
      <c r="BPX36" s="47"/>
      <c r="BPY36" s="47"/>
      <c r="BPZ36" s="47"/>
      <c r="BQA36" s="47"/>
      <c r="BQB36" s="47"/>
      <c r="BQC36" s="47"/>
      <c r="BQD36" s="47"/>
      <c r="BQE36" s="47"/>
      <c r="BQF36" s="47"/>
      <c r="BQG36" s="47"/>
      <c r="BQH36" s="47"/>
      <c r="BQI36" s="47"/>
      <c r="BQJ36" s="47"/>
      <c r="BQK36" s="47"/>
      <c r="BQL36" s="47"/>
      <c r="BQM36" s="47"/>
      <c r="BQN36" s="47"/>
      <c r="BQO36" s="47"/>
      <c r="BQP36" s="47"/>
      <c r="BQQ36" s="47"/>
      <c r="BQR36" s="47"/>
      <c r="BQS36" s="47"/>
      <c r="BQT36" s="47"/>
      <c r="BQU36" s="47"/>
      <c r="BQV36" s="47"/>
      <c r="BQW36" s="47"/>
      <c r="BQX36" s="47"/>
      <c r="BQY36" s="47"/>
      <c r="BQZ36" s="47"/>
      <c r="BRA36" s="47"/>
      <c r="BRB36" s="47"/>
      <c r="BRC36" s="47"/>
      <c r="BRD36" s="47"/>
      <c r="BRE36" s="47"/>
      <c r="BRF36" s="47"/>
      <c r="BRG36" s="47"/>
      <c r="BRH36" s="47"/>
      <c r="BRI36" s="47"/>
      <c r="BRJ36" s="47"/>
      <c r="BRK36" s="47"/>
      <c r="BRL36" s="47"/>
      <c r="BRM36" s="47"/>
      <c r="BRN36" s="47"/>
      <c r="BRO36" s="47"/>
      <c r="BRP36" s="47"/>
      <c r="BRQ36" s="47"/>
      <c r="BRR36" s="47"/>
      <c r="BRS36" s="47"/>
      <c r="BRT36" s="47"/>
      <c r="BRU36" s="47"/>
      <c r="BRV36" s="47"/>
      <c r="BRW36" s="47"/>
      <c r="BRX36" s="47"/>
      <c r="BRY36" s="47"/>
      <c r="BRZ36" s="47"/>
      <c r="BSA36" s="47"/>
      <c r="BSB36" s="47"/>
      <c r="BSC36" s="47"/>
      <c r="BSD36" s="47"/>
      <c r="BSE36" s="47"/>
      <c r="BSF36" s="47"/>
      <c r="BSG36" s="47"/>
      <c r="BSH36" s="47"/>
      <c r="BSI36" s="47"/>
      <c r="BSJ36" s="47"/>
      <c r="BSK36" s="47"/>
      <c r="BSL36" s="47"/>
      <c r="BSM36" s="47"/>
      <c r="BSN36" s="47"/>
      <c r="BSO36" s="47"/>
      <c r="BSP36" s="47"/>
      <c r="BSQ36" s="47"/>
      <c r="BSR36" s="47"/>
      <c r="BSS36" s="47"/>
      <c r="BST36" s="47"/>
      <c r="BSU36" s="47"/>
      <c r="BSV36" s="47"/>
      <c r="BSW36" s="47"/>
      <c r="BSX36" s="47"/>
      <c r="BSY36" s="47"/>
      <c r="BSZ36" s="47"/>
      <c r="BTA36" s="47"/>
      <c r="BTB36" s="47"/>
      <c r="BTC36" s="47"/>
      <c r="BTD36" s="47"/>
      <c r="BTE36" s="47"/>
      <c r="BTF36" s="47"/>
      <c r="BTG36" s="47"/>
      <c r="BTH36" s="47"/>
      <c r="BTI36" s="47"/>
      <c r="BTJ36" s="47"/>
      <c r="BTK36" s="47"/>
      <c r="BTL36" s="47"/>
      <c r="BTM36" s="47"/>
      <c r="BTN36" s="47"/>
      <c r="BTO36" s="47"/>
      <c r="BTP36" s="47"/>
      <c r="BTQ36" s="47"/>
      <c r="BTR36" s="47"/>
      <c r="BTS36" s="47"/>
      <c r="BTT36" s="47"/>
      <c r="BTU36" s="47"/>
      <c r="BTV36" s="47"/>
      <c r="BTW36" s="47"/>
      <c r="BTX36" s="47"/>
      <c r="BTY36" s="47"/>
      <c r="BTZ36" s="47"/>
      <c r="BUA36" s="47"/>
      <c r="BUB36" s="47"/>
      <c r="BUC36" s="47"/>
      <c r="BUD36" s="47"/>
      <c r="BUE36" s="47"/>
      <c r="BUF36" s="47"/>
      <c r="BUG36" s="47"/>
      <c r="BUH36" s="47"/>
      <c r="BUI36" s="47"/>
      <c r="BUJ36" s="47"/>
      <c r="BUK36" s="47"/>
      <c r="BUL36" s="47"/>
      <c r="BUM36" s="47"/>
      <c r="BUN36" s="47"/>
      <c r="BUO36" s="47"/>
      <c r="BUP36" s="47"/>
      <c r="BUQ36" s="47"/>
      <c r="BUR36" s="47"/>
      <c r="BUS36" s="47"/>
      <c r="BUT36" s="47"/>
      <c r="BUU36" s="47"/>
      <c r="BUV36" s="47"/>
      <c r="BUW36" s="47"/>
      <c r="BUX36" s="47"/>
      <c r="BUY36" s="47"/>
      <c r="BUZ36" s="47"/>
      <c r="BVA36" s="47"/>
      <c r="BVB36" s="47"/>
      <c r="BVC36" s="47"/>
      <c r="BVD36" s="47"/>
      <c r="BVE36" s="47"/>
      <c r="BVF36" s="47"/>
      <c r="BVG36" s="47"/>
      <c r="BVH36" s="47"/>
      <c r="BVI36" s="47"/>
      <c r="BVJ36" s="47"/>
      <c r="BVK36" s="47"/>
      <c r="BVL36" s="47"/>
      <c r="BVM36" s="47"/>
      <c r="BVN36" s="47"/>
      <c r="BVO36" s="47"/>
      <c r="BVP36" s="47"/>
      <c r="BVQ36" s="47"/>
      <c r="BVR36" s="47"/>
      <c r="BVS36" s="47"/>
      <c r="BVT36" s="47"/>
      <c r="BVU36" s="47"/>
      <c r="BVV36" s="47"/>
      <c r="BVW36" s="47"/>
      <c r="BVX36" s="47"/>
      <c r="BVY36" s="47"/>
      <c r="BVZ36" s="47"/>
      <c r="BWA36" s="47"/>
      <c r="BWB36" s="47"/>
      <c r="BWC36" s="47"/>
      <c r="BWD36" s="47"/>
      <c r="BWE36" s="47"/>
      <c r="BWF36" s="47"/>
      <c r="BWG36" s="47"/>
      <c r="BWH36" s="47"/>
      <c r="BWI36" s="47"/>
      <c r="BWJ36" s="47"/>
      <c r="BWK36" s="47"/>
      <c r="BWL36" s="47"/>
      <c r="BWM36" s="47"/>
      <c r="BWN36" s="47"/>
      <c r="BWO36" s="47"/>
      <c r="BWP36" s="47"/>
      <c r="BWQ36" s="47"/>
      <c r="BWR36" s="47"/>
      <c r="BWS36" s="47"/>
      <c r="BWT36" s="47"/>
      <c r="BWU36" s="47"/>
      <c r="BWV36" s="47"/>
      <c r="BWW36" s="47"/>
      <c r="BWX36" s="47"/>
      <c r="BWY36" s="47"/>
      <c r="BWZ36" s="47"/>
      <c r="BXA36" s="47"/>
      <c r="BXB36" s="47"/>
      <c r="BXC36" s="47"/>
      <c r="BXD36" s="47"/>
      <c r="BXE36" s="47"/>
      <c r="BXF36" s="47"/>
      <c r="BXG36" s="47"/>
      <c r="BXH36" s="47"/>
      <c r="BXI36" s="47"/>
      <c r="BXJ36" s="47"/>
      <c r="BXK36" s="47"/>
      <c r="BXL36" s="47"/>
      <c r="BXM36" s="47"/>
      <c r="BXN36" s="47"/>
      <c r="BXO36" s="47"/>
      <c r="BXP36" s="47"/>
      <c r="BXQ36" s="47"/>
      <c r="BXR36" s="47"/>
      <c r="BXS36" s="47"/>
      <c r="BXT36" s="47"/>
      <c r="BXU36" s="47"/>
      <c r="BXV36" s="47"/>
      <c r="BXW36" s="47"/>
      <c r="BXX36" s="47"/>
      <c r="BXY36" s="47"/>
      <c r="BXZ36" s="47"/>
      <c r="BYA36" s="47"/>
      <c r="BYB36" s="47"/>
      <c r="BYC36" s="47"/>
      <c r="BYD36" s="47"/>
      <c r="BYE36" s="47"/>
      <c r="BYF36" s="47"/>
      <c r="BYG36" s="47"/>
      <c r="BYH36" s="47"/>
      <c r="BYI36" s="47"/>
      <c r="BYJ36" s="47"/>
      <c r="BYK36" s="47"/>
      <c r="BYL36" s="47"/>
      <c r="BYM36" s="47"/>
      <c r="BYN36" s="47"/>
      <c r="BYO36" s="47"/>
      <c r="BYP36" s="47"/>
      <c r="BYQ36" s="47"/>
      <c r="BYR36" s="47"/>
      <c r="BYS36" s="47"/>
      <c r="BYT36" s="47"/>
      <c r="BYU36" s="47"/>
      <c r="BYV36" s="47"/>
      <c r="BYW36" s="47"/>
      <c r="BYX36" s="47"/>
      <c r="BYY36" s="47"/>
      <c r="BYZ36" s="47"/>
      <c r="BZA36" s="47"/>
      <c r="BZB36" s="47"/>
      <c r="BZC36" s="47"/>
      <c r="BZD36" s="47"/>
      <c r="BZE36" s="47"/>
      <c r="BZF36" s="47"/>
      <c r="BZG36" s="47"/>
      <c r="BZH36" s="47"/>
      <c r="BZI36" s="47"/>
      <c r="BZJ36" s="47"/>
      <c r="BZK36" s="47"/>
      <c r="BZL36" s="47"/>
      <c r="BZM36" s="47"/>
      <c r="BZN36" s="47"/>
      <c r="BZO36" s="47"/>
      <c r="BZP36" s="47"/>
      <c r="BZQ36" s="47"/>
      <c r="BZR36" s="47"/>
      <c r="BZS36" s="47"/>
      <c r="BZT36" s="47"/>
      <c r="BZU36" s="47"/>
      <c r="BZV36" s="47"/>
      <c r="BZW36" s="47"/>
      <c r="BZX36" s="47"/>
      <c r="BZY36" s="47"/>
      <c r="BZZ36" s="47"/>
      <c r="CAA36" s="47"/>
      <c r="CAB36" s="47"/>
      <c r="CAC36" s="47"/>
      <c r="CAD36" s="47"/>
      <c r="CAE36" s="47"/>
      <c r="CAF36" s="47"/>
      <c r="CAG36" s="47"/>
      <c r="CAH36" s="47"/>
      <c r="CAI36" s="47"/>
      <c r="CAJ36" s="47"/>
      <c r="CAK36" s="47"/>
      <c r="CAL36" s="47"/>
      <c r="CAM36" s="47"/>
      <c r="CAN36" s="47"/>
      <c r="CAO36" s="47"/>
      <c r="CAP36" s="47"/>
      <c r="CAQ36" s="47"/>
      <c r="CAR36" s="47"/>
      <c r="CAS36" s="47"/>
      <c r="CAT36" s="47"/>
      <c r="CAU36" s="47"/>
      <c r="CAV36" s="47"/>
      <c r="CAW36" s="47"/>
      <c r="CAX36" s="47"/>
      <c r="CAY36" s="47"/>
      <c r="CAZ36" s="47"/>
      <c r="CBA36" s="47"/>
      <c r="CBB36" s="47"/>
      <c r="CBC36" s="47"/>
      <c r="CBD36" s="47"/>
      <c r="CBE36" s="47"/>
      <c r="CBF36" s="47"/>
      <c r="CBG36" s="47"/>
      <c r="CBH36" s="47"/>
      <c r="CBI36" s="47"/>
      <c r="CBJ36" s="47"/>
      <c r="CBK36" s="47"/>
      <c r="CBL36" s="47"/>
      <c r="CBM36" s="47"/>
      <c r="CBN36" s="47"/>
      <c r="CBO36" s="47"/>
      <c r="CBP36" s="47"/>
      <c r="CBQ36" s="47"/>
      <c r="CBR36" s="47"/>
      <c r="CBS36" s="47"/>
      <c r="CBT36" s="47"/>
      <c r="CBU36" s="47"/>
      <c r="CBV36" s="47"/>
      <c r="CBW36" s="47"/>
      <c r="CBX36" s="47"/>
      <c r="CBY36" s="47"/>
      <c r="CBZ36" s="47"/>
      <c r="CCA36" s="47"/>
      <c r="CCB36" s="47"/>
      <c r="CCC36" s="47"/>
      <c r="CCD36" s="47"/>
      <c r="CCE36" s="47"/>
      <c r="CCF36" s="47"/>
      <c r="CCG36" s="47"/>
      <c r="CCH36" s="47"/>
      <c r="CCI36" s="47"/>
      <c r="CCJ36" s="47"/>
      <c r="CCK36" s="47"/>
      <c r="CCL36" s="47"/>
      <c r="CCM36" s="47"/>
      <c r="CCN36" s="47"/>
      <c r="CCO36" s="47"/>
      <c r="CCP36" s="47"/>
      <c r="CCQ36" s="47"/>
      <c r="CCR36" s="47"/>
      <c r="CCS36" s="47"/>
      <c r="CCT36" s="47"/>
      <c r="CCU36" s="47"/>
      <c r="CCV36" s="47"/>
      <c r="CCW36" s="47"/>
      <c r="CCX36" s="47"/>
      <c r="CCY36" s="47"/>
      <c r="CCZ36" s="47"/>
      <c r="CDA36" s="47"/>
      <c r="CDB36" s="47"/>
      <c r="CDC36" s="47"/>
      <c r="CDD36" s="47"/>
      <c r="CDE36" s="47"/>
      <c r="CDF36" s="47"/>
      <c r="CDG36" s="47"/>
      <c r="CDH36" s="47"/>
      <c r="CDI36" s="47"/>
      <c r="CDJ36" s="47"/>
      <c r="CDK36" s="47"/>
      <c r="CDL36" s="47"/>
      <c r="CDM36" s="47"/>
      <c r="CDN36" s="47"/>
      <c r="CDO36" s="47"/>
      <c r="CDP36" s="47"/>
      <c r="CDQ36" s="47"/>
      <c r="CDR36" s="47"/>
      <c r="CDS36" s="47"/>
      <c r="CDT36" s="47"/>
      <c r="CDU36" s="47"/>
      <c r="CDV36" s="47"/>
      <c r="CDW36" s="47"/>
      <c r="CDX36" s="47"/>
      <c r="CDY36" s="47"/>
      <c r="CDZ36" s="47"/>
      <c r="CEA36" s="47"/>
      <c r="CEB36" s="47"/>
      <c r="CEC36" s="47"/>
      <c r="CED36" s="47"/>
      <c r="CEE36" s="47"/>
      <c r="CEF36" s="47"/>
      <c r="CEG36" s="47"/>
      <c r="CEH36" s="47"/>
      <c r="CEI36" s="47"/>
      <c r="CEJ36" s="47"/>
      <c r="CEK36" s="47"/>
      <c r="CEL36" s="47"/>
      <c r="CEM36" s="47"/>
      <c r="CEN36" s="47"/>
      <c r="CEO36" s="47"/>
      <c r="CEP36" s="47"/>
      <c r="CEQ36" s="47"/>
      <c r="CER36" s="47"/>
      <c r="CES36" s="47"/>
      <c r="CET36" s="47"/>
      <c r="CEU36" s="47"/>
      <c r="CEV36" s="47"/>
      <c r="CEW36" s="47"/>
      <c r="CEX36" s="47"/>
      <c r="CEY36" s="47"/>
      <c r="CEZ36" s="47"/>
      <c r="CFA36" s="47"/>
      <c r="CFB36" s="47"/>
      <c r="CFC36" s="47"/>
      <c r="CFD36" s="47"/>
      <c r="CFE36" s="47"/>
      <c r="CFF36" s="47"/>
      <c r="CFG36" s="47"/>
      <c r="CFH36" s="47"/>
      <c r="CFI36" s="47"/>
      <c r="CFJ36" s="47"/>
      <c r="CFK36" s="47"/>
      <c r="CFL36" s="47"/>
      <c r="CFM36" s="47"/>
      <c r="CFN36" s="47"/>
      <c r="CFO36" s="47"/>
      <c r="CFP36" s="47"/>
      <c r="CFQ36" s="47"/>
      <c r="CFR36" s="47"/>
      <c r="CFS36" s="47"/>
      <c r="CFT36" s="47"/>
      <c r="CFU36" s="47"/>
      <c r="CFV36" s="47"/>
      <c r="CFW36" s="47"/>
      <c r="CFX36" s="47"/>
      <c r="CFY36" s="47"/>
      <c r="CFZ36" s="47"/>
      <c r="CGA36" s="47"/>
      <c r="CGB36" s="47"/>
      <c r="CGC36" s="47"/>
      <c r="CGD36" s="47"/>
      <c r="CGE36" s="47"/>
      <c r="CGF36" s="47"/>
      <c r="CGG36" s="47"/>
      <c r="CGH36" s="47"/>
      <c r="CGI36" s="47"/>
      <c r="CGJ36" s="47"/>
      <c r="CGK36" s="47"/>
      <c r="CGL36" s="47"/>
      <c r="CGM36" s="47"/>
      <c r="CGN36" s="47"/>
      <c r="CGO36" s="47"/>
      <c r="CGP36" s="47"/>
      <c r="CGQ36" s="47"/>
      <c r="CGR36" s="47"/>
      <c r="CGS36" s="47"/>
      <c r="CGT36" s="47"/>
      <c r="CGU36" s="47"/>
      <c r="CGV36" s="47"/>
      <c r="CGW36" s="47"/>
      <c r="CGX36" s="47"/>
      <c r="CGY36" s="47"/>
      <c r="CGZ36" s="47"/>
      <c r="CHA36" s="47"/>
      <c r="CHB36" s="47"/>
      <c r="CHC36" s="47"/>
      <c r="CHD36" s="47"/>
      <c r="CHE36" s="47"/>
      <c r="CHF36" s="47"/>
      <c r="CHG36" s="47"/>
      <c r="CHH36" s="47"/>
      <c r="CHI36" s="47"/>
      <c r="CHJ36" s="47"/>
      <c r="CHK36" s="47"/>
      <c r="CHL36" s="47"/>
      <c r="CHM36" s="47"/>
      <c r="CHN36" s="47"/>
      <c r="CHO36" s="47"/>
      <c r="CHP36" s="47"/>
      <c r="CHQ36" s="47"/>
      <c r="CHR36" s="47"/>
      <c r="CHS36" s="47"/>
      <c r="CHT36" s="47"/>
      <c r="CHU36" s="47"/>
      <c r="CHV36" s="47"/>
      <c r="CHW36" s="47"/>
      <c r="CHX36" s="47"/>
      <c r="CHY36" s="47"/>
      <c r="CHZ36" s="47"/>
      <c r="CIA36" s="47"/>
      <c r="CIB36" s="47"/>
      <c r="CIC36" s="47"/>
      <c r="CID36" s="47"/>
      <c r="CIE36" s="47"/>
      <c r="CIF36" s="47"/>
      <c r="CIG36" s="47"/>
      <c r="CIH36" s="47"/>
      <c r="CII36" s="47"/>
      <c r="CIJ36" s="47"/>
      <c r="CIK36" s="47"/>
      <c r="CIL36" s="47"/>
      <c r="CIM36" s="47"/>
      <c r="CIN36" s="47"/>
      <c r="CIO36" s="47"/>
      <c r="CIP36" s="47"/>
      <c r="CIQ36" s="47"/>
      <c r="CIR36" s="47"/>
      <c r="CIS36" s="47"/>
      <c r="CIT36" s="47"/>
      <c r="CIU36" s="47"/>
      <c r="CIV36" s="47"/>
      <c r="CIW36" s="47"/>
      <c r="CIX36" s="47"/>
      <c r="CIY36" s="47"/>
      <c r="CIZ36" s="47"/>
      <c r="CJA36" s="47"/>
      <c r="CJB36" s="47"/>
      <c r="CJC36" s="47"/>
      <c r="CJD36" s="47"/>
      <c r="CJE36" s="47"/>
      <c r="CJF36" s="47"/>
      <c r="CJG36" s="47"/>
      <c r="CJH36" s="47"/>
      <c r="CJI36" s="47"/>
      <c r="CJJ36" s="47"/>
      <c r="CJK36" s="47"/>
      <c r="CJL36" s="47"/>
      <c r="CJM36" s="47"/>
      <c r="CJN36" s="47"/>
      <c r="CJO36" s="47"/>
      <c r="CJP36" s="47"/>
      <c r="CJQ36" s="47"/>
      <c r="CJR36" s="47"/>
      <c r="CJS36" s="47"/>
      <c r="CJT36" s="47"/>
      <c r="CJU36" s="47"/>
      <c r="CJV36" s="47"/>
      <c r="CJW36" s="47"/>
      <c r="CJX36" s="47"/>
      <c r="CJY36" s="47"/>
      <c r="CJZ36" s="47"/>
      <c r="CKA36" s="47"/>
      <c r="CKB36" s="47"/>
      <c r="CKC36" s="47"/>
      <c r="CKD36" s="47"/>
      <c r="CKE36" s="47"/>
      <c r="CKF36" s="47"/>
      <c r="CKG36" s="47"/>
      <c r="CKH36" s="47"/>
      <c r="CKI36" s="47"/>
      <c r="CKJ36" s="47"/>
      <c r="CKK36" s="47"/>
      <c r="CKL36" s="47"/>
      <c r="CKM36" s="47"/>
      <c r="CKN36" s="47"/>
      <c r="CKO36" s="47"/>
      <c r="CKP36" s="47"/>
      <c r="CKQ36" s="47"/>
      <c r="CKR36" s="47"/>
      <c r="CKS36" s="47"/>
      <c r="CKT36" s="47"/>
      <c r="CKU36" s="47"/>
      <c r="CKV36" s="47"/>
      <c r="CKW36" s="47"/>
      <c r="CKX36" s="47"/>
      <c r="CKY36" s="47"/>
      <c r="CKZ36" s="47"/>
      <c r="CLA36" s="47"/>
      <c r="CLB36" s="47"/>
      <c r="CLC36" s="47"/>
      <c r="CLD36" s="47"/>
      <c r="CLE36" s="47"/>
      <c r="CLF36" s="47"/>
      <c r="CLG36" s="47"/>
      <c r="CLH36" s="47"/>
      <c r="CLI36" s="47"/>
      <c r="CLJ36" s="47"/>
      <c r="CLK36" s="47"/>
      <c r="CLL36" s="47"/>
      <c r="CLM36" s="47"/>
      <c r="CLN36" s="47"/>
      <c r="CLO36" s="47"/>
      <c r="CLP36" s="47"/>
      <c r="CLQ36" s="47"/>
      <c r="CLR36" s="47"/>
      <c r="CLS36" s="47"/>
      <c r="CLT36" s="47"/>
      <c r="CLU36" s="47"/>
      <c r="CLV36" s="47"/>
      <c r="CLW36" s="47"/>
      <c r="CLX36" s="47"/>
      <c r="CLY36" s="47"/>
      <c r="CLZ36" s="47"/>
      <c r="CMA36" s="47"/>
      <c r="CMB36" s="47"/>
      <c r="CMC36" s="47"/>
      <c r="CMD36" s="47"/>
      <c r="CME36" s="47"/>
      <c r="CMF36" s="47"/>
      <c r="CMG36" s="47"/>
      <c r="CMH36" s="47"/>
      <c r="CMI36" s="47"/>
      <c r="CMJ36" s="47"/>
      <c r="CMK36" s="47"/>
      <c r="CML36" s="47"/>
      <c r="CMM36" s="47"/>
      <c r="CMN36" s="47"/>
      <c r="CMO36" s="47"/>
      <c r="CMP36" s="47"/>
      <c r="CMQ36" s="47"/>
      <c r="CMR36" s="47"/>
      <c r="CMS36" s="47"/>
      <c r="CMT36" s="47"/>
      <c r="CMU36" s="47"/>
      <c r="CMV36" s="47"/>
      <c r="CMW36" s="47"/>
      <c r="CMX36" s="47"/>
      <c r="CMY36" s="47"/>
      <c r="CMZ36" s="47"/>
      <c r="CNA36" s="47"/>
      <c r="CNB36" s="47"/>
      <c r="CNC36" s="47"/>
      <c r="CND36" s="47"/>
      <c r="CNE36" s="47"/>
      <c r="CNF36" s="47"/>
      <c r="CNG36" s="47"/>
      <c r="CNH36" s="47"/>
      <c r="CNI36" s="47"/>
      <c r="CNJ36" s="47"/>
      <c r="CNK36" s="47"/>
      <c r="CNL36" s="47"/>
      <c r="CNM36" s="47"/>
      <c r="CNN36" s="47"/>
      <c r="CNO36" s="47"/>
      <c r="CNP36" s="47"/>
      <c r="CNQ36" s="47"/>
      <c r="CNR36" s="47"/>
      <c r="CNS36" s="47"/>
      <c r="CNT36" s="47"/>
      <c r="CNU36" s="47"/>
      <c r="CNV36" s="47"/>
      <c r="CNW36" s="47"/>
      <c r="CNX36" s="47"/>
      <c r="CNY36" s="47"/>
      <c r="CNZ36" s="47"/>
      <c r="COA36" s="47"/>
      <c r="COB36" s="47"/>
      <c r="COC36" s="47"/>
      <c r="COD36" s="47"/>
      <c r="COE36" s="47"/>
      <c r="COF36" s="47"/>
      <c r="COG36" s="47"/>
      <c r="COH36" s="47"/>
      <c r="COI36" s="47"/>
      <c r="COJ36" s="47"/>
      <c r="COK36" s="47"/>
      <c r="COL36" s="47"/>
      <c r="COM36" s="47"/>
      <c r="CON36" s="47"/>
      <c r="COO36" s="47"/>
      <c r="COP36" s="47"/>
      <c r="COQ36" s="47"/>
      <c r="COR36" s="47"/>
      <c r="COS36" s="47"/>
      <c r="COT36" s="47"/>
      <c r="COU36" s="47"/>
      <c r="COV36" s="47"/>
      <c r="COW36" s="47"/>
      <c r="COX36" s="47"/>
      <c r="COY36" s="47"/>
      <c r="COZ36" s="47"/>
      <c r="CPA36" s="47"/>
      <c r="CPB36" s="47"/>
      <c r="CPC36" s="47"/>
      <c r="CPD36" s="47"/>
      <c r="CPE36" s="47"/>
      <c r="CPF36" s="47"/>
      <c r="CPG36" s="47"/>
      <c r="CPH36" s="47"/>
      <c r="CPI36" s="47"/>
      <c r="CPJ36" s="47"/>
      <c r="CPK36" s="47"/>
      <c r="CPL36" s="47"/>
      <c r="CPM36" s="47"/>
      <c r="CPN36" s="47"/>
      <c r="CPO36" s="47"/>
      <c r="CPP36" s="47"/>
      <c r="CPQ36" s="47"/>
      <c r="CPR36" s="47"/>
      <c r="CPS36" s="47"/>
      <c r="CPT36" s="47"/>
      <c r="CPU36" s="47"/>
      <c r="CPV36" s="47"/>
      <c r="CPW36" s="47"/>
      <c r="CPX36" s="47"/>
      <c r="CPY36" s="47"/>
      <c r="CPZ36" s="47"/>
      <c r="CQA36" s="47"/>
      <c r="CQB36" s="47"/>
      <c r="CQC36" s="47"/>
      <c r="CQD36" s="47"/>
      <c r="CQE36" s="47"/>
      <c r="CQF36" s="47"/>
      <c r="CQG36" s="47"/>
      <c r="CQH36" s="47"/>
      <c r="CQI36" s="47"/>
      <c r="CQJ36" s="47"/>
      <c r="CQK36" s="47"/>
      <c r="CQL36" s="47"/>
      <c r="CQM36" s="47"/>
      <c r="CQN36" s="47"/>
      <c r="CQO36" s="47"/>
      <c r="CQP36" s="47"/>
      <c r="CQQ36" s="47"/>
      <c r="CQR36" s="47"/>
      <c r="CQS36" s="47"/>
      <c r="CQT36" s="47"/>
      <c r="CQU36" s="47"/>
      <c r="CQV36" s="47"/>
      <c r="CQW36" s="47"/>
      <c r="CQX36" s="47"/>
      <c r="CQY36" s="47"/>
      <c r="CQZ36" s="47"/>
      <c r="CRA36" s="47"/>
      <c r="CRB36" s="47"/>
      <c r="CRC36" s="47"/>
      <c r="CRD36" s="47"/>
      <c r="CRE36" s="47"/>
      <c r="CRF36" s="47"/>
      <c r="CRG36" s="47"/>
      <c r="CRH36" s="47"/>
      <c r="CRI36" s="47"/>
      <c r="CRJ36" s="47"/>
      <c r="CRK36" s="47"/>
      <c r="CRL36" s="47"/>
      <c r="CRM36" s="47"/>
      <c r="CRN36" s="47"/>
      <c r="CRO36" s="47"/>
      <c r="CRP36" s="47"/>
      <c r="CRQ36" s="47"/>
      <c r="CRR36" s="47"/>
      <c r="CRS36" s="47"/>
      <c r="CRT36" s="47"/>
      <c r="CRU36" s="47"/>
      <c r="CRV36" s="47"/>
      <c r="CRW36" s="47"/>
      <c r="CRX36" s="47"/>
      <c r="CRY36" s="47"/>
      <c r="CRZ36" s="47"/>
      <c r="CSA36" s="47"/>
      <c r="CSB36" s="47"/>
      <c r="CSC36" s="47"/>
      <c r="CSD36" s="47"/>
      <c r="CSE36" s="47"/>
      <c r="CSF36" s="47"/>
      <c r="CSG36" s="47"/>
      <c r="CSH36" s="47"/>
      <c r="CSI36" s="47"/>
      <c r="CSJ36" s="47"/>
      <c r="CSK36" s="47"/>
      <c r="CSL36" s="47"/>
      <c r="CSM36" s="47"/>
      <c r="CSN36" s="47"/>
      <c r="CSO36" s="47"/>
      <c r="CSP36" s="47"/>
      <c r="CSQ36" s="47"/>
      <c r="CSR36" s="47"/>
      <c r="CSS36" s="47"/>
      <c r="CST36" s="47"/>
      <c r="CSU36" s="47"/>
      <c r="CSV36" s="47"/>
      <c r="CSW36" s="47"/>
      <c r="CSX36" s="47"/>
      <c r="CSY36" s="47"/>
      <c r="CSZ36" s="47"/>
      <c r="CTA36" s="47"/>
      <c r="CTB36" s="47"/>
      <c r="CTC36" s="47"/>
      <c r="CTD36" s="47"/>
      <c r="CTE36" s="47"/>
      <c r="CTF36" s="47"/>
      <c r="CTG36" s="47"/>
      <c r="CTH36" s="47"/>
      <c r="CTI36" s="47"/>
      <c r="CTJ36" s="47"/>
      <c r="CTK36" s="47"/>
      <c r="CTL36" s="47"/>
      <c r="CTM36" s="47"/>
      <c r="CTN36" s="47"/>
      <c r="CTO36" s="47"/>
      <c r="CTP36" s="47"/>
      <c r="CTQ36" s="47"/>
      <c r="CTR36" s="47"/>
      <c r="CTS36" s="47"/>
      <c r="CTT36" s="47"/>
      <c r="CTU36" s="47"/>
      <c r="CTV36" s="47"/>
      <c r="CTW36" s="47"/>
      <c r="CTX36" s="47"/>
      <c r="CTY36" s="47"/>
      <c r="CTZ36" s="47"/>
      <c r="CUA36" s="47"/>
      <c r="CUB36" s="47"/>
      <c r="CUC36" s="47"/>
      <c r="CUD36" s="47"/>
      <c r="CUE36" s="47"/>
      <c r="CUF36" s="47"/>
      <c r="CUG36" s="47"/>
      <c r="CUH36" s="47"/>
      <c r="CUI36" s="47"/>
      <c r="CUJ36" s="47"/>
      <c r="CUK36" s="47"/>
      <c r="CUL36" s="47"/>
      <c r="CUM36" s="47"/>
      <c r="CUN36" s="47"/>
      <c r="CUO36" s="47"/>
      <c r="CUP36" s="47"/>
      <c r="CUQ36" s="47"/>
      <c r="CUR36" s="47"/>
      <c r="CUS36" s="47"/>
      <c r="CUT36" s="47"/>
      <c r="CUU36" s="47"/>
      <c r="CUV36" s="47"/>
      <c r="CUW36" s="47"/>
      <c r="CUX36" s="47"/>
      <c r="CUY36" s="47"/>
      <c r="CUZ36" s="47"/>
      <c r="CVA36" s="47"/>
      <c r="CVB36" s="47"/>
      <c r="CVC36" s="47"/>
      <c r="CVD36" s="47"/>
      <c r="CVE36" s="47"/>
      <c r="CVF36" s="47"/>
      <c r="CVG36" s="47"/>
      <c r="CVH36" s="47"/>
      <c r="CVI36" s="47"/>
      <c r="CVJ36" s="47"/>
      <c r="CVK36" s="47"/>
      <c r="CVL36" s="47"/>
      <c r="CVM36" s="47"/>
      <c r="CVN36" s="47"/>
      <c r="CVO36" s="47"/>
      <c r="CVP36" s="47"/>
      <c r="CVQ36" s="47"/>
      <c r="CVR36" s="47"/>
      <c r="CVS36" s="47"/>
      <c r="CVT36" s="47"/>
      <c r="CVU36" s="47"/>
      <c r="CVV36" s="47"/>
      <c r="CVW36" s="47"/>
      <c r="CVX36" s="47"/>
      <c r="CVY36" s="47"/>
      <c r="CVZ36" s="47"/>
      <c r="CWA36" s="47"/>
      <c r="CWB36" s="47"/>
      <c r="CWC36" s="47"/>
      <c r="CWD36" s="47"/>
      <c r="CWE36" s="47"/>
      <c r="CWF36" s="47"/>
      <c r="CWG36" s="47"/>
      <c r="CWH36" s="47"/>
      <c r="CWI36" s="47"/>
      <c r="CWJ36" s="47"/>
      <c r="CWK36" s="47"/>
      <c r="CWL36" s="47"/>
      <c r="CWM36" s="47"/>
      <c r="CWN36" s="47"/>
      <c r="CWO36" s="47"/>
      <c r="CWP36" s="47"/>
      <c r="CWQ36" s="47"/>
      <c r="CWR36" s="47"/>
      <c r="CWS36" s="47"/>
      <c r="CWT36" s="47"/>
      <c r="CWU36" s="47"/>
      <c r="CWV36" s="47"/>
      <c r="CWW36" s="47"/>
      <c r="CWX36" s="47"/>
      <c r="CWY36" s="47"/>
      <c r="CWZ36" s="47"/>
      <c r="CXA36" s="47"/>
      <c r="CXB36" s="47"/>
      <c r="CXC36" s="47"/>
      <c r="CXD36" s="47"/>
      <c r="CXE36" s="47"/>
      <c r="CXF36" s="47"/>
      <c r="CXG36" s="47"/>
      <c r="CXH36" s="47"/>
      <c r="CXI36" s="47"/>
      <c r="CXJ36" s="47"/>
      <c r="CXK36" s="47"/>
      <c r="CXL36" s="47"/>
      <c r="CXM36" s="47"/>
      <c r="CXN36" s="47"/>
      <c r="CXO36" s="47"/>
      <c r="CXP36" s="47"/>
      <c r="CXQ36" s="47"/>
      <c r="CXR36" s="47"/>
      <c r="CXS36" s="47"/>
      <c r="CXT36" s="47"/>
      <c r="CXU36" s="47"/>
      <c r="CXV36" s="47"/>
      <c r="CXW36" s="47"/>
      <c r="CXX36" s="47"/>
      <c r="CXY36" s="47"/>
      <c r="CXZ36" s="47"/>
      <c r="CYA36" s="47"/>
      <c r="CYB36" s="47"/>
      <c r="CYC36" s="47"/>
      <c r="CYD36" s="47"/>
      <c r="CYE36" s="47"/>
      <c r="CYF36" s="47"/>
      <c r="CYG36" s="47"/>
      <c r="CYH36" s="47"/>
      <c r="CYI36" s="47"/>
      <c r="CYJ36" s="47"/>
      <c r="CYK36" s="47"/>
      <c r="CYL36" s="47"/>
      <c r="CYM36" s="47"/>
      <c r="CYN36" s="47"/>
      <c r="CYO36" s="47"/>
      <c r="CYP36" s="47"/>
      <c r="CYQ36" s="47"/>
      <c r="CYR36" s="47"/>
      <c r="CYS36" s="47"/>
      <c r="CYT36" s="47"/>
      <c r="CYU36" s="47"/>
      <c r="CYV36" s="47"/>
      <c r="CYW36" s="47"/>
      <c r="CYX36" s="47"/>
      <c r="CYY36" s="47"/>
      <c r="CYZ36" s="47"/>
      <c r="CZA36" s="47"/>
      <c r="CZB36" s="47"/>
      <c r="CZC36" s="47"/>
      <c r="CZD36" s="47"/>
      <c r="CZE36" s="47"/>
      <c r="CZF36" s="47"/>
      <c r="CZG36" s="47"/>
      <c r="CZH36" s="47"/>
      <c r="CZI36" s="47"/>
      <c r="CZJ36" s="47"/>
      <c r="CZK36" s="47"/>
      <c r="CZL36" s="47"/>
      <c r="CZM36" s="47"/>
      <c r="CZN36" s="47"/>
      <c r="CZO36" s="47"/>
      <c r="CZP36" s="47"/>
      <c r="CZQ36" s="47"/>
      <c r="CZR36" s="47"/>
      <c r="CZS36" s="47"/>
      <c r="CZT36" s="47"/>
      <c r="CZU36" s="47"/>
      <c r="CZV36" s="47"/>
      <c r="CZW36" s="47"/>
      <c r="CZX36" s="47"/>
      <c r="CZY36" s="47"/>
      <c r="CZZ36" s="47"/>
      <c r="DAA36" s="47"/>
      <c r="DAB36" s="47"/>
      <c r="DAC36" s="47"/>
      <c r="DAD36" s="47"/>
      <c r="DAE36" s="47"/>
      <c r="DAF36" s="47"/>
      <c r="DAG36" s="47"/>
      <c r="DAH36" s="47"/>
      <c r="DAI36" s="47"/>
      <c r="DAJ36" s="47"/>
      <c r="DAK36" s="47"/>
      <c r="DAL36" s="47"/>
      <c r="DAM36" s="47"/>
      <c r="DAN36" s="47"/>
      <c r="DAO36" s="47"/>
      <c r="DAP36" s="47"/>
      <c r="DAQ36" s="47"/>
      <c r="DAR36" s="47"/>
      <c r="DAS36" s="47"/>
      <c r="DAT36" s="47"/>
      <c r="DAU36" s="47"/>
      <c r="DAV36" s="47"/>
      <c r="DAW36" s="47"/>
      <c r="DAX36" s="47"/>
      <c r="DAY36" s="47"/>
      <c r="DAZ36" s="47"/>
      <c r="DBA36" s="47"/>
      <c r="DBB36" s="47"/>
      <c r="DBC36" s="47"/>
      <c r="DBD36" s="47"/>
      <c r="DBE36" s="47"/>
      <c r="DBF36" s="47"/>
      <c r="DBG36" s="47"/>
      <c r="DBH36" s="47"/>
      <c r="DBI36" s="47"/>
      <c r="DBJ36" s="47"/>
      <c r="DBK36" s="47"/>
      <c r="DBL36" s="47"/>
      <c r="DBM36" s="47"/>
      <c r="DBN36" s="47"/>
      <c r="DBO36" s="47"/>
      <c r="DBP36" s="47"/>
      <c r="DBQ36" s="47"/>
      <c r="DBR36" s="47"/>
      <c r="DBS36" s="47"/>
      <c r="DBT36" s="47"/>
      <c r="DBU36" s="47"/>
      <c r="DBV36" s="47"/>
      <c r="DBW36" s="47"/>
      <c r="DBX36" s="47"/>
      <c r="DBY36" s="47"/>
      <c r="DBZ36" s="47"/>
      <c r="DCA36" s="47"/>
      <c r="DCB36" s="47"/>
      <c r="DCC36" s="47"/>
      <c r="DCD36" s="47"/>
      <c r="DCE36" s="47"/>
      <c r="DCF36" s="47"/>
      <c r="DCG36" s="47"/>
      <c r="DCH36" s="47"/>
      <c r="DCI36" s="47"/>
      <c r="DCJ36" s="47"/>
      <c r="DCK36" s="47"/>
      <c r="DCL36" s="47"/>
      <c r="DCM36" s="47"/>
      <c r="DCN36" s="47"/>
      <c r="DCO36" s="47"/>
      <c r="DCP36" s="47"/>
      <c r="DCQ36" s="47"/>
      <c r="DCR36" s="47"/>
      <c r="DCS36" s="47"/>
      <c r="DCT36" s="47"/>
      <c r="DCU36" s="47"/>
      <c r="DCV36" s="47"/>
      <c r="DCW36" s="47"/>
      <c r="DCX36" s="47"/>
      <c r="DCY36" s="47"/>
      <c r="DCZ36" s="47"/>
      <c r="DDA36" s="47"/>
      <c r="DDB36" s="47"/>
      <c r="DDC36" s="47"/>
      <c r="DDD36" s="47"/>
      <c r="DDE36" s="47"/>
      <c r="DDF36" s="47"/>
      <c r="DDG36" s="47"/>
      <c r="DDH36" s="47"/>
      <c r="DDI36" s="47"/>
      <c r="DDJ36" s="47"/>
      <c r="DDK36" s="47"/>
      <c r="DDL36" s="47"/>
      <c r="DDM36" s="47"/>
      <c r="DDN36" s="47"/>
      <c r="DDO36" s="47"/>
      <c r="DDP36" s="47"/>
      <c r="DDQ36" s="47"/>
      <c r="DDR36" s="47"/>
      <c r="DDS36" s="47"/>
      <c r="DDT36" s="47"/>
      <c r="DDU36" s="47"/>
      <c r="DDV36" s="47"/>
      <c r="DDW36" s="47"/>
      <c r="DDX36" s="47"/>
      <c r="DDY36" s="47"/>
      <c r="DDZ36" s="47"/>
      <c r="DEA36" s="47"/>
      <c r="DEB36" s="47"/>
      <c r="DEC36" s="47"/>
      <c r="DED36" s="47"/>
      <c r="DEE36" s="47"/>
      <c r="DEF36" s="47"/>
      <c r="DEG36" s="47"/>
      <c r="DEH36" s="47"/>
      <c r="DEI36" s="47"/>
      <c r="DEJ36" s="47"/>
      <c r="DEK36" s="47"/>
      <c r="DEL36" s="47"/>
      <c r="DEM36" s="47"/>
      <c r="DEN36" s="47"/>
      <c r="DEO36" s="47"/>
      <c r="DEP36" s="47"/>
      <c r="DEQ36" s="47"/>
      <c r="DER36" s="47"/>
      <c r="DES36" s="47"/>
      <c r="DET36" s="47"/>
      <c r="DEU36" s="47"/>
      <c r="DEV36" s="47"/>
      <c r="DEW36" s="47"/>
      <c r="DEX36" s="47"/>
      <c r="DEY36" s="47"/>
      <c r="DEZ36" s="47"/>
      <c r="DFA36" s="47"/>
      <c r="DFB36" s="47"/>
      <c r="DFC36" s="47"/>
      <c r="DFD36" s="47"/>
      <c r="DFE36" s="47"/>
      <c r="DFF36" s="47"/>
      <c r="DFG36" s="47"/>
      <c r="DFH36" s="47"/>
      <c r="DFI36" s="47"/>
      <c r="DFJ36" s="47"/>
      <c r="DFK36" s="47"/>
      <c r="DFL36" s="47"/>
      <c r="DFM36" s="47"/>
      <c r="DFN36" s="47"/>
      <c r="DFO36" s="47"/>
      <c r="DFP36" s="47"/>
      <c r="DFQ36" s="47"/>
      <c r="DFR36" s="47"/>
      <c r="DFS36" s="47"/>
      <c r="DFT36" s="47"/>
      <c r="DFU36" s="47"/>
      <c r="DFV36" s="47"/>
      <c r="DFW36" s="47"/>
      <c r="DFX36" s="47"/>
      <c r="DFY36" s="47"/>
      <c r="DFZ36" s="47"/>
      <c r="DGA36" s="47"/>
      <c r="DGB36" s="47"/>
      <c r="DGC36" s="47"/>
      <c r="DGD36" s="47"/>
      <c r="DGE36" s="47"/>
      <c r="DGF36" s="47"/>
      <c r="DGG36" s="47"/>
      <c r="DGH36" s="47"/>
      <c r="DGI36" s="47"/>
      <c r="DGJ36" s="47"/>
      <c r="DGK36" s="47"/>
      <c r="DGL36" s="47"/>
      <c r="DGM36" s="47"/>
      <c r="DGN36" s="47"/>
      <c r="DGO36" s="47"/>
      <c r="DGP36" s="47"/>
      <c r="DGQ36" s="47"/>
      <c r="DGR36" s="47"/>
      <c r="DGS36" s="47"/>
      <c r="DGT36" s="47"/>
      <c r="DGU36" s="47"/>
      <c r="DGV36" s="47"/>
      <c r="DGW36" s="47"/>
      <c r="DGX36" s="47"/>
      <c r="DGY36" s="47"/>
      <c r="DGZ36" s="47"/>
      <c r="DHA36" s="47"/>
      <c r="DHB36" s="47"/>
      <c r="DHC36" s="47"/>
      <c r="DHD36" s="47"/>
      <c r="DHE36" s="47"/>
      <c r="DHF36" s="47"/>
      <c r="DHG36" s="47"/>
      <c r="DHH36" s="47"/>
      <c r="DHI36" s="47"/>
      <c r="DHJ36" s="47"/>
      <c r="DHK36" s="47"/>
      <c r="DHL36" s="47"/>
      <c r="DHM36" s="47"/>
      <c r="DHN36" s="47"/>
      <c r="DHO36" s="47"/>
      <c r="DHP36" s="47"/>
      <c r="DHQ36" s="47"/>
      <c r="DHR36" s="47"/>
      <c r="DHS36" s="47"/>
      <c r="DHT36" s="47"/>
      <c r="DHU36" s="47"/>
      <c r="DHV36" s="47"/>
      <c r="DHW36" s="47"/>
      <c r="DHX36" s="47"/>
      <c r="DHY36" s="47"/>
      <c r="DHZ36" s="47"/>
      <c r="DIA36" s="47"/>
      <c r="DIB36" s="47"/>
      <c r="DIC36" s="47"/>
      <c r="DID36" s="47"/>
      <c r="DIE36" s="47"/>
      <c r="DIF36" s="47"/>
      <c r="DIG36" s="47"/>
      <c r="DIH36" s="47"/>
      <c r="DII36" s="47"/>
      <c r="DIJ36" s="47"/>
      <c r="DIK36" s="47"/>
      <c r="DIL36" s="47"/>
      <c r="DIM36" s="47"/>
      <c r="DIN36" s="47"/>
      <c r="DIO36" s="47"/>
      <c r="DIP36" s="47"/>
      <c r="DIQ36" s="47"/>
      <c r="DIR36" s="47"/>
      <c r="DIS36" s="47"/>
      <c r="DIT36" s="47"/>
      <c r="DIU36" s="47"/>
      <c r="DIV36" s="47"/>
      <c r="DIW36" s="47"/>
      <c r="DIX36" s="47"/>
      <c r="DIY36" s="47"/>
      <c r="DIZ36" s="47"/>
      <c r="DJA36" s="47"/>
      <c r="DJB36" s="47"/>
      <c r="DJC36" s="47"/>
      <c r="DJD36" s="47"/>
      <c r="DJE36" s="47"/>
      <c r="DJF36" s="47"/>
      <c r="DJG36" s="47"/>
      <c r="DJH36" s="47"/>
      <c r="DJI36" s="47"/>
      <c r="DJJ36" s="47"/>
      <c r="DJK36" s="47"/>
      <c r="DJL36" s="47"/>
      <c r="DJM36" s="47"/>
      <c r="DJN36" s="47"/>
      <c r="DJO36" s="47"/>
      <c r="DJP36" s="47"/>
      <c r="DJQ36" s="47"/>
      <c r="DJR36" s="47"/>
      <c r="DJS36" s="47"/>
      <c r="DJT36" s="47"/>
      <c r="DJU36" s="47"/>
      <c r="DJV36" s="47"/>
      <c r="DJW36" s="47"/>
      <c r="DJX36" s="47"/>
      <c r="DJY36" s="47"/>
      <c r="DJZ36" s="47"/>
      <c r="DKA36" s="47"/>
      <c r="DKB36" s="47"/>
      <c r="DKC36" s="47"/>
      <c r="DKD36" s="47"/>
      <c r="DKE36" s="47"/>
      <c r="DKF36" s="47"/>
      <c r="DKG36" s="47"/>
      <c r="DKH36" s="47"/>
      <c r="DKI36" s="47"/>
      <c r="DKJ36" s="47"/>
      <c r="DKK36" s="47"/>
      <c r="DKL36" s="47"/>
      <c r="DKM36" s="47"/>
      <c r="DKN36" s="47"/>
      <c r="DKO36" s="47"/>
      <c r="DKP36" s="47"/>
      <c r="DKQ36" s="47"/>
      <c r="DKR36" s="47"/>
      <c r="DKS36" s="47"/>
      <c r="DKT36" s="47"/>
      <c r="DKU36" s="47"/>
      <c r="DKV36" s="47"/>
      <c r="DKW36" s="47"/>
      <c r="DKX36" s="47"/>
      <c r="DKY36" s="47"/>
      <c r="DKZ36" s="47"/>
      <c r="DLA36" s="47"/>
      <c r="DLB36" s="47"/>
      <c r="DLC36" s="47"/>
      <c r="DLD36" s="47"/>
      <c r="DLE36" s="47"/>
      <c r="DLF36" s="47"/>
      <c r="DLG36" s="47"/>
      <c r="DLH36" s="47"/>
      <c r="DLI36" s="47"/>
      <c r="DLJ36" s="47"/>
      <c r="DLK36" s="47"/>
      <c r="DLL36" s="47"/>
      <c r="DLM36" s="47"/>
      <c r="DLN36" s="47"/>
      <c r="DLO36" s="47"/>
      <c r="DLP36" s="47"/>
      <c r="DLQ36" s="47"/>
      <c r="DLR36" s="47"/>
      <c r="DLS36" s="47"/>
      <c r="DLT36" s="47"/>
      <c r="DLU36" s="47"/>
      <c r="DLV36" s="47"/>
      <c r="DLW36" s="47"/>
      <c r="DLX36" s="47"/>
      <c r="DLY36" s="47"/>
      <c r="DLZ36" s="47"/>
      <c r="DMA36" s="47"/>
      <c r="DMB36" s="47"/>
      <c r="DMC36" s="47"/>
      <c r="DMD36" s="47"/>
      <c r="DME36" s="47"/>
      <c r="DMF36" s="47"/>
      <c r="DMG36" s="47"/>
      <c r="DMH36" s="47"/>
      <c r="DMI36" s="47"/>
      <c r="DMJ36" s="47"/>
      <c r="DMK36" s="47"/>
      <c r="DML36" s="47"/>
      <c r="DMM36" s="47"/>
      <c r="DMN36" s="47"/>
      <c r="DMO36" s="47"/>
      <c r="DMP36" s="47"/>
      <c r="DMQ36" s="47"/>
      <c r="DMR36" s="47"/>
      <c r="DMS36" s="47"/>
      <c r="DMT36" s="47"/>
      <c r="DMU36" s="47"/>
      <c r="DMV36" s="47"/>
      <c r="DMW36" s="47"/>
      <c r="DMX36" s="47"/>
      <c r="DMY36" s="47"/>
      <c r="DMZ36" s="47"/>
      <c r="DNA36" s="47"/>
      <c r="DNB36" s="47"/>
      <c r="DNC36" s="47"/>
      <c r="DND36" s="47"/>
      <c r="DNE36" s="47"/>
      <c r="DNF36" s="47"/>
      <c r="DNG36" s="47"/>
      <c r="DNH36" s="47"/>
      <c r="DNI36" s="47"/>
      <c r="DNJ36" s="47"/>
      <c r="DNK36" s="47"/>
      <c r="DNL36" s="47"/>
      <c r="DNM36" s="47"/>
      <c r="DNN36" s="47"/>
      <c r="DNO36" s="47"/>
      <c r="DNP36" s="47"/>
      <c r="DNQ36" s="47"/>
      <c r="DNR36" s="47"/>
      <c r="DNS36" s="47"/>
      <c r="DNT36" s="47"/>
      <c r="DNU36" s="47"/>
      <c r="DNV36" s="47"/>
      <c r="DNW36" s="47"/>
      <c r="DNX36" s="47"/>
      <c r="DNY36" s="47"/>
      <c r="DNZ36" s="47"/>
      <c r="DOA36" s="47"/>
      <c r="DOB36" s="47"/>
      <c r="DOC36" s="47"/>
      <c r="DOD36" s="47"/>
      <c r="DOE36" s="47"/>
      <c r="DOF36" s="47"/>
      <c r="DOG36" s="47"/>
      <c r="DOH36" s="47"/>
      <c r="DOI36" s="47"/>
      <c r="DOJ36" s="47"/>
      <c r="DOK36" s="47"/>
      <c r="DOL36" s="47"/>
      <c r="DOM36" s="47"/>
      <c r="DON36" s="47"/>
      <c r="DOO36" s="47"/>
      <c r="DOP36" s="47"/>
      <c r="DOQ36" s="47"/>
      <c r="DOR36" s="47"/>
      <c r="DOS36" s="47"/>
      <c r="DOT36" s="47"/>
      <c r="DOU36" s="47"/>
      <c r="DOV36" s="47"/>
      <c r="DOW36" s="47"/>
      <c r="DOX36" s="47"/>
      <c r="DOY36" s="47"/>
      <c r="DOZ36" s="47"/>
      <c r="DPA36" s="47"/>
      <c r="DPB36" s="47"/>
      <c r="DPC36" s="47"/>
      <c r="DPD36" s="47"/>
      <c r="DPE36" s="47"/>
      <c r="DPF36" s="47"/>
      <c r="DPG36" s="47"/>
      <c r="DPH36" s="47"/>
      <c r="DPI36" s="47"/>
      <c r="DPJ36" s="47"/>
      <c r="DPK36" s="47"/>
      <c r="DPL36" s="47"/>
      <c r="DPM36" s="47"/>
      <c r="DPN36" s="47"/>
      <c r="DPO36" s="47"/>
      <c r="DPP36" s="47"/>
      <c r="DPQ36" s="47"/>
      <c r="DPR36" s="47"/>
      <c r="DPS36" s="47"/>
      <c r="DPT36" s="47"/>
      <c r="DPU36" s="47"/>
      <c r="DPV36" s="47"/>
      <c r="DPW36" s="47"/>
      <c r="DPX36" s="47"/>
      <c r="DPY36" s="47"/>
      <c r="DPZ36" s="47"/>
      <c r="DQA36" s="47"/>
      <c r="DQB36" s="47"/>
      <c r="DQC36" s="47"/>
      <c r="DQD36" s="47"/>
      <c r="DQE36" s="47"/>
      <c r="DQF36" s="47"/>
      <c r="DQG36" s="47"/>
      <c r="DQH36" s="47"/>
      <c r="DQI36" s="47"/>
      <c r="DQJ36" s="47"/>
      <c r="DQK36" s="47"/>
      <c r="DQL36" s="47"/>
      <c r="DQM36" s="47"/>
      <c r="DQN36" s="47"/>
      <c r="DQO36" s="47"/>
      <c r="DQP36" s="47"/>
      <c r="DQQ36" s="47"/>
      <c r="DQR36" s="47"/>
      <c r="DQS36" s="47"/>
      <c r="DQT36" s="47"/>
      <c r="DQU36" s="47"/>
      <c r="DQV36" s="47"/>
      <c r="DQW36" s="47"/>
      <c r="DQX36" s="47"/>
      <c r="DQY36" s="47"/>
      <c r="DQZ36" s="47"/>
      <c r="DRA36" s="47"/>
      <c r="DRB36" s="47"/>
      <c r="DRC36" s="47"/>
      <c r="DRD36" s="47"/>
      <c r="DRE36" s="47"/>
      <c r="DRF36" s="47"/>
      <c r="DRG36" s="47"/>
      <c r="DRH36" s="47"/>
      <c r="DRI36" s="47"/>
      <c r="DRJ36" s="47"/>
      <c r="DRK36" s="47"/>
      <c r="DRL36" s="47"/>
      <c r="DRM36" s="47"/>
      <c r="DRN36" s="47"/>
      <c r="DRO36" s="47"/>
      <c r="DRP36" s="47"/>
      <c r="DRQ36" s="47"/>
      <c r="DRR36" s="47"/>
      <c r="DRS36" s="47"/>
      <c r="DRT36" s="47"/>
      <c r="DRU36" s="47"/>
      <c r="DRV36" s="47"/>
      <c r="DRW36" s="47"/>
      <c r="DRX36" s="47"/>
      <c r="DRY36" s="47"/>
      <c r="DRZ36" s="47"/>
      <c r="DSA36" s="47"/>
      <c r="DSB36" s="47"/>
      <c r="DSC36" s="47"/>
      <c r="DSD36" s="47"/>
      <c r="DSE36" s="47"/>
      <c r="DSF36" s="47"/>
      <c r="DSG36" s="47"/>
      <c r="DSH36" s="47"/>
      <c r="DSI36" s="47"/>
      <c r="DSJ36" s="47"/>
      <c r="DSK36" s="47"/>
      <c r="DSL36" s="47"/>
      <c r="DSM36" s="47"/>
      <c r="DSN36" s="47"/>
      <c r="DSO36" s="47"/>
      <c r="DSP36" s="47"/>
      <c r="DSQ36" s="47"/>
      <c r="DSR36" s="47"/>
      <c r="DSS36" s="47"/>
      <c r="DST36" s="47"/>
      <c r="DSU36" s="47"/>
      <c r="DSV36" s="47"/>
      <c r="DSW36" s="47"/>
      <c r="DSX36" s="47"/>
      <c r="DSY36" s="47"/>
      <c r="DSZ36" s="47"/>
      <c r="DTA36" s="47"/>
      <c r="DTB36" s="47"/>
      <c r="DTC36" s="47"/>
      <c r="DTD36" s="47"/>
      <c r="DTE36" s="47"/>
      <c r="DTF36" s="47"/>
      <c r="DTG36" s="47"/>
      <c r="DTH36" s="47"/>
      <c r="DTI36" s="47"/>
      <c r="DTJ36" s="47"/>
      <c r="DTK36" s="47"/>
      <c r="DTL36" s="47"/>
      <c r="DTM36" s="47"/>
      <c r="DTN36" s="47"/>
      <c r="DTO36" s="47"/>
      <c r="DTP36" s="47"/>
      <c r="DTQ36" s="47"/>
      <c r="DTR36" s="47"/>
      <c r="DTS36" s="47"/>
      <c r="DTT36" s="47"/>
      <c r="DTU36" s="47"/>
      <c r="DTV36" s="47"/>
      <c r="DTW36" s="47"/>
      <c r="DTX36" s="47"/>
      <c r="DTY36" s="47"/>
      <c r="DTZ36" s="47"/>
      <c r="DUA36" s="47"/>
      <c r="DUB36" s="47"/>
      <c r="DUC36" s="47"/>
      <c r="DUD36" s="47"/>
      <c r="DUE36" s="47"/>
      <c r="DUF36" s="47"/>
      <c r="DUG36" s="47"/>
      <c r="DUH36" s="47"/>
      <c r="DUI36" s="47"/>
      <c r="DUJ36" s="47"/>
      <c r="DUK36" s="47"/>
      <c r="DUL36" s="47"/>
      <c r="DUM36" s="47"/>
      <c r="DUN36" s="47"/>
      <c r="DUO36" s="47"/>
      <c r="DUP36" s="47"/>
      <c r="DUQ36" s="47"/>
      <c r="DUR36" s="47"/>
      <c r="DUS36" s="47"/>
      <c r="DUT36" s="47"/>
      <c r="DUU36" s="47"/>
      <c r="DUV36" s="47"/>
      <c r="DUW36" s="47"/>
      <c r="DUX36" s="47"/>
      <c r="DUY36" s="47"/>
      <c r="DUZ36" s="47"/>
      <c r="DVA36" s="47"/>
      <c r="DVB36" s="47"/>
      <c r="DVC36" s="47"/>
      <c r="DVD36" s="47"/>
      <c r="DVE36" s="47"/>
      <c r="DVF36" s="47"/>
      <c r="DVG36" s="47"/>
      <c r="DVH36" s="47"/>
      <c r="DVI36" s="47"/>
      <c r="DVJ36" s="47"/>
      <c r="DVK36" s="47"/>
      <c r="DVL36" s="47"/>
      <c r="DVM36" s="47"/>
      <c r="DVN36" s="47"/>
      <c r="DVO36" s="47"/>
      <c r="DVP36" s="47"/>
      <c r="DVQ36" s="47"/>
      <c r="DVR36" s="47"/>
      <c r="DVS36" s="47"/>
      <c r="DVT36" s="47"/>
      <c r="DVU36" s="47"/>
      <c r="DVV36" s="47"/>
      <c r="DVW36" s="47"/>
      <c r="DVX36" s="47"/>
      <c r="DVY36" s="47"/>
      <c r="DVZ36" s="47"/>
      <c r="DWA36" s="47"/>
      <c r="DWB36" s="47"/>
      <c r="DWC36" s="47"/>
      <c r="DWD36" s="47"/>
      <c r="DWE36" s="47"/>
      <c r="DWF36" s="47"/>
      <c r="DWG36" s="47"/>
      <c r="DWH36" s="47"/>
      <c r="DWI36" s="47"/>
      <c r="DWJ36" s="47"/>
      <c r="DWK36" s="47"/>
      <c r="DWL36" s="47"/>
      <c r="DWM36" s="47"/>
      <c r="DWN36" s="47"/>
      <c r="DWO36" s="47"/>
      <c r="DWP36" s="47"/>
      <c r="DWQ36" s="47"/>
      <c r="DWR36" s="47"/>
      <c r="DWS36" s="47"/>
      <c r="DWT36" s="47"/>
      <c r="DWU36" s="47"/>
      <c r="DWV36" s="47"/>
      <c r="DWW36" s="47"/>
      <c r="DWX36" s="47"/>
      <c r="DWY36" s="47"/>
      <c r="DWZ36" s="47"/>
      <c r="DXA36" s="47"/>
      <c r="DXB36" s="47"/>
      <c r="DXC36" s="47"/>
      <c r="DXD36" s="47"/>
      <c r="DXE36" s="47"/>
      <c r="DXF36" s="47"/>
      <c r="DXG36" s="47"/>
      <c r="DXH36" s="47"/>
      <c r="DXI36" s="47"/>
      <c r="DXJ36" s="47"/>
      <c r="DXK36" s="47"/>
      <c r="DXL36" s="47"/>
      <c r="DXM36" s="47"/>
      <c r="DXN36" s="47"/>
      <c r="DXO36" s="47"/>
      <c r="DXP36" s="47"/>
      <c r="DXQ36" s="47"/>
      <c r="DXR36" s="47"/>
      <c r="DXS36" s="47"/>
      <c r="DXT36" s="47"/>
      <c r="DXU36" s="47"/>
      <c r="DXV36" s="47"/>
      <c r="DXW36" s="47"/>
      <c r="DXX36" s="47"/>
      <c r="DXY36" s="47"/>
      <c r="DXZ36" s="47"/>
      <c r="DYA36" s="47"/>
      <c r="DYB36" s="47"/>
      <c r="DYC36" s="47"/>
      <c r="DYD36" s="47"/>
      <c r="DYE36" s="47"/>
      <c r="DYF36" s="47"/>
      <c r="DYG36" s="47"/>
      <c r="DYH36" s="47"/>
      <c r="DYI36" s="47"/>
      <c r="DYJ36" s="47"/>
      <c r="DYK36" s="47"/>
      <c r="DYL36" s="47"/>
      <c r="DYM36" s="47"/>
      <c r="DYN36" s="47"/>
      <c r="DYO36" s="47"/>
      <c r="DYP36" s="47"/>
      <c r="DYQ36" s="47"/>
      <c r="DYR36" s="47"/>
      <c r="DYS36" s="47"/>
      <c r="DYT36" s="47"/>
      <c r="DYU36" s="47"/>
      <c r="DYV36" s="47"/>
      <c r="DYW36" s="47"/>
      <c r="DYX36" s="47"/>
      <c r="DYY36" s="47"/>
      <c r="DYZ36" s="47"/>
      <c r="DZA36" s="47"/>
      <c r="DZB36" s="47"/>
      <c r="DZC36" s="47"/>
      <c r="DZD36" s="47"/>
      <c r="DZE36" s="47"/>
      <c r="DZF36" s="47"/>
      <c r="DZG36" s="47"/>
      <c r="DZH36" s="47"/>
      <c r="DZI36" s="47"/>
      <c r="DZJ36" s="47"/>
      <c r="DZK36" s="47"/>
      <c r="DZL36" s="47"/>
      <c r="DZM36" s="47"/>
      <c r="DZN36" s="47"/>
      <c r="DZO36" s="47"/>
      <c r="DZP36" s="47"/>
      <c r="DZQ36" s="47"/>
      <c r="DZR36" s="47"/>
      <c r="DZS36" s="47"/>
      <c r="DZT36" s="47"/>
      <c r="DZU36" s="47"/>
      <c r="DZV36" s="47"/>
      <c r="DZW36" s="47"/>
      <c r="DZX36" s="47"/>
      <c r="DZY36" s="47"/>
      <c r="DZZ36" s="47"/>
      <c r="EAA36" s="47"/>
      <c r="EAB36" s="47"/>
      <c r="EAC36" s="47"/>
      <c r="EAD36" s="47"/>
      <c r="EAE36" s="47"/>
      <c r="EAF36" s="47"/>
      <c r="EAG36" s="47"/>
      <c r="EAH36" s="47"/>
      <c r="EAI36" s="47"/>
      <c r="EAJ36" s="47"/>
      <c r="EAK36" s="47"/>
      <c r="EAL36" s="47"/>
      <c r="EAM36" s="47"/>
      <c r="EAN36" s="47"/>
      <c r="EAO36" s="47"/>
      <c r="EAP36" s="47"/>
      <c r="EAQ36" s="47"/>
      <c r="EAR36" s="47"/>
      <c r="EAS36" s="47"/>
      <c r="EAT36" s="47"/>
      <c r="EAU36" s="47"/>
      <c r="EAV36" s="47"/>
      <c r="EAW36" s="47"/>
      <c r="EAX36" s="47"/>
      <c r="EAY36" s="47"/>
      <c r="EAZ36" s="47"/>
      <c r="EBA36" s="47"/>
      <c r="EBB36" s="47"/>
      <c r="EBC36" s="47"/>
      <c r="EBD36" s="47"/>
      <c r="EBE36" s="47"/>
      <c r="EBF36" s="47"/>
      <c r="EBG36" s="47"/>
      <c r="EBH36" s="47"/>
      <c r="EBI36" s="47"/>
      <c r="EBJ36" s="47"/>
      <c r="EBK36" s="47"/>
      <c r="EBL36" s="47"/>
      <c r="EBM36" s="47"/>
      <c r="EBN36" s="47"/>
      <c r="EBO36" s="47"/>
      <c r="EBP36" s="47"/>
      <c r="EBQ36" s="47"/>
      <c r="EBR36" s="47"/>
      <c r="EBS36" s="47"/>
      <c r="EBT36" s="47"/>
      <c r="EBU36" s="47"/>
      <c r="EBV36" s="47"/>
      <c r="EBW36" s="47"/>
      <c r="EBX36" s="47"/>
      <c r="EBY36" s="47"/>
      <c r="EBZ36" s="47"/>
      <c r="ECA36" s="47"/>
      <c r="ECB36" s="47"/>
      <c r="ECC36" s="47"/>
      <c r="ECD36" s="47"/>
      <c r="ECE36" s="47"/>
      <c r="ECF36" s="47"/>
      <c r="ECG36" s="47"/>
      <c r="ECH36" s="47"/>
      <c r="ECI36" s="47"/>
      <c r="ECJ36" s="47"/>
      <c r="ECK36" s="47"/>
      <c r="ECL36" s="47"/>
      <c r="ECM36" s="47"/>
      <c r="ECN36" s="47"/>
      <c r="ECO36" s="47"/>
      <c r="ECP36" s="47"/>
      <c r="ECQ36" s="47"/>
      <c r="ECR36" s="47"/>
      <c r="ECS36" s="47"/>
      <c r="ECT36" s="47"/>
      <c r="ECU36" s="47"/>
      <c r="ECV36" s="47"/>
      <c r="ECW36" s="47"/>
      <c r="ECX36" s="47"/>
      <c r="ECY36" s="47"/>
      <c r="ECZ36" s="47"/>
      <c r="EDA36" s="47"/>
      <c r="EDB36" s="47"/>
      <c r="EDC36" s="47"/>
      <c r="EDD36" s="47"/>
      <c r="EDE36" s="47"/>
      <c r="EDF36" s="47"/>
      <c r="EDG36" s="47"/>
      <c r="EDH36" s="47"/>
      <c r="EDI36" s="47"/>
      <c r="EDJ36" s="47"/>
      <c r="EDK36" s="47"/>
      <c r="EDL36" s="47"/>
      <c r="EDM36" s="47"/>
      <c r="EDN36" s="47"/>
      <c r="EDO36" s="47"/>
      <c r="EDP36" s="47"/>
      <c r="EDQ36" s="47"/>
      <c r="EDR36" s="47"/>
      <c r="EDS36" s="47"/>
      <c r="EDT36" s="47"/>
      <c r="EDU36" s="47"/>
      <c r="EDV36" s="47"/>
      <c r="EDW36" s="47"/>
      <c r="EDX36" s="47"/>
      <c r="EDY36" s="47"/>
      <c r="EDZ36" s="47"/>
      <c r="EEA36" s="47"/>
      <c r="EEB36" s="47"/>
      <c r="EEC36" s="47"/>
      <c r="EED36" s="47"/>
      <c r="EEE36" s="47"/>
      <c r="EEF36" s="47"/>
      <c r="EEG36" s="47"/>
      <c r="EEH36" s="47"/>
      <c r="EEI36" s="47"/>
      <c r="EEJ36" s="47"/>
      <c r="EEK36" s="47"/>
      <c r="EEL36" s="47"/>
      <c r="EEM36" s="47"/>
      <c r="EEN36" s="47"/>
      <c r="EEO36" s="47"/>
      <c r="EEP36" s="47"/>
      <c r="EEQ36" s="47"/>
      <c r="EER36" s="47"/>
      <c r="EES36" s="47"/>
      <c r="EET36" s="47"/>
      <c r="EEU36" s="47"/>
      <c r="EEV36" s="47"/>
      <c r="EEW36" s="47"/>
      <c r="EEX36" s="47"/>
      <c r="EEY36" s="47"/>
      <c r="EEZ36" s="47"/>
      <c r="EFA36" s="47"/>
      <c r="EFB36" s="47"/>
      <c r="EFC36" s="47"/>
      <c r="EFD36" s="47"/>
      <c r="EFE36" s="47"/>
      <c r="EFF36" s="47"/>
      <c r="EFG36" s="47"/>
      <c r="EFH36" s="47"/>
      <c r="EFI36" s="47"/>
      <c r="EFJ36" s="47"/>
      <c r="EFK36" s="47"/>
      <c r="EFL36" s="47"/>
      <c r="EFM36" s="47"/>
      <c r="EFN36" s="47"/>
      <c r="EFO36" s="47"/>
      <c r="EFP36" s="47"/>
      <c r="EFQ36" s="47"/>
      <c r="EFR36" s="47"/>
      <c r="EFS36" s="47"/>
      <c r="EFT36" s="47"/>
      <c r="EFU36" s="47"/>
      <c r="EFV36" s="47"/>
      <c r="EFW36" s="47"/>
      <c r="EFX36" s="47"/>
      <c r="EFY36" s="47"/>
      <c r="EFZ36" s="47"/>
      <c r="EGA36" s="47"/>
      <c r="EGB36" s="47"/>
      <c r="EGC36" s="47"/>
      <c r="EGD36" s="47"/>
      <c r="EGE36" s="47"/>
      <c r="EGF36" s="47"/>
      <c r="EGG36" s="47"/>
      <c r="EGH36" s="47"/>
      <c r="EGI36" s="47"/>
      <c r="EGJ36" s="47"/>
      <c r="EGK36" s="47"/>
      <c r="EGL36" s="47"/>
      <c r="EGM36" s="47"/>
      <c r="EGN36" s="47"/>
      <c r="EGO36" s="47"/>
      <c r="EGP36" s="47"/>
      <c r="EGQ36" s="47"/>
      <c r="EGR36" s="47"/>
      <c r="EGS36" s="47"/>
      <c r="EGT36" s="47"/>
      <c r="EGU36" s="47"/>
      <c r="EGV36" s="47"/>
      <c r="EGW36" s="47"/>
      <c r="EGX36" s="47"/>
      <c r="EGY36" s="47"/>
      <c r="EGZ36" s="47"/>
      <c r="EHA36" s="47"/>
      <c r="EHB36" s="47"/>
      <c r="EHC36" s="47"/>
      <c r="EHD36" s="47"/>
      <c r="EHE36" s="47"/>
      <c r="EHF36" s="47"/>
      <c r="EHG36" s="47"/>
      <c r="EHH36" s="47"/>
      <c r="EHI36" s="47"/>
      <c r="EHJ36" s="47"/>
      <c r="EHK36" s="47"/>
      <c r="EHL36" s="47"/>
      <c r="EHM36" s="47"/>
      <c r="EHN36" s="47"/>
      <c r="EHO36" s="47"/>
      <c r="EHP36" s="47"/>
      <c r="EHQ36" s="47"/>
      <c r="EHR36" s="47"/>
      <c r="EHS36" s="47"/>
      <c r="EHT36" s="47"/>
      <c r="EHU36" s="47"/>
      <c r="EHV36" s="47"/>
      <c r="EHW36" s="47"/>
      <c r="EHX36" s="47"/>
      <c r="EHY36" s="47"/>
      <c r="EHZ36" s="47"/>
      <c r="EIA36" s="47"/>
      <c r="EIB36" s="47"/>
      <c r="EIC36" s="47"/>
      <c r="EID36" s="47"/>
      <c r="EIE36" s="47"/>
      <c r="EIF36" s="47"/>
      <c r="EIG36" s="47"/>
      <c r="EIH36" s="47"/>
      <c r="EII36" s="47"/>
      <c r="EIJ36" s="47"/>
      <c r="EIK36" s="47"/>
      <c r="EIL36" s="47"/>
      <c r="EIM36" s="47"/>
      <c r="EIN36" s="47"/>
      <c r="EIO36" s="47"/>
      <c r="EIP36" s="47"/>
      <c r="EIQ36" s="47"/>
      <c r="EIR36" s="47"/>
      <c r="EIS36" s="47"/>
      <c r="EIT36" s="47"/>
      <c r="EIU36" s="47"/>
      <c r="EIV36" s="47"/>
      <c r="EIW36" s="47"/>
      <c r="EIX36" s="47"/>
      <c r="EIY36" s="47"/>
      <c r="EIZ36" s="47"/>
      <c r="EJA36" s="47"/>
      <c r="EJB36" s="47"/>
      <c r="EJC36" s="47"/>
      <c r="EJD36" s="47"/>
      <c r="EJE36" s="47"/>
      <c r="EJF36" s="47"/>
      <c r="EJG36" s="47"/>
      <c r="EJH36" s="47"/>
      <c r="EJI36" s="47"/>
      <c r="EJJ36" s="47"/>
      <c r="EJK36" s="47"/>
      <c r="EJL36" s="47"/>
      <c r="EJM36" s="47"/>
      <c r="EJN36" s="47"/>
      <c r="EJO36" s="47"/>
      <c r="EJP36" s="47"/>
      <c r="EJQ36" s="47"/>
      <c r="EJR36" s="47"/>
      <c r="EJS36" s="47"/>
      <c r="EJT36" s="47"/>
      <c r="EJU36" s="47"/>
      <c r="EJV36" s="47"/>
      <c r="EJW36" s="47"/>
      <c r="EJX36" s="47"/>
      <c r="EJY36" s="47"/>
      <c r="EJZ36" s="47"/>
      <c r="EKA36" s="47"/>
      <c r="EKB36" s="47"/>
      <c r="EKC36" s="47"/>
      <c r="EKD36" s="47"/>
      <c r="EKE36" s="47"/>
      <c r="EKF36" s="47"/>
      <c r="EKG36" s="47"/>
      <c r="EKH36" s="47"/>
      <c r="EKI36" s="47"/>
      <c r="EKJ36" s="47"/>
      <c r="EKK36" s="47"/>
      <c r="EKL36" s="47"/>
      <c r="EKM36" s="47"/>
      <c r="EKN36" s="47"/>
      <c r="EKO36" s="47"/>
      <c r="EKP36" s="47"/>
      <c r="EKQ36" s="47"/>
      <c r="EKR36" s="47"/>
      <c r="EKS36" s="47"/>
      <c r="EKT36" s="47"/>
      <c r="EKU36" s="47"/>
      <c r="EKV36" s="47"/>
      <c r="EKW36" s="47"/>
      <c r="EKX36" s="47"/>
      <c r="EKY36" s="47"/>
      <c r="EKZ36" s="47"/>
      <c r="ELA36" s="47"/>
      <c r="ELB36" s="47"/>
      <c r="ELC36" s="47"/>
      <c r="ELD36" s="47"/>
      <c r="ELE36" s="47"/>
      <c r="ELF36" s="47"/>
      <c r="ELG36" s="47"/>
      <c r="ELH36" s="47"/>
      <c r="ELI36" s="47"/>
      <c r="ELJ36" s="47"/>
      <c r="ELK36" s="47"/>
      <c r="ELL36" s="47"/>
      <c r="ELM36" s="47"/>
      <c r="ELN36" s="47"/>
      <c r="ELO36" s="47"/>
      <c r="ELP36" s="47"/>
      <c r="ELQ36" s="47"/>
      <c r="ELR36" s="47"/>
      <c r="ELS36" s="47"/>
      <c r="ELT36" s="47"/>
      <c r="ELU36" s="47"/>
      <c r="ELV36" s="47"/>
      <c r="ELW36" s="47"/>
      <c r="ELX36" s="47"/>
      <c r="ELY36" s="47"/>
      <c r="ELZ36" s="47"/>
      <c r="EMA36" s="47"/>
      <c r="EMB36" s="47"/>
      <c r="EMC36" s="47"/>
      <c r="EMD36" s="47"/>
      <c r="EME36" s="47"/>
      <c r="EMF36" s="47"/>
      <c r="EMG36" s="47"/>
      <c r="EMH36" s="47"/>
      <c r="EMI36" s="47"/>
      <c r="EMJ36" s="47"/>
      <c r="EMK36" s="47"/>
      <c r="EML36" s="47"/>
      <c r="EMM36" s="47"/>
      <c r="EMN36" s="47"/>
      <c r="EMO36" s="47"/>
      <c r="EMP36" s="47"/>
      <c r="EMQ36" s="47"/>
      <c r="EMR36" s="47"/>
      <c r="EMS36" s="47"/>
      <c r="EMT36" s="47"/>
      <c r="EMU36" s="47"/>
      <c r="EMV36" s="47"/>
      <c r="EMW36" s="47"/>
      <c r="EMX36" s="47"/>
      <c r="EMY36" s="47"/>
      <c r="EMZ36" s="47"/>
      <c r="ENA36" s="47"/>
      <c r="ENB36" s="47"/>
      <c r="ENC36" s="47"/>
      <c r="END36" s="47"/>
      <c r="ENE36" s="47"/>
      <c r="ENF36" s="47"/>
      <c r="ENG36" s="47"/>
      <c r="ENH36" s="47"/>
      <c r="ENI36" s="47"/>
      <c r="ENJ36" s="47"/>
      <c r="ENK36" s="47"/>
      <c r="ENL36" s="47"/>
      <c r="ENM36" s="47"/>
      <c r="ENN36" s="47"/>
      <c r="ENO36" s="47"/>
      <c r="ENP36" s="47"/>
      <c r="ENQ36" s="47"/>
      <c r="ENR36" s="47"/>
      <c r="ENS36" s="47"/>
      <c r="ENT36" s="47"/>
      <c r="ENU36" s="47"/>
      <c r="ENV36" s="47"/>
      <c r="ENW36" s="47"/>
      <c r="ENX36" s="47"/>
      <c r="ENY36" s="47"/>
      <c r="ENZ36" s="47"/>
      <c r="EOA36" s="47"/>
      <c r="EOB36" s="47"/>
      <c r="EOC36" s="47"/>
      <c r="EOD36" s="47"/>
      <c r="EOE36" s="47"/>
      <c r="EOF36" s="47"/>
      <c r="EOG36" s="47"/>
      <c r="EOH36" s="47"/>
      <c r="EOI36" s="47"/>
      <c r="EOJ36" s="47"/>
      <c r="EOK36" s="47"/>
      <c r="EOL36" s="47"/>
      <c r="EOM36" s="47"/>
      <c r="EON36" s="47"/>
      <c r="EOO36" s="47"/>
      <c r="EOP36" s="47"/>
      <c r="EOQ36" s="47"/>
      <c r="EOR36" s="47"/>
      <c r="EOS36" s="47"/>
      <c r="EOT36" s="47"/>
      <c r="EOU36" s="47"/>
      <c r="EOV36" s="47"/>
      <c r="EOW36" s="47"/>
      <c r="EOX36" s="47"/>
      <c r="EOY36" s="47"/>
      <c r="EOZ36" s="47"/>
      <c r="EPA36" s="47"/>
      <c r="EPB36" s="47"/>
      <c r="EPC36" s="47"/>
      <c r="EPD36" s="47"/>
      <c r="EPE36" s="47"/>
      <c r="EPF36" s="47"/>
      <c r="EPG36" s="47"/>
      <c r="EPH36" s="47"/>
      <c r="EPI36" s="47"/>
      <c r="EPJ36" s="47"/>
      <c r="EPK36" s="47"/>
      <c r="EPL36" s="47"/>
      <c r="EPM36" s="47"/>
      <c r="EPN36" s="47"/>
      <c r="EPO36" s="47"/>
      <c r="EPP36" s="47"/>
      <c r="EPQ36" s="47"/>
      <c r="EPR36" s="47"/>
      <c r="EPS36" s="47"/>
      <c r="EPT36" s="47"/>
      <c r="EPU36" s="47"/>
      <c r="EPV36" s="47"/>
      <c r="EPW36" s="47"/>
      <c r="EPX36" s="47"/>
      <c r="EPY36" s="47"/>
      <c r="EPZ36" s="47"/>
      <c r="EQA36" s="47"/>
      <c r="EQB36" s="47"/>
      <c r="EQC36" s="47"/>
      <c r="EQD36" s="47"/>
      <c r="EQE36" s="47"/>
      <c r="EQF36" s="47"/>
      <c r="EQG36" s="47"/>
      <c r="EQH36" s="47"/>
      <c r="EQI36" s="47"/>
      <c r="EQJ36" s="47"/>
      <c r="EQK36" s="47"/>
      <c r="EQL36" s="47"/>
      <c r="EQM36" s="47"/>
      <c r="EQN36" s="47"/>
      <c r="EQO36" s="47"/>
      <c r="EQP36" s="47"/>
      <c r="EQQ36" s="47"/>
      <c r="EQR36" s="47"/>
      <c r="EQS36" s="47"/>
      <c r="EQT36" s="47"/>
      <c r="EQU36" s="47"/>
      <c r="EQV36" s="47"/>
      <c r="EQW36" s="47"/>
      <c r="EQX36" s="47"/>
      <c r="EQY36" s="47"/>
      <c r="EQZ36" s="47"/>
      <c r="ERA36" s="47"/>
      <c r="ERB36" s="47"/>
      <c r="ERC36" s="47"/>
      <c r="ERD36" s="47"/>
      <c r="ERE36" s="47"/>
      <c r="ERF36" s="47"/>
      <c r="ERG36" s="47"/>
      <c r="ERH36" s="47"/>
      <c r="ERI36" s="47"/>
      <c r="ERJ36" s="47"/>
      <c r="ERK36" s="47"/>
      <c r="ERL36" s="47"/>
      <c r="ERM36" s="47"/>
      <c r="ERN36" s="47"/>
      <c r="ERO36" s="47"/>
      <c r="ERP36" s="47"/>
      <c r="ERQ36" s="47"/>
      <c r="ERR36" s="47"/>
      <c r="ERS36" s="47"/>
      <c r="ERT36" s="47"/>
      <c r="ERU36" s="47"/>
      <c r="ERV36" s="47"/>
      <c r="ERW36" s="47"/>
      <c r="ERX36" s="47"/>
      <c r="ERY36" s="47"/>
      <c r="ERZ36" s="47"/>
      <c r="ESA36" s="47"/>
      <c r="ESB36" s="47"/>
      <c r="ESC36" s="47"/>
      <c r="ESD36" s="47"/>
      <c r="ESE36" s="47"/>
      <c r="ESF36" s="47"/>
      <c r="ESG36" s="47"/>
      <c r="ESH36" s="47"/>
      <c r="ESI36" s="47"/>
      <c r="ESJ36" s="47"/>
      <c r="ESK36" s="47"/>
      <c r="ESL36" s="47"/>
      <c r="ESM36" s="47"/>
      <c r="ESN36" s="47"/>
      <c r="ESO36" s="47"/>
      <c r="ESP36" s="47"/>
      <c r="ESQ36" s="47"/>
      <c r="ESR36" s="47"/>
      <c r="ESS36" s="47"/>
      <c r="EST36" s="47"/>
      <c r="ESU36" s="47"/>
      <c r="ESV36" s="47"/>
      <c r="ESW36" s="47"/>
      <c r="ESX36" s="47"/>
      <c r="ESY36" s="47"/>
      <c r="ESZ36" s="47"/>
      <c r="ETA36" s="47"/>
      <c r="ETB36" s="47"/>
      <c r="ETC36" s="47"/>
      <c r="ETD36" s="47"/>
      <c r="ETE36" s="47"/>
      <c r="ETF36" s="47"/>
      <c r="ETG36" s="47"/>
      <c r="ETH36" s="47"/>
      <c r="ETI36" s="47"/>
      <c r="ETJ36" s="47"/>
      <c r="ETK36" s="47"/>
      <c r="ETL36" s="47"/>
      <c r="ETM36" s="47"/>
      <c r="ETN36" s="47"/>
      <c r="ETO36" s="47"/>
      <c r="ETP36" s="47"/>
      <c r="ETQ36" s="47"/>
      <c r="ETR36" s="47"/>
      <c r="ETS36" s="47"/>
      <c r="ETT36" s="47"/>
      <c r="ETU36" s="47"/>
      <c r="ETV36" s="47"/>
      <c r="ETW36" s="47"/>
      <c r="ETX36" s="47"/>
      <c r="ETY36" s="47"/>
      <c r="ETZ36" s="47"/>
      <c r="EUA36" s="47"/>
      <c r="EUB36" s="47"/>
      <c r="EUC36" s="47"/>
      <c r="EUD36" s="47"/>
      <c r="EUE36" s="47"/>
      <c r="EUF36" s="47"/>
      <c r="EUG36" s="47"/>
      <c r="EUH36" s="47"/>
      <c r="EUI36" s="47"/>
      <c r="EUJ36" s="47"/>
      <c r="EUK36" s="47"/>
      <c r="EUL36" s="47"/>
      <c r="EUM36" s="47"/>
      <c r="EUN36" s="47"/>
      <c r="EUO36" s="47"/>
      <c r="EUP36" s="47"/>
      <c r="EUQ36" s="47"/>
      <c r="EUR36" s="47"/>
      <c r="EUS36" s="47"/>
      <c r="EUT36" s="47"/>
      <c r="EUU36" s="47"/>
      <c r="EUV36" s="47"/>
      <c r="EUW36" s="47"/>
      <c r="EUX36" s="47"/>
      <c r="EUY36" s="47"/>
      <c r="EUZ36" s="47"/>
      <c r="EVA36" s="47"/>
      <c r="EVB36" s="47"/>
      <c r="EVC36" s="47"/>
      <c r="EVD36" s="47"/>
      <c r="EVE36" s="47"/>
      <c r="EVF36" s="47"/>
      <c r="EVG36" s="47"/>
      <c r="EVH36" s="47"/>
      <c r="EVI36" s="47"/>
      <c r="EVJ36" s="47"/>
      <c r="EVK36" s="47"/>
      <c r="EVL36" s="47"/>
      <c r="EVM36" s="47"/>
      <c r="EVN36" s="47"/>
      <c r="EVO36" s="47"/>
      <c r="EVP36" s="47"/>
      <c r="EVQ36" s="47"/>
      <c r="EVR36" s="47"/>
      <c r="EVS36" s="47"/>
      <c r="EVT36" s="47"/>
      <c r="EVU36" s="47"/>
      <c r="EVV36" s="47"/>
      <c r="EVW36" s="47"/>
      <c r="EVX36" s="47"/>
      <c r="EVY36" s="47"/>
      <c r="EVZ36" s="47"/>
      <c r="EWA36" s="47"/>
      <c r="EWB36" s="47"/>
      <c r="EWC36" s="47"/>
      <c r="EWD36" s="47"/>
      <c r="EWE36" s="47"/>
      <c r="EWF36" s="47"/>
      <c r="EWG36" s="47"/>
      <c r="EWH36" s="47"/>
      <c r="EWI36" s="47"/>
      <c r="EWJ36" s="47"/>
      <c r="EWK36" s="47"/>
      <c r="EWL36" s="47"/>
      <c r="EWM36" s="47"/>
      <c r="EWN36" s="47"/>
      <c r="EWO36" s="47"/>
      <c r="EWP36" s="47"/>
      <c r="EWQ36" s="47"/>
      <c r="EWR36" s="47"/>
      <c r="EWS36" s="47"/>
      <c r="EWT36" s="47"/>
      <c r="EWU36" s="47"/>
      <c r="EWV36" s="47"/>
      <c r="EWW36" s="47"/>
      <c r="EWX36" s="47"/>
      <c r="EWY36" s="47"/>
      <c r="EWZ36" s="47"/>
      <c r="EXA36" s="47"/>
      <c r="EXB36" s="47"/>
      <c r="EXC36" s="47"/>
      <c r="EXD36" s="47"/>
      <c r="EXE36" s="47"/>
      <c r="EXF36" s="47"/>
      <c r="EXG36" s="47"/>
      <c r="EXH36" s="47"/>
      <c r="EXI36" s="47"/>
      <c r="EXJ36" s="47"/>
      <c r="EXK36" s="47"/>
      <c r="EXL36" s="47"/>
      <c r="EXM36" s="47"/>
      <c r="EXN36" s="47"/>
      <c r="EXO36" s="47"/>
      <c r="EXP36" s="47"/>
      <c r="EXQ36" s="47"/>
      <c r="EXR36" s="47"/>
      <c r="EXS36" s="47"/>
      <c r="EXT36" s="47"/>
      <c r="EXU36" s="47"/>
      <c r="EXV36" s="47"/>
      <c r="EXW36" s="47"/>
      <c r="EXX36" s="47"/>
      <c r="EXY36" s="47"/>
      <c r="EXZ36" s="47"/>
      <c r="EYA36" s="47"/>
      <c r="EYB36" s="47"/>
      <c r="EYC36" s="47"/>
      <c r="EYD36" s="47"/>
      <c r="EYE36" s="47"/>
      <c r="EYF36" s="47"/>
      <c r="EYG36" s="47"/>
      <c r="EYH36" s="47"/>
      <c r="EYI36" s="47"/>
      <c r="EYJ36" s="47"/>
      <c r="EYK36" s="47"/>
      <c r="EYL36" s="47"/>
      <c r="EYM36" s="47"/>
      <c r="EYN36" s="47"/>
      <c r="EYO36" s="47"/>
      <c r="EYP36" s="47"/>
      <c r="EYQ36" s="47"/>
      <c r="EYR36" s="47"/>
      <c r="EYS36" s="47"/>
      <c r="EYT36" s="47"/>
      <c r="EYU36" s="47"/>
      <c r="EYV36" s="47"/>
      <c r="EYW36" s="47"/>
      <c r="EYX36" s="47"/>
      <c r="EYY36" s="47"/>
      <c r="EYZ36" s="47"/>
      <c r="EZA36" s="47"/>
      <c r="EZB36" s="47"/>
      <c r="EZC36" s="47"/>
      <c r="EZD36" s="47"/>
      <c r="EZE36" s="47"/>
      <c r="EZF36" s="47"/>
      <c r="EZG36" s="47"/>
      <c r="EZH36" s="47"/>
      <c r="EZI36" s="47"/>
      <c r="EZJ36" s="47"/>
      <c r="EZK36" s="47"/>
      <c r="EZL36" s="47"/>
      <c r="EZM36" s="47"/>
      <c r="EZN36" s="47"/>
      <c r="EZO36" s="47"/>
      <c r="EZP36" s="47"/>
      <c r="EZQ36" s="47"/>
      <c r="EZR36" s="47"/>
      <c r="EZS36" s="47"/>
      <c r="EZT36" s="47"/>
      <c r="EZU36" s="47"/>
      <c r="EZV36" s="47"/>
      <c r="EZW36" s="47"/>
      <c r="EZX36" s="47"/>
      <c r="EZY36" s="47"/>
      <c r="EZZ36" s="47"/>
      <c r="FAA36" s="47"/>
      <c r="FAB36" s="47"/>
      <c r="FAC36" s="47"/>
      <c r="FAD36" s="47"/>
      <c r="FAE36" s="47"/>
      <c r="FAF36" s="47"/>
      <c r="FAG36" s="47"/>
      <c r="FAH36" s="47"/>
      <c r="FAI36" s="47"/>
      <c r="FAJ36" s="47"/>
      <c r="FAK36" s="47"/>
      <c r="FAL36" s="47"/>
      <c r="FAM36" s="47"/>
      <c r="FAN36" s="47"/>
      <c r="FAO36" s="47"/>
      <c r="FAP36" s="47"/>
      <c r="FAQ36" s="47"/>
      <c r="FAR36" s="47"/>
      <c r="FAS36" s="47"/>
      <c r="FAT36" s="47"/>
      <c r="FAU36" s="47"/>
      <c r="FAV36" s="47"/>
      <c r="FAW36" s="47"/>
      <c r="FAX36" s="47"/>
      <c r="FAY36" s="47"/>
      <c r="FAZ36" s="47"/>
      <c r="FBA36" s="47"/>
      <c r="FBB36" s="47"/>
      <c r="FBC36" s="47"/>
      <c r="FBD36" s="47"/>
      <c r="FBE36" s="47"/>
      <c r="FBF36" s="47"/>
      <c r="FBG36" s="47"/>
      <c r="FBH36" s="47"/>
      <c r="FBI36" s="47"/>
      <c r="FBJ36" s="47"/>
      <c r="FBK36" s="47"/>
      <c r="FBL36" s="47"/>
      <c r="FBM36" s="47"/>
      <c r="FBN36" s="47"/>
      <c r="FBO36" s="47"/>
      <c r="FBP36" s="47"/>
      <c r="FBQ36" s="47"/>
      <c r="FBR36" s="47"/>
      <c r="FBS36" s="47"/>
      <c r="FBT36" s="47"/>
      <c r="FBU36" s="47"/>
      <c r="FBV36" s="47"/>
      <c r="FBW36" s="47"/>
      <c r="FBX36" s="47"/>
      <c r="FBY36" s="47"/>
      <c r="FBZ36" s="47"/>
      <c r="FCA36" s="47"/>
      <c r="FCB36" s="47"/>
      <c r="FCC36" s="47"/>
      <c r="FCD36" s="47"/>
      <c r="FCE36" s="47"/>
      <c r="FCF36" s="47"/>
      <c r="FCG36" s="47"/>
      <c r="FCH36" s="47"/>
      <c r="FCI36" s="47"/>
      <c r="FCJ36" s="47"/>
      <c r="FCK36" s="47"/>
      <c r="FCL36" s="47"/>
      <c r="FCM36" s="47"/>
      <c r="FCN36" s="47"/>
      <c r="FCO36" s="47"/>
      <c r="FCP36" s="47"/>
      <c r="FCQ36" s="47"/>
      <c r="FCR36" s="47"/>
      <c r="FCS36" s="47"/>
      <c r="FCT36" s="47"/>
      <c r="FCU36" s="47"/>
      <c r="FCV36" s="47"/>
      <c r="FCW36" s="47"/>
      <c r="FCX36" s="47"/>
      <c r="FCY36" s="47"/>
      <c r="FCZ36" s="47"/>
      <c r="FDA36" s="47"/>
      <c r="FDB36" s="47"/>
      <c r="FDC36" s="47"/>
      <c r="FDD36" s="47"/>
      <c r="FDE36" s="47"/>
      <c r="FDF36" s="47"/>
      <c r="FDG36" s="47"/>
      <c r="FDH36" s="47"/>
      <c r="FDI36" s="47"/>
      <c r="FDJ36" s="47"/>
      <c r="FDK36" s="47"/>
      <c r="FDL36" s="47"/>
      <c r="FDM36" s="47"/>
      <c r="FDN36" s="47"/>
      <c r="FDO36" s="47"/>
      <c r="FDP36" s="47"/>
      <c r="FDQ36" s="47"/>
      <c r="FDR36" s="47"/>
      <c r="FDS36" s="47"/>
      <c r="FDT36" s="47"/>
      <c r="FDU36" s="47"/>
      <c r="FDV36" s="47"/>
      <c r="FDW36" s="47"/>
      <c r="FDX36" s="47"/>
      <c r="FDY36" s="47"/>
      <c r="FDZ36" s="47"/>
      <c r="FEA36" s="47"/>
      <c r="FEB36" s="47"/>
      <c r="FEC36" s="47"/>
      <c r="FED36" s="47"/>
      <c r="FEE36" s="47"/>
      <c r="FEF36" s="47"/>
      <c r="FEG36" s="47"/>
      <c r="FEH36" s="47"/>
      <c r="FEI36" s="47"/>
      <c r="FEJ36" s="47"/>
      <c r="FEK36" s="47"/>
      <c r="FEL36" s="47"/>
      <c r="FEM36" s="47"/>
      <c r="FEN36" s="47"/>
      <c r="FEO36" s="47"/>
      <c r="FEP36" s="47"/>
      <c r="FEQ36" s="47"/>
      <c r="FER36" s="47"/>
      <c r="FES36" s="47"/>
      <c r="FET36" s="47"/>
      <c r="FEU36" s="47"/>
      <c r="FEV36" s="47"/>
      <c r="FEW36" s="47"/>
      <c r="FEX36" s="47"/>
      <c r="FEY36" s="47"/>
      <c r="FEZ36" s="47"/>
      <c r="FFA36" s="47"/>
      <c r="FFB36" s="47"/>
      <c r="FFC36" s="47"/>
      <c r="FFD36" s="47"/>
      <c r="FFE36" s="47"/>
      <c r="FFF36" s="47"/>
      <c r="FFG36" s="47"/>
      <c r="FFH36" s="47"/>
      <c r="FFI36" s="47"/>
      <c r="FFJ36" s="47"/>
      <c r="FFK36" s="47"/>
      <c r="FFL36" s="47"/>
      <c r="FFM36" s="47"/>
      <c r="FFN36" s="47"/>
      <c r="FFO36" s="47"/>
      <c r="FFP36" s="47"/>
      <c r="FFQ36" s="47"/>
      <c r="FFR36" s="47"/>
      <c r="FFS36" s="47"/>
      <c r="FFT36" s="47"/>
      <c r="FFU36" s="47"/>
      <c r="FFV36" s="47"/>
      <c r="FFW36" s="47"/>
      <c r="FFX36" s="47"/>
      <c r="FFY36" s="47"/>
      <c r="FFZ36" s="47"/>
      <c r="FGA36" s="47"/>
      <c r="FGB36" s="47"/>
      <c r="FGC36" s="47"/>
      <c r="FGD36" s="47"/>
      <c r="FGE36" s="47"/>
      <c r="FGF36" s="47"/>
      <c r="FGG36" s="47"/>
      <c r="FGH36" s="47"/>
      <c r="FGI36" s="47"/>
      <c r="FGJ36" s="47"/>
      <c r="FGK36" s="47"/>
      <c r="FGL36" s="47"/>
      <c r="FGM36" s="47"/>
      <c r="FGN36" s="47"/>
      <c r="FGO36" s="47"/>
      <c r="FGP36" s="47"/>
      <c r="FGQ36" s="47"/>
      <c r="FGR36" s="47"/>
      <c r="FGS36" s="47"/>
      <c r="FGT36" s="47"/>
      <c r="FGU36" s="47"/>
      <c r="FGV36" s="47"/>
      <c r="FGW36" s="47"/>
      <c r="FGX36" s="47"/>
      <c r="FGY36" s="47"/>
      <c r="FGZ36" s="47"/>
      <c r="FHA36" s="47"/>
      <c r="FHB36" s="47"/>
      <c r="FHC36" s="47"/>
      <c r="FHD36" s="47"/>
      <c r="FHE36" s="47"/>
      <c r="FHF36" s="47"/>
      <c r="FHG36" s="47"/>
      <c r="FHH36" s="47"/>
      <c r="FHI36" s="47"/>
      <c r="FHJ36" s="47"/>
      <c r="FHK36" s="47"/>
      <c r="FHL36" s="47"/>
      <c r="FHM36" s="47"/>
      <c r="FHN36" s="47"/>
      <c r="FHO36" s="47"/>
      <c r="FHP36" s="47"/>
      <c r="FHQ36" s="47"/>
      <c r="FHR36" s="47"/>
      <c r="FHS36" s="47"/>
      <c r="FHT36" s="47"/>
      <c r="FHU36" s="47"/>
      <c r="FHV36" s="47"/>
      <c r="FHW36" s="47"/>
      <c r="FHX36" s="47"/>
      <c r="FHY36" s="47"/>
      <c r="FHZ36" s="47"/>
      <c r="FIA36" s="47"/>
      <c r="FIB36" s="47"/>
      <c r="FIC36" s="47"/>
      <c r="FID36" s="47"/>
      <c r="FIE36" s="47"/>
      <c r="FIF36" s="47"/>
      <c r="FIG36" s="47"/>
      <c r="FIH36" s="47"/>
      <c r="FII36" s="47"/>
      <c r="FIJ36" s="47"/>
      <c r="FIK36" s="47"/>
      <c r="FIL36" s="47"/>
      <c r="FIM36" s="47"/>
      <c r="FIN36" s="47"/>
      <c r="FIO36" s="47"/>
      <c r="FIP36" s="47"/>
      <c r="FIQ36" s="47"/>
      <c r="FIR36" s="47"/>
      <c r="FIS36" s="47"/>
      <c r="FIT36" s="47"/>
      <c r="FIU36" s="47"/>
      <c r="FIV36" s="47"/>
      <c r="FIW36" s="47"/>
      <c r="FIX36" s="47"/>
      <c r="FIY36" s="47"/>
      <c r="FIZ36" s="47"/>
      <c r="FJA36" s="47"/>
      <c r="FJB36" s="47"/>
      <c r="FJC36" s="47"/>
      <c r="FJD36" s="47"/>
      <c r="FJE36" s="47"/>
      <c r="FJF36" s="47"/>
      <c r="FJG36" s="47"/>
      <c r="FJH36" s="47"/>
      <c r="FJI36" s="47"/>
      <c r="FJJ36" s="47"/>
      <c r="FJK36" s="47"/>
      <c r="FJL36" s="47"/>
      <c r="FJM36" s="47"/>
      <c r="FJN36" s="47"/>
      <c r="FJO36" s="47"/>
      <c r="FJP36" s="47"/>
      <c r="FJQ36" s="47"/>
      <c r="FJR36" s="47"/>
      <c r="FJS36" s="47"/>
      <c r="FJT36" s="47"/>
      <c r="FJU36" s="47"/>
      <c r="FJV36" s="47"/>
      <c r="FJW36" s="47"/>
      <c r="FJX36" s="47"/>
      <c r="FJY36" s="47"/>
      <c r="FJZ36" s="47"/>
      <c r="FKA36" s="47"/>
      <c r="FKB36" s="47"/>
      <c r="FKC36" s="47"/>
      <c r="FKD36" s="47"/>
      <c r="FKE36" s="47"/>
      <c r="FKF36" s="47"/>
      <c r="FKG36" s="47"/>
      <c r="FKH36" s="47"/>
      <c r="FKI36" s="47"/>
      <c r="FKJ36" s="47"/>
      <c r="FKK36" s="47"/>
      <c r="FKL36" s="47"/>
      <c r="FKM36" s="47"/>
      <c r="FKN36" s="47"/>
      <c r="FKO36" s="47"/>
      <c r="FKP36" s="47"/>
      <c r="FKQ36" s="47"/>
      <c r="FKR36" s="47"/>
      <c r="FKS36" s="47"/>
      <c r="FKT36" s="47"/>
      <c r="FKU36" s="47"/>
      <c r="FKV36" s="47"/>
      <c r="FKW36" s="47"/>
      <c r="FKX36" s="47"/>
      <c r="FKY36" s="47"/>
      <c r="FKZ36" s="47"/>
      <c r="FLA36" s="47"/>
      <c r="FLB36" s="47"/>
      <c r="FLC36" s="47"/>
      <c r="FLD36" s="47"/>
      <c r="FLE36" s="47"/>
      <c r="FLF36" s="47"/>
      <c r="FLG36" s="47"/>
      <c r="FLH36" s="47"/>
      <c r="FLI36" s="47"/>
      <c r="FLJ36" s="47"/>
      <c r="FLK36" s="47"/>
      <c r="FLL36" s="47"/>
      <c r="FLM36" s="47"/>
      <c r="FLN36" s="47"/>
      <c r="FLO36" s="47"/>
      <c r="FLP36" s="47"/>
      <c r="FLQ36" s="47"/>
      <c r="FLR36" s="47"/>
      <c r="FLS36" s="47"/>
      <c r="FLT36" s="47"/>
      <c r="FLU36" s="47"/>
      <c r="FLV36" s="47"/>
      <c r="FLW36" s="47"/>
      <c r="FLX36" s="47"/>
      <c r="FLY36" s="47"/>
      <c r="FLZ36" s="47"/>
      <c r="FMA36" s="47"/>
      <c r="FMB36" s="47"/>
      <c r="FMC36" s="47"/>
      <c r="FMD36" s="47"/>
      <c r="FME36" s="47"/>
      <c r="FMF36" s="47"/>
      <c r="FMG36" s="47"/>
      <c r="FMH36" s="47"/>
      <c r="FMI36" s="47"/>
      <c r="FMJ36" s="47"/>
      <c r="FMK36" s="47"/>
      <c r="FML36" s="47"/>
      <c r="FMM36" s="47"/>
      <c r="FMN36" s="47"/>
      <c r="FMO36" s="47"/>
      <c r="FMP36" s="47"/>
      <c r="FMQ36" s="47"/>
      <c r="FMR36" s="47"/>
      <c r="FMS36" s="47"/>
      <c r="FMT36" s="47"/>
      <c r="FMU36" s="47"/>
      <c r="FMV36" s="47"/>
      <c r="FMW36" s="47"/>
      <c r="FMX36" s="47"/>
      <c r="FMY36" s="47"/>
      <c r="FMZ36" s="47"/>
      <c r="FNA36" s="47"/>
      <c r="FNB36" s="47"/>
      <c r="FNC36" s="47"/>
      <c r="FND36" s="47"/>
      <c r="FNE36" s="47"/>
      <c r="FNF36" s="47"/>
      <c r="FNG36" s="47"/>
      <c r="FNH36" s="47"/>
      <c r="FNI36" s="47"/>
      <c r="FNJ36" s="47"/>
      <c r="FNK36" s="47"/>
      <c r="FNL36" s="47"/>
      <c r="FNM36" s="47"/>
      <c r="FNN36" s="47"/>
      <c r="FNO36" s="47"/>
      <c r="FNP36" s="47"/>
      <c r="FNQ36" s="47"/>
      <c r="FNR36" s="47"/>
      <c r="FNS36" s="47"/>
      <c r="FNT36" s="47"/>
      <c r="FNU36" s="47"/>
      <c r="FNV36" s="47"/>
      <c r="FNW36" s="47"/>
      <c r="FNX36" s="47"/>
      <c r="FNY36" s="47"/>
      <c r="FNZ36" s="47"/>
      <c r="FOA36" s="47"/>
      <c r="FOB36" s="47"/>
      <c r="FOC36" s="47"/>
      <c r="FOD36" s="47"/>
      <c r="FOE36" s="47"/>
      <c r="FOF36" s="47"/>
      <c r="FOG36" s="47"/>
      <c r="FOH36" s="47"/>
      <c r="FOI36" s="47"/>
      <c r="FOJ36" s="47"/>
      <c r="FOK36" s="47"/>
      <c r="FOL36" s="47"/>
      <c r="FOM36" s="47"/>
      <c r="FON36" s="47"/>
      <c r="FOO36" s="47"/>
      <c r="FOP36" s="47"/>
      <c r="FOQ36" s="47"/>
      <c r="FOR36" s="47"/>
      <c r="FOS36" s="47"/>
      <c r="FOT36" s="47"/>
      <c r="FOU36" s="47"/>
      <c r="FOV36" s="47"/>
      <c r="FOW36" s="47"/>
      <c r="FOX36" s="47"/>
      <c r="FOY36" s="47"/>
      <c r="FOZ36" s="47"/>
      <c r="FPA36" s="47"/>
      <c r="FPB36" s="47"/>
      <c r="FPC36" s="47"/>
      <c r="FPD36" s="47"/>
      <c r="FPE36" s="47"/>
      <c r="FPF36" s="47"/>
      <c r="FPG36" s="47"/>
      <c r="FPH36" s="47"/>
      <c r="FPI36" s="47"/>
      <c r="FPJ36" s="47"/>
      <c r="FPK36" s="47"/>
      <c r="FPL36" s="47"/>
      <c r="FPM36" s="47"/>
      <c r="FPN36" s="47"/>
      <c r="FPO36" s="47"/>
      <c r="FPP36" s="47"/>
      <c r="FPQ36" s="47"/>
      <c r="FPR36" s="47"/>
      <c r="FPS36" s="47"/>
      <c r="FPT36" s="47"/>
      <c r="FPU36" s="47"/>
      <c r="FPV36" s="47"/>
      <c r="FPW36" s="47"/>
      <c r="FPX36" s="47"/>
      <c r="FPY36" s="47"/>
      <c r="FPZ36" s="47"/>
      <c r="FQA36" s="47"/>
      <c r="FQB36" s="47"/>
      <c r="FQC36" s="47"/>
      <c r="FQD36" s="47"/>
      <c r="FQE36" s="47"/>
      <c r="FQF36" s="47"/>
      <c r="FQG36" s="47"/>
      <c r="FQH36" s="47"/>
      <c r="FQI36" s="47"/>
      <c r="FQJ36" s="47"/>
      <c r="FQK36" s="47"/>
      <c r="FQL36" s="47"/>
      <c r="FQM36" s="47"/>
      <c r="FQN36" s="47"/>
      <c r="FQO36" s="47"/>
      <c r="FQP36" s="47"/>
      <c r="FQQ36" s="47"/>
      <c r="FQR36" s="47"/>
      <c r="FQS36" s="47"/>
      <c r="FQT36" s="47"/>
      <c r="FQU36" s="47"/>
      <c r="FQV36" s="47"/>
      <c r="FQW36" s="47"/>
      <c r="FQX36" s="47"/>
      <c r="FQY36" s="47"/>
      <c r="FQZ36" s="47"/>
      <c r="FRA36" s="47"/>
      <c r="FRB36" s="47"/>
      <c r="FRC36" s="47"/>
      <c r="FRD36" s="47"/>
      <c r="FRE36" s="47"/>
      <c r="FRF36" s="47"/>
      <c r="FRG36" s="47"/>
      <c r="FRH36" s="47"/>
      <c r="FRI36" s="47"/>
      <c r="FRJ36" s="47"/>
      <c r="FRK36" s="47"/>
      <c r="FRL36" s="47"/>
      <c r="FRM36" s="47"/>
      <c r="FRN36" s="47"/>
      <c r="FRO36" s="47"/>
      <c r="FRP36" s="47"/>
      <c r="FRQ36" s="47"/>
      <c r="FRR36" s="47"/>
      <c r="FRS36" s="47"/>
      <c r="FRT36" s="47"/>
      <c r="FRU36" s="47"/>
      <c r="FRV36" s="47"/>
      <c r="FRW36" s="47"/>
      <c r="FRX36" s="47"/>
      <c r="FRY36" s="47"/>
      <c r="FRZ36" s="47"/>
      <c r="FSA36" s="47"/>
      <c r="FSB36" s="47"/>
      <c r="FSC36" s="47"/>
      <c r="FSD36" s="47"/>
      <c r="FSE36" s="47"/>
      <c r="FSF36" s="47"/>
      <c r="FSG36" s="47"/>
      <c r="FSH36" s="47"/>
      <c r="FSI36" s="47"/>
      <c r="FSJ36" s="47"/>
      <c r="FSK36" s="47"/>
      <c r="FSL36" s="47"/>
      <c r="FSM36" s="47"/>
      <c r="FSN36" s="47"/>
      <c r="FSO36" s="47"/>
      <c r="FSP36" s="47"/>
      <c r="FSQ36" s="47"/>
      <c r="FSR36" s="47"/>
      <c r="FSS36" s="47"/>
      <c r="FST36" s="47"/>
      <c r="FSU36" s="47"/>
      <c r="FSV36" s="47"/>
      <c r="FSW36" s="47"/>
      <c r="FSX36" s="47"/>
      <c r="FSY36" s="47"/>
      <c r="FSZ36" s="47"/>
      <c r="FTA36" s="47"/>
      <c r="FTB36" s="47"/>
      <c r="FTC36" s="47"/>
      <c r="FTD36" s="47"/>
      <c r="FTE36" s="47"/>
      <c r="FTF36" s="47"/>
      <c r="FTG36" s="47"/>
      <c r="FTH36" s="47"/>
      <c r="FTI36" s="47"/>
      <c r="FTJ36" s="47"/>
      <c r="FTK36" s="47"/>
      <c r="FTL36" s="47"/>
      <c r="FTM36" s="47"/>
      <c r="FTN36" s="47"/>
      <c r="FTO36" s="47"/>
      <c r="FTP36" s="47"/>
      <c r="FTQ36" s="47"/>
      <c r="FTR36" s="47"/>
      <c r="FTS36" s="47"/>
      <c r="FTT36" s="47"/>
      <c r="FTU36" s="47"/>
      <c r="FTV36" s="47"/>
      <c r="FTW36" s="47"/>
      <c r="FTX36" s="47"/>
      <c r="FTY36" s="47"/>
      <c r="FTZ36" s="47"/>
      <c r="FUA36" s="47"/>
      <c r="FUB36" s="47"/>
      <c r="FUC36" s="47"/>
      <c r="FUD36" s="47"/>
      <c r="FUE36" s="47"/>
      <c r="FUF36" s="47"/>
      <c r="FUG36" s="47"/>
      <c r="FUH36" s="47"/>
      <c r="FUI36" s="47"/>
      <c r="FUJ36" s="47"/>
      <c r="FUK36" s="47"/>
      <c r="FUL36" s="47"/>
      <c r="FUM36" s="47"/>
      <c r="FUN36" s="47"/>
      <c r="FUO36" s="47"/>
      <c r="FUP36" s="47"/>
      <c r="FUQ36" s="47"/>
      <c r="FUR36" s="47"/>
      <c r="FUS36" s="47"/>
      <c r="FUT36" s="47"/>
      <c r="FUU36" s="47"/>
      <c r="FUV36" s="47"/>
      <c r="FUW36" s="47"/>
      <c r="FUX36" s="47"/>
      <c r="FUY36" s="47"/>
      <c r="FUZ36" s="47"/>
      <c r="FVA36" s="47"/>
      <c r="FVB36" s="47"/>
      <c r="FVC36" s="47"/>
      <c r="FVD36" s="47"/>
      <c r="FVE36" s="47"/>
      <c r="FVF36" s="47"/>
      <c r="FVG36" s="47"/>
      <c r="FVH36" s="47"/>
      <c r="FVI36" s="47"/>
      <c r="FVJ36" s="47"/>
      <c r="FVK36" s="47"/>
      <c r="FVL36" s="47"/>
      <c r="FVM36" s="47"/>
      <c r="FVN36" s="47"/>
      <c r="FVO36" s="47"/>
      <c r="FVP36" s="47"/>
      <c r="FVQ36" s="47"/>
      <c r="FVR36" s="47"/>
      <c r="FVS36" s="47"/>
      <c r="FVT36" s="47"/>
      <c r="FVU36" s="47"/>
      <c r="FVV36" s="47"/>
      <c r="FVW36" s="47"/>
      <c r="FVX36" s="47"/>
      <c r="FVY36" s="47"/>
      <c r="FVZ36" s="47"/>
      <c r="FWA36" s="47"/>
      <c r="FWB36" s="47"/>
      <c r="FWC36" s="47"/>
      <c r="FWD36" s="47"/>
      <c r="FWE36" s="47"/>
      <c r="FWF36" s="47"/>
      <c r="FWG36" s="47"/>
      <c r="FWH36" s="47"/>
      <c r="FWI36" s="47"/>
      <c r="FWJ36" s="47"/>
      <c r="FWK36" s="47"/>
      <c r="FWL36" s="47"/>
      <c r="FWM36" s="47"/>
      <c r="FWN36" s="47"/>
      <c r="FWO36" s="47"/>
      <c r="FWP36" s="47"/>
      <c r="FWQ36" s="47"/>
      <c r="FWR36" s="47"/>
      <c r="FWS36" s="47"/>
      <c r="FWT36" s="47"/>
      <c r="FWU36" s="47"/>
      <c r="FWV36" s="47"/>
      <c r="FWW36" s="47"/>
      <c r="FWX36" s="47"/>
      <c r="FWY36" s="47"/>
      <c r="FWZ36" s="47"/>
      <c r="FXA36" s="47"/>
      <c r="FXB36" s="47"/>
      <c r="FXC36" s="47"/>
      <c r="FXD36" s="47"/>
      <c r="FXE36" s="47"/>
      <c r="FXF36" s="47"/>
      <c r="FXG36" s="47"/>
      <c r="FXH36" s="47"/>
      <c r="FXI36" s="47"/>
      <c r="FXJ36" s="47"/>
      <c r="FXK36" s="47"/>
      <c r="FXL36" s="47"/>
      <c r="FXM36" s="47"/>
      <c r="FXN36" s="47"/>
      <c r="FXO36" s="47"/>
      <c r="FXP36" s="47"/>
      <c r="FXQ36" s="47"/>
      <c r="FXR36" s="47"/>
      <c r="FXS36" s="47"/>
      <c r="FXT36" s="47"/>
      <c r="FXU36" s="47"/>
      <c r="FXV36" s="47"/>
      <c r="FXW36" s="47"/>
      <c r="FXX36" s="47"/>
      <c r="FXY36" s="47"/>
      <c r="FXZ36" s="47"/>
      <c r="FYA36" s="47"/>
      <c r="FYB36" s="47"/>
      <c r="FYC36" s="47"/>
      <c r="FYD36" s="47"/>
      <c r="FYE36" s="47"/>
      <c r="FYF36" s="47"/>
      <c r="FYG36" s="47"/>
      <c r="FYH36" s="47"/>
      <c r="FYI36" s="47"/>
      <c r="FYJ36" s="47"/>
      <c r="FYK36" s="47"/>
      <c r="FYL36" s="47"/>
      <c r="FYM36" s="47"/>
      <c r="FYN36" s="47"/>
      <c r="FYO36" s="47"/>
      <c r="FYP36" s="47"/>
      <c r="FYQ36" s="47"/>
      <c r="FYR36" s="47"/>
      <c r="FYS36" s="47"/>
      <c r="FYT36" s="47"/>
      <c r="FYU36" s="47"/>
      <c r="FYV36" s="47"/>
      <c r="FYW36" s="47"/>
      <c r="FYX36" s="47"/>
      <c r="FYY36" s="47"/>
      <c r="FYZ36" s="47"/>
      <c r="FZA36" s="47"/>
      <c r="FZB36" s="47"/>
      <c r="FZC36" s="47"/>
      <c r="FZD36" s="47"/>
      <c r="FZE36" s="47"/>
      <c r="FZF36" s="47"/>
      <c r="FZG36" s="47"/>
      <c r="FZH36" s="47"/>
      <c r="FZI36" s="47"/>
      <c r="FZJ36" s="47"/>
      <c r="FZK36" s="47"/>
      <c r="FZL36" s="47"/>
      <c r="FZM36" s="47"/>
      <c r="FZN36" s="47"/>
      <c r="FZO36" s="47"/>
      <c r="FZP36" s="47"/>
      <c r="FZQ36" s="47"/>
      <c r="FZR36" s="47"/>
      <c r="FZS36" s="47"/>
      <c r="FZT36" s="47"/>
      <c r="FZU36" s="47"/>
      <c r="FZV36" s="47"/>
      <c r="FZW36" s="47"/>
      <c r="FZX36" s="47"/>
      <c r="FZY36" s="47"/>
      <c r="FZZ36" s="47"/>
      <c r="GAA36" s="47"/>
      <c r="GAB36" s="47"/>
      <c r="GAC36" s="47"/>
      <c r="GAD36" s="47"/>
      <c r="GAE36" s="47"/>
      <c r="GAF36" s="47"/>
      <c r="GAG36" s="47"/>
      <c r="GAH36" s="47"/>
      <c r="GAI36" s="47"/>
      <c r="GAJ36" s="47"/>
      <c r="GAK36" s="47"/>
      <c r="GAL36" s="47"/>
      <c r="GAM36" s="47"/>
      <c r="GAN36" s="47"/>
      <c r="GAO36" s="47"/>
      <c r="GAP36" s="47"/>
      <c r="GAQ36" s="47"/>
      <c r="GAR36" s="47"/>
      <c r="GAS36" s="47"/>
      <c r="GAT36" s="47"/>
      <c r="GAU36" s="47"/>
      <c r="GAV36" s="47"/>
      <c r="GAW36" s="47"/>
      <c r="GAX36" s="47"/>
      <c r="GAY36" s="47"/>
      <c r="GAZ36" s="47"/>
      <c r="GBA36" s="47"/>
      <c r="GBB36" s="47"/>
      <c r="GBC36" s="47"/>
      <c r="GBD36" s="47"/>
      <c r="GBE36" s="47"/>
      <c r="GBF36" s="47"/>
      <c r="GBG36" s="47"/>
      <c r="GBH36" s="47"/>
      <c r="GBI36" s="47"/>
      <c r="GBJ36" s="47"/>
      <c r="GBK36" s="47"/>
      <c r="GBL36" s="47"/>
      <c r="GBM36" s="47"/>
      <c r="GBN36" s="47"/>
      <c r="GBO36" s="47"/>
      <c r="GBP36" s="47"/>
      <c r="GBQ36" s="47"/>
      <c r="GBR36" s="47"/>
      <c r="GBS36" s="47"/>
      <c r="GBT36" s="47"/>
      <c r="GBU36" s="47"/>
      <c r="GBV36" s="47"/>
      <c r="GBW36" s="47"/>
      <c r="GBX36" s="47"/>
      <c r="GBY36" s="47"/>
      <c r="GBZ36" s="47"/>
      <c r="GCA36" s="47"/>
      <c r="GCB36" s="47"/>
      <c r="GCC36" s="47"/>
      <c r="GCD36" s="47"/>
      <c r="GCE36" s="47"/>
      <c r="GCF36" s="47"/>
      <c r="GCG36" s="47"/>
      <c r="GCH36" s="47"/>
      <c r="GCI36" s="47"/>
      <c r="GCJ36" s="47"/>
      <c r="GCK36" s="47"/>
      <c r="GCL36" s="47"/>
      <c r="GCM36" s="47"/>
      <c r="GCN36" s="47"/>
      <c r="GCO36" s="47"/>
      <c r="GCP36" s="47"/>
      <c r="GCQ36" s="47"/>
      <c r="GCR36" s="47"/>
      <c r="GCS36" s="47"/>
      <c r="GCT36" s="47"/>
      <c r="GCU36" s="47"/>
      <c r="GCV36" s="47"/>
      <c r="GCW36" s="47"/>
      <c r="GCX36" s="47"/>
      <c r="GCY36" s="47"/>
      <c r="GCZ36" s="47"/>
      <c r="GDA36" s="47"/>
      <c r="GDB36" s="47"/>
      <c r="GDC36" s="47"/>
      <c r="GDD36" s="47"/>
      <c r="GDE36" s="47"/>
      <c r="GDF36" s="47"/>
      <c r="GDG36" s="47"/>
      <c r="GDH36" s="47"/>
      <c r="GDI36" s="47"/>
      <c r="GDJ36" s="47"/>
      <c r="GDK36" s="47"/>
      <c r="GDL36" s="47"/>
      <c r="GDM36" s="47"/>
      <c r="GDN36" s="47"/>
      <c r="GDO36" s="47"/>
      <c r="GDP36" s="47"/>
      <c r="GDQ36" s="47"/>
      <c r="GDR36" s="47"/>
      <c r="GDS36" s="47"/>
      <c r="GDT36" s="47"/>
      <c r="GDU36" s="47"/>
      <c r="GDV36" s="47"/>
      <c r="GDW36" s="47"/>
      <c r="GDX36" s="47"/>
      <c r="GDY36" s="47"/>
      <c r="GDZ36" s="47"/>
      <c r="GEA36" s="47"/>
      <c r="GEB36" s="47"/>
      <c r="GEC36" s="47"/>
      <c r="GED36" s="47"/>
      <c r="GEE36" s="47"/>
      <c r="GEF36" s="47"/>
      <c r="GEG36" s="47"/>
      <c r="GEH36" s="47"/>
      <c r="GEI36" s="47"/>
      <c r="GEJ36" s="47"/>
      <c r="GEK36" s="47"/>
      <c r="GEL36" s="47"/>
      <c r="GEM36" s="47"/>
      <c r="GEN36" s="47"/>
      <c r="GEO36" s="47"/>
      <c r="GEP36" s="47"/>
      <c r="GEQ36" s="47"/>
      <c r="GER36" s="47"/>
      <c r="GES36" s="47"/>
      <c r="GET36" s="47"/>
      <c r="GEU36" s="47"/>
      <c r="GEV36" s="47"/>
      <c r="GEW36" s="47"/>
      <c r="GEX36" s="47"/>
      <c r="GEY36" s="47"/>
      <c r="GEZ36" s="47"/>
      <c r="GFA36" s="47"/>
      <c r="GFB36" s="47"/>
      <c r="GFC36" s="47"/>
      <c r="GFD36" s="47"/>
      <c r="GFE36" s="47"/>
      <c r="GFF36" s="47"/>
      <c r="GFG36" s="47"/>
      <c r="GFH36" s="47"/>
      <c r="GFI36" s="47"/>
      <c r="GFJ36" s="47"/>
      <c r="GFK36" s="47"/>
      <c r="GFL36" s="47"/>
      <c r="GFM36" s="47"/>
      <c r="GFN36" s="47"/>
      <c r="GFO36" s="47"/>
      <c r="GFP36" s="47"/>
      <c r="GFQ36" s="47"/>
      <c r="GFR36" s="47"/>
      <c r="GFS36" s="47"/>
      <c r="GFT36" s="47"/>
      <c r="GFU36" s="47"/>
      <c r="GFV36" s="47"/>
      <c r="GFW36" s="47"/>
      <c r="GFX36" s="47"/>
      <c r="GFY36" s="47"/>
      <c r="GFZ36" s="47"/>
      <c r="GGA36" s="47"/>
      <c r="GGB36" s="47"/>
      <c r="GGC36" s="47"/>
      <c r="GGD36" s="47"/>
      <c r="GGE36" s="47"/>
      <c r="GGF36" s="47"/>
      <c r="GGG36" s="47"/>
      <c r="GGH36" s="47"/>
      <c r="GGI36" s="47"/>
      <c r="GGJ36" s="47"/>
      <c r="GGK36" s="47"/>
      <c r="GGL36" s="47"/>
      <c r="GGM36" s="47"/>
      <c r="GGN36" s="47"/>
      <c r="GGO36" s="47"/>
      <c r="GGP36" s="47"/>
      <c r="GGQ36" s="47"/>
      <c r="GGR36" s="47"/>
      <c r="GGS36" s="47"/>
      <c r="GGT36" s="47"/>
      <c r="GGU36" s="47"/>
      <c r="GGV36" s="47"/>
      <c r="GGW36" s="47"/>
      <c r="GGX36" s="47"/>
      <c r="GGY36" s="47"/>
      <c r="GGZ36" s="47"/>
      <c r="GHA36" s="47"/>
      <c r="GHB36" s="47"/>
      <c r="GHC36" s="47"/>
      <c r="GHD36" s="47"/>
      <c r="GHE36" s="47"/>
      <c r="GHF36" s="47"/>
      <c r="GHG36" s="47"/>
      <c r="GHH36" s="47"/>
      <c r="GHI36" s="47"/>
      <c r="GHJ36" s="47"/>
      <c r="GHK36" s="47"/>
      <c r="GHL36" s="47"/>
      <c r="GHM36" s="47"/>
      <c r="GHN36" s="47"/>
      <c r="GHO36" s="47"/>
      <c r="GHP36" s="47"/>
      <c r="GHQ36" s="47"/>
      <c r="GHR36" s="47"/>
      <c r="GHS36" s="47"/>
      <c r="GHT36" s="47"/>
      <c r="GHU36" s="47"/>
      <c r="GHV36" s="47"/>
      <c r="GHW36" s="47"/>
      <c r="GHX36" s="47"/>
      <c r="GHY36" s="47"/>
      <c r="GHZ36" s="47"/>
      <c r="GIA36" s="47"/>
      <c r="GIB36" s="47"/>
      <c r="GIC36" s="47"/>
      <c r="GID36" s="47"/>
      <c r="GIE36" s="47"/>
      <c r="GIF36" s="47"/>
      <c r="GIG36" s="47"/>
      <c r="GIH36" s="47"/>
      <c r="GII36" s="47"/>
      <c r="GIJ36" s="47"/>
      <c r="GIK36" s="47"/>
      <c r="GIL36" s="47"/>
      <c r="GIM36" s="47"/>
      <c r="GIN36" s="47"/>
      <c r="GIO36" s="47"/>
      <c r="GIP36" s="47"/>
      <c r="GIQ36" s="47"/>
      <c r="GIR36" s="47"/>
      <c r="GIS36" s="47"/>
      <c r="GIT36" s="47"/>
      <c r="GIU36" s="47"/>
      <c r="GIV36" s="47"/>
      <c r="GIW36" s="47"/>
      <c r="GIX36" s="47"/>
      <c r="GIY36" s="47"/>
      <c r="GIZ36" s="47"/>
      <c r="GJA36" s="47"/>
      <c r="GJB36" s="47"/>
      <c r="GJC36" s="47"/>
      <c r="GJD36" s="47"/>
      <c r="GJE36" s="47"/>
      <c r="GJF36" s="47"/>
      <c r="GJG36" s="47"/>
      <c r="GJH36" s="47"/>
      <c r="GJI36" s="47"/>
      <c r="GJJ36" s="47"/>
      <c r="GJK36" s="47"/>
      <c r="GJL36" s="47"/>
      <c r="GJM36" s="47"/>
      <c r="GJN36" s="47"/>
      <c r="GJO36" s="47"/>
      <c r="GJP36" s="47"/>
      <c r="GJQ36" s="47"/>
      <c r="GJR36" s="47"/>
      <c r="GJS36" s="47"/>
      <c r="GJT36" s="47"/>
      <c r="GJU36" s="47"/>
      <c r="GJV36" s="47"/>
      <c r="GJW36" s="47"/>
      <c r="GJX36" s="47"/>
      <c r="GJY36" s="47"/>
      <c r="GJZ36" s="47"/>
      <c r="GKA36" s="47"/>
      <c r="GKB36" s="47"/>
      <c r="GKC36" s="47"/>
      <c r="GKD36" s="47"/>
      <c r="GKE36" s="47"/>
      <c r="GKF36" s="47"/>
      <c r="GKG36" s="47"/>
      <c r="GKH36" s="47"/>
      <c r="GKI36" s="47"/>
      <c r="GKJ36" s="47"/>
      <c r="GKK36" s="47"/>
      <c r="GKL36" s="47"/>
      <c r="GKM36" s="47"/>
      <c r="GKN36" s="47"/>
      <c r="GKO36" s="47"/>
      <c r="GKP36" s="47"/>
      <c r="GKQ36" s="47"/>
      <c r="GKR36" s="47"/>
      <c r="GKS36" s="47"/>
      <c r="GKT36" s="47"/>
      <c r="GKU36" s="47"/>
      <c r="GKV36" s="47"/>
      <c r="GKW36" s="47"/>
      <c r="GKX36" s="47"/>
      <c r="GKY36" s="47"/>
      <c r="GKZ36" s="47"/>
      <c r="GLA36" s="47"/>
      <c r="GLB36" s="47"/>
      <c r="GLC36" s="47"/>
      <c r="GLD36" s="47"/>
      <c r="GLE36" s="47"/>
      <c r="GLF36" s="47"/>
      <c r="GLG36" s="47"/>
      <c r="GLH36" s="47"/>
      <c r="GLI36" s="47"/>
      <c r="GLJ36" s="47"/>
      <c r="GLK36" s="47"/>
      <c r="GLL36" s="47"/>
      <c r="GLM36" s="47"/>
      <c r="GLN36" s="47"/>
      <c r="GLO36" s="47"/>
      <c r="GLP36" s="47"/>
      <c r="GLQ36" s="47"/>
      <c r="GLR36" s="47"/>
      <c r="GLS36" s="47"/>
      <c r="GLT36" s="47"/>
      <c r="GLU36" s="47"/>
      <c r="GLV36" s="47"/>
      <c r="GLW36" s="47"/>
      <c r="GLX36" s="47"/>
      <c r="GLY36" s="47"/>
      <c r="GLZ36" s="47"/>
      <c r="GMA36" s="47"/>
      <c r="GMB36" s="47"/>
      <c r="GMC36" s="47"/>
      <c r="GMD36" s="47"/>
      <c r="GME36" s="47"/>
      <c r="GMF36" s="47"/>
      <c r="GMG36" s="47"/>
      <c r="GMH36" s="47"/>
      <c r="GMI36" s="47"/>
      <c r="GMJ36" s="47"/>
      <c r="GMK36" s="47"/>
      <c r="GML36" s="47"/>
      <c r="GMM36" s="47"/>
      <c r="GMN36" s="47"/>
      <c r="GMO36" s="47"/>
      <c r="GMP36" s="47"/>
      <c r="GMQ36" s="47"/>
      <c r="GMR36" s="47"/>
      <c r="GMS36" s="47"/>
      <c r="GMT36" s="47"/>
      <c r="GMU36" s="47"/>
      <c r="GMV36" s="47"/>
      <c r="GMW36" s="47"/>
      <c r="GMX36" s="47"/>
      <c r="GMY36" s="47"/>
      <c r="GMZ36" s="47"/>
      <c r="GNA36" s="47"/>
      <c r="GNB36" s="47"/>
      <c r="GNC36" s="47"/>
      <c r="GND36" s="47"/>
      <c r="GNE36" s="47"/>
      <c r="GNF36" s="47"/>
      <c r="GNG36" s="47"/>
      <c r="GNH36" s="47"/>
      <c r="GNI36" s="47"/>
      <c r="GNJ36" s="47"/>
      <c r="GNK36" s="47"/>
      <c r="GNL36" s="47"/>
      <c r="GNM36" s="47"/>
      <c r="GNN36" s="47"/>
      <c r="GNO36" s="47"/>
      <c r="GNP36" s="47"/>
      <c r="GNQ36" s="47"/>
      <c r="GNR36" s="47"/>
      <c r="GNS36" s="47"/>
      <c r="GNT36" s="47"/>
      <c r="GNU36" s="47"/>
      <c r="GNV36" s="47"/>
      <c r="GNW36" s="47"/>
      <c r="GNX36" s="47"/>
      <c r="GNY36" s="47"/>
      <c r="GNZ36" s="47"/>
      <c r="GOA36" s="47"/>
      <c r="GOB36" s="47"/>
      <c r="GOC36" s="47"/>
      <c r="GOD36" s="47"/>
      <c r="GOE36" s="47"/>
      <c r="GOF36" s="47"/>
      <c r="GOG36" s="47"/>
      <c r="GOH36" s="47"/>
      <c r="GOI36" s="47"/>
      <c r="GOJ36" s="47"/>
      <c r="GOK36" s="47"/>
      <c r="GOL36" s="47"/>
      <c r="GOM36" s="47"/>
      <c r="GON36" s="47"/>
      <c r="GOO36" s="47"/>
      <c r="GOP36" s="47"/>
      <c r="GOQ36" s="47"/>
      <c r="GOR36" s="47"/>
      <c r="GOS36" s="47"/>
      <c r="GOT36" s="47"/>
      <c r="GOU36" s="47"/>
      <c r="GOV36" s="47"/>
      <c r="GOW36" s="47"/>
      <c r="GOX36" s="47"/>
      <c r="GOY36" s="47"/>
      <c r="GOZ36" s="47"/>
      <c r="GPA36" s="47"/>
      <c r="GPB36" s="47"/>
      <c r="GPC36" s="47"/>
      <c r="GPD36" s="47"/>
      <c r="GPE36" s="47"/>
      <c r="GPF36" s="47"/>
      <c r="GPG36" s="47"/>
      <c r="GPH36" s="47"/>
      <c r="GPI36" s="47"/>
      <c r="GPJ36" s="47"/>
      <c r="GPK36" s="47"/>
      <c r="GPL36" s="47"/>
      <c r="GPM36" s="47"/>
      <c r="GPN36" s="47"/>
      <c r="GPO36" s="47"/>
      <c r="GPP36" s="47"/>
      <c r="GPQ36" s="47"/>
      <c r="GPR36" s="47"/>
      <c r="GPS36" s="47"/>
      <c r="GPT36" s="47"/>
      <c r="GPU36" s="47"/>
      <c r="GPV36" s="47"/>
      <c r="GPW36" s="47"/>
      <c r="GPX36" s="47"/>
      <c r="GPY36" s="47"/>
      <c r="GPZ36" s="47"/>
      <c r="GQA36" s="47"/>
      <c r="GQB36" s="47"/>
      <c r="GQC36" s="47"/>
      <c r="GQD36" s="47"/>
      <c r="GQE36" s="47"/>
      <c r="GQF36" s="47"/>
      <c r="GQG36" s="47"/>
      <c r="GQH36" s="47"/>
      <c r="GQI36" s="47"/>
      <c r="GQJ36" s="47"/>
      <c r="GQK36" s="47"/>
      <c r="GQL36" s="47"/>
      <c r="GQM36" s="47"/>
      <c r="GQN36" s="47"/>
      <c r="GQO36" s="47"/>
      <c r="GQP36" s="47"/>
      <c r="GQQ36" s="47"/>
      <c r="GQR36" s="47"/>
      <c r="GQS36" s="47"/>
      <c r="GQT36" s="47"/>
      <c r="GQU36" s="47"/>
      <c r="GQV36" s="47"/>
      <c r="GQW36" s="47"/>
      <c r="GQX36" s="47"/>
      <c r="GQY36" s="47"/>
      <c r="GQZ36" s="47"/>
      <c r="GRA36" s="47"/>
      <c r="GRB36" s="47"/>
      <c r="GRC36" s="47"/>
      <c r="GRD36" s="47"/>
      <c r="GRE36" s="47"/>
      <c r="GRF36" s="47"/>
      <c r="GRG36" s="47"/>
      <c r="GRH36" s="47"/>
      <c r="GRI36" s="47"/>
      <c r="GRJ36" s="47"/>
      <c r="GRK36" s="47"/>
      <c r="GRL36" s="47"/>
      <c r="GRM36" s="47"/>
      <c r="GRN36" s="47"/>
      <c r="GRO36" s="47"/>
      <c r="GRP36" s="47"/>
      <c r="GRQ36" s="47"/>
      <c r="GRR36" s="47"/>
      <c r="GRS36" s="47"/>
      <c r="GRT36" s="47"/>
      <c r="GRU36" s="47"/>
      <c r="GRV36" s="47"/>
      <c r="GRW36" s="47"/>
      <c r="GRX36" s="47"/>
      <c r="GRY36" s="47"/>
      <c r="GRZ36" s="47"/>
      <c r="GSA36" s="47"/>
      <c r="GSB36" s="47"/>
      <c r="GSC36" s="47"/>
      <c r="GSD36" s="47"/>
      <c r="GSE36" s="47"/>
      <c r="GSF36" s="47"/>
      <c r="GSG36" s="47"/>
      <c r="GSH36" s="47"/>
      <c r="GSI36" s="47"/>
      <c r="GSJ36" s="47"/>
      <c r="GSK36" s="47"/>
      <c r="GSL36" s="47"/>
      <c r="GSM36" s="47"/>
      <c r="GSN36" s="47"/>
      <c r="GSO36" s="47"/>
      <c r="GSP36" s="47"/>
      <c r="GSQ36" s="47"/>
      <c r="GSR36" s="47"/>
      <c r="GSS36" s="47"/>
      <c r="GST36" s="47"/>
      <c r="GSU36" s="47"/>
      <c r="GSV36" s="47"/>
      <c r="GSW36" s="47"/>
      <c r="GSX36" s="47"/>
      <c r="GSY36" s="47"/>
      <c r="GSZ36" s="47"/>
      <c r="GTA36" s="47"/>
      <c r="GTB36" s="47"/>
      <c r="GTC36" s="47"/>
      <c r="GTD36" s="47"/>
      <c r="GTE36" s="47"/>
      <c r="GTF36" s="47"/>
      <c r="GTG36" s="47"/>
      <c r="GTH36" s="47"/>
      <c r="GTI36" s="47"/>
      <c r="GTJ36" s="47"/>
      <c r="GTK36" s="47"/>
      <c r="GTL36" s="47"/>
      <c r="GTM36" s="47"/>
      <c r="GTN36" s="47"/>
      <c r="GTO36" s="47"/>
      <c r="GTP36" s="47"/>
      <c r="GTQ36" s="47"/>
      <c r="GTR36" s="47"/>
      <c r="GTS36" s="47"/>
      <c r="GTT36" s="47"/>
      <c r="GTU36" s="47"/>
      <c r="GTV36" s="47"/>
      <c r="GTW36" s="47"/>
      <c r="GTX36" s="47"/>
      <c r="GTY36" s="47"/>
      <c r="GTZ36" s="47"/>
      <c r="GUA36" s="47"/>
      <c r="GUB36" s="47"/>
      <c r="GUC36" s="47"/>
      <c r="GUD36" s="47"/>
      <c r="GUE36" s="47"/>
      <c r="GUF36" s="47"/>
      <c r="GUG36" s="47"/>
      <c r="GUH36" s="47"/>
      <c r="GUI36" s="47"/>
      <c r="GUJ36" s="47"/>
      <c r="GUK36" s="47"/>
      <c r="GUL36" s="47"/>
      <c r="GUM36" s="47"/>
      <c r="GUN36" s="47"/>
      <c r="GUO36" s="47"/>
      <c r="GUP36" s="47"/>
      <c r="GUQ36" s="47"/>
      <c r="GUR36" s="47"/>
      <c r="GUS36" s="47"/>
      <c r="GUT36" s="47"/>
      <c r="GUU36" s="47"/>
      <c r="GUV36" s="47"/>
      <c r="GUW36" s="47"/>
      <c r="GUX36" s="47"/>
      <c r="GUY36" s="47"/>
      <c r="GUZ36" s="47"/>
      <c r="GVA36" s="47"/>
      <c r="GVB36" s="47"/>
      <c r="GVC36" s="47"/>
      <c r="GVD36" s="47"/>
      <c r="GVE36" s="47"/>
      <c r="GVF36" s="47"/>
      <c r="GVG36" s="47"/>
      <c r="GVH36" s="47"/>
      <c r="GVI36" s="47"/>
      <c r="GVJ36" s="47"/>
      <c r="GVK36" s="47"/>
      <c r="GVL36" s="47"/>
      <c r="GVM36" s="47"/>
      <c r="GVN36" s="47"/>
      <c r="GVO36" s="47"/>
      <c r="GVP36" s="47"/>
      <c r="GVQ36" s="47"/>
      <c r="GVR36" s="47"/>
      <c r="GVS36" s="47"/>
      <c r="GVT36" s="47"/>
      <c r="GVU36" s="47"/>
      <c r="GVV36" s="47"/>
      <c r="GVW36" s="47"/>
      <c r="GVX36" s="47"/>
      <c r="GVY36" s="47"/>
      <c r="GVZ36" s="47"/>
      <c r="GWA36" s="47"/>
      <c r="GWB36" s="47"/>
      <c r="GWC36" s="47"/>
      <c r="GWD36" s="47"/>
      <c r="GWE36" s="47"/>
      <c r="GWF36" s="47"/>
      <c r="GWG36" s="47"/>
      <c r="GWH36" s="47"/>
      <c r="GWI36" s="47"/>
      <c r="GWJ36" s="47"/>
      <c r="GWK36" s="47"/>
      <c r="GWL36" s="47"/>
      <c r="GWM36" s="47"/>
      <c r="GWN36" s="47"/>
      <c r="GWO36" s="47"/>
      <c r="GWP36" s="47"/>
      <c r="GWQ36" s="47"/>
      <c r="GWR36" s="47"/>
      <c r="GWS36" s="47"/>
      <c r="GWT36" s="47"/>
      <c r="GWU36" s="47"/>
      <c r="GWV36" s="47"/>
      <c r="GWW36" s="47"/>
      <c r="GWX36" s="47"/>
      <c r="GWY36" s="47"/>
      <c r="GWZ36" s="47"/>
      <c r="GXA36" s="47"/>
      <c r="GXB36" s="47"/>
      <c r="GXC36" s="47"/>
      <c r="GXD36" s="47"/>
      <c r="GXE36" s="47"/>
      <c r="GXF36" s="47"/>
      <c r="GXG36" s="47"/>
      <c r="GXH36" s="47"/>
      <c r="GXI36" s="47"/>
      <c r="GXJ36" s="47"/>
      <c r="GXK36" s="47"/>
      <c r="GXL36" s="47"/>
      <c r="GXM36" s="47"/>
      <c r="GXN36" s="47"/>
      <c r="GXO36" s="47"/>
      <c r="GXP36" s="47"/>
      <c r="GXQ36" s="47"/>
      <c r="GXR36" s="47"/>
      <c r="GXS36" s="47"/>
      <c r="GXT36" s="47"/>
      <c r="GXU36" s="47"/>
      <c r="GXV36" s="47"/>
      <c r="GXW36" s="47"/>
      <c r="GXX36" s="47"/>
      <c r="GXY36" s="47"/>
      <c r="GXZ36" s="47"/>
      <c r="GYA36" s="47"/>
      <c r="GYB36" s="47"/>
      <c r="GYC36" s="47"/>
      <c r="GYD36" s="47"/>
      <c r="GYE36" s="47"/>
      <c r="GYF36" s="47"/>
      <c r="GYG36" s="47"/>
      <c r="GYH36" s="47"/>
      <c r="GYI36" s="47"/>
      <c r="GYJ36" s="47"/>
      <c r="GYK36" s="47"/>
      <c r="GYL36" s="47"/>
      <c r="GYM36" s="47"/>
      <c r="GYN36" s="47"/>
      <c r="GYO36" s="47"/>
      <c r="GYP36" s="47"/>
      <c r="GYQ36" s="47"/>
      <c r="GYR36" s="47"/>
      <c r="GYS36" s="47"/>
      <c r="GYT36" s="47"/>
      <c r="GYU36" s="47"/>
      <c r="GYV36" s="47"/>
      <c r="GYW36" s="47"/>
      <c r="GYX36" s="47"/>
      <c r="GYY36" s="47"/>
      <c r="GYZ36" s="47"/>
      <c r="GZA36" s="47"/>
      <c r="GZB36" s="47"/>
      <c r="GZC36" s="47"/>
      <c r="GZD36" s="47"/>
      <c r="GZE36" s="47"/>
      <c r="GZF36" s="47"/>
      <c r="GZG36" s="47"/>
      <c r="GZH36" s="47"/>
      <c r="GZI36" s="47"/>
      <c r="GZJ36" s="47"/>
      <c r="GZK36" s="47"/>
      <c r="GZL36" s="47"/>
      <c r="GZM36" s="47"/>
      <c r="GZN36" s="47"/>
      <c r="GZO36" s="47"/>
      <c r="GZP36" s="47"/>
      <c r="GZQ36" s="47"/>
      <c r="GZR36" s="47"/>
      <c r="GZS36" s="47"/>
      <c r="GZT36" s="47"/>
      <c r="GZU36" s="47"/>
      <c r="GZV36" s="47"/>
      <c r="GZW36" s="47"/>
      <c r="GZX36" s="47"/>
      <c r="GZY36" s="47"/>
      <c r="GZZ36" s="47"/>
      <c r="HAA36" s="47"/>
      <c r="HAB36" s="47"/>
      <c r="HAC36" s="47"/>
      <c r="HAD36" s="47"/>
      <c r="HAE36" s="47"/>
      <c r="HAF36" s="47"/>
      <c r="HAG36" s="47"/>
      <c r="HAH36" s="47"/>
      <c r="HAI36" s="47"/>
      <c r="HAJ36" s="47"/>
      <c r="HAK36" s="47"/>
      <c r="HAL36" s="47"/>
      <c r="HAM36" s="47"/>
      <c r="HAN36" s="47"/>
      <c r="HAO36" s="47"/>
      <c r="HAP36" s="47"/>
      <c r="HAQ36" s="47"/>
      <c r="HAR36" s="47"/>
      <c r="HAS36" s="47"/>
      <c r="HAT36" s="47"/>
      <c r="HAU36" s="47"/>
      <c r="HAV36" s="47"/>
      <c r="HAW36" s="47"/>
      <c r="HAX36" s="47"/>
      <c r="HAY36" s="47"/>
      <c r="HAZ36" s="47"/>
      <c r="HBA36" s="47"/>
      <c r="HBB36" s="47"/>
      <c r="HBC36" s="47"/>
      <c r="HBD36" s="47"/>
      <c r="HBE36" s="47"/>
      <c r="HBF36" s="47"/>
      <c r="HBG36" s="47"/>
      <c r="HBH36" s="47"/>
      <c r="HBI36" s="47"/>
      <c r="HBJ36" s="47"/>
      <c r="HBK36" s="47"/>
      <c r="HBL36" s="47"/>
      <c r="HBM36" s="47"/>
      <c r="HBN36" s="47"/>
      <c r="HBO36" s="47"/>
      <c r="HBP36" s="47"/>
      <c r="HBQ36" s="47"/>
      <c r="HBR36" s="47"/>
      <c r="HBS36" s="47"/>
      <c r="HBT36" s="47"/>
      <c r="HBU36" s="47"/>
      <c r="HBV36" s="47"/>
      <c r="HBW36" s="47"/>
      <c r="HBX36" s="47"/>
      <c r="HBY36" s="47"/>
      <c r="HBZ36" s="47"/>
      <c r="HCA36" s="47"/>
      <c r="HCB36" s="47"/>
      <c r="HCC36" s="47"/>
      <c r="HCD36" s="47"/>
      <c r="HCE36" s="47"/>
      <c r="HCF36" s="47"/>
      <c r="HCG36" s="47"/>
      <c r="HCH36" s="47"/>
      <c r="HCI36" s="47"/>
      <c r="HCJ36" s="47"/>
      <c r="HCK36" s="47"/>
      <c r="HCL36" s="47"/>
      <c r="HCM36" s="47"/>
      <c r="HCN36" s="47"/>
      <c r="HCO36" s="47"/>
      <c r="HCP36" s="47"/>
      <c r="HCQ36" s="47"/>
      <c r="HCR36" s="47"/>
      <c r="HCS36" s="47"/>
      <c r="HCT36" s="47"/>
      <c r="HCU36" s="47"/>
      <c r="HCV36" s="47"/>
      <c r="HCW36" s="47"/>
      <c r="HCX36" s="47"/>
      <c r="HCY36" s="47"/>
      <c r="HCZ36" s="47"/>
      <c r="HDA36" s="47"/>
      <c r="HDB36" s="47"/>
      <c r="HDC36" s="47"/>
      <c r="HDD36" s="47"/>
      <c r="HDE36" s="47"/>
      <c r="HDF36" s="47"/>
      <c r="HDG36" s="47"/>
      <c r="HDH36" s="47"/>
      <c r="HDI36" s="47"/>
      <c r="HDJ36" s="47"/>
      <c r="HDK36" s="47"/>
      <c r="HDL36" s="47"/>
      <c r="HDM36" s="47"/>
      <c r="HDN36" s="47"/>
      <c r="HDO36" s="47"/>
      <c r="HDP36" s="47"/>
      <c r="HDQ36" s="47"/>
      <c r="HDR36" s="47"/>
      <c r="HDS36" s="47"/>
      <c r="HDT36" s="47"/>
      <c r="HDU36" s="47"/>
      <c r="HDV36" s="47"/>
      <c r="HDW36" s="47"/>
      <c r="HDX36" s="47"/>
      <c r="HDY36" s="47"/>
      <c r="HDZ36" s="47"/>
      <c r="HEA36" s="47"/>
      <c r="HEB36" s="47"/>
      <c r="HEC36" s="47"/>
      <c r="HED36" s="47"/>
      <c r="HEE36" s="47"/>
      <c r="HEF36" s="47"/>
      <c r="HEG36" s="47"/>
      <c r="HEH36" s="47"/>
      <c r="HEI36" s="47"/>
      <c r="HEJ36" s="47"/>
      <c r="HEK36" s="47"/>
      <c r="HEL36" s="47"/>
      <c r="HEM36" s="47"/>
      <c r="HEN36" s="47"/>
      <c r="HEO36" s="47"/>
      <c r="HEP36" s="47"/>
      <c r="HEQ36" s="47"/>
      <c r="HER36" s="47"/>
      <c r="HES36" s="47"/>
      <c r="HET36" s="47"/>
      <c r="HEU36" s="47"/>
      <c r="HEV36" s="47"/>
      <c r="HEW36" s="47"/>
      <c r="HEX36" s="47"/>
      <c r="HEY36" s="47"/>
      <c r="HEZ36" s="47"/>
      <c r="HFA36" s="47"/>
      <c r="HFB36" s="47"/>
      <c r="HFC36" s="47"/>
      <c r="HFD36" s="47"/>
      <c r="HFE36" s="47"/>
      <c r="HFF36" s="47"/>
      <c r="HFG36" s="47"/>
      <c r="HFH36" s="47"/>
      <c r="HFI36" s="47"/>
      <c r="HFJ36" s="47"/>
      <c r="HFK36" s="47"/>
      <c r="HFL36" s="47"/>
      <c r="HFM36" s="47"/>
      <c r="HFN36" s="47"/>
      <c r="HFO36" s="47"/>
      <c r="HFP36" s="47"/>
      <c r="HFQ36" s="47"/>
      <c r="HFR36" s="47"/>
      <c r="HFS36" s="47"/>
      <c r="HFT36" s="47"/>
      <c r="HFU36" s="47"/>
      <c r="HFV36" s="47"/>
      <c r="HFW36" s="47"/>
      <c r="HFX36" s="47"/>
      <c r="HFY36" s="47"/>
      <c r="HFZ36" s="47"/>
      <c r="HGA36" s="47"/>
      <c r="HGB36" s="47"/>
      <c r="HGC36" s="47"/>
      <c r="HGD36" s="47"/>
      <c r="HGE36" s="47"/>
      <c r="HGF36" s="47"/>
      <c r="HGG36" s="47"/>
      <c r="HGH36" s="47"/>
      <c r="HGI36" s="47"/>
      <c r="HGJ36" s="47"/>
      <c r="HGK36" s="47"/>
      <c r="HGL36" s="47"/>
      <c r="HGM36" s="47"/>
      <c r="HGN36" s="47"/>
      <c r="HGO36" s="47"/>
      <c r="HGP36" s="47"/>
      <c r="HGQ36" s="47"/>
      <c r="HGR36" s="47"/>
      <c r="HGS36" s="47"/>
      <c r="HGT36" s="47"/>
      <c r="HGU36" s="47"/>
      <c r="HGV36" s="47"/>
      <c r="HGW36" s="47"/>
      <c r="HGX36" s="47"/>
      <c r="HGY36" s="47"/>
      <c r="HGZ36" s="47"/>
      <c r="HHA36" s="47"/>
      <c r="HHB36" s="47"/>
      <c r="HHC36" s="47"/>
      <c r="HHD36" s="47"/>
      <c r="HHE36" s="47"/>
      <c r="HHF36" s="47"/>
      <c r="HHG36" s="47"/>
      <c r="HHH36" s="47"/>
      <c r="HHI36" s="47"/>
      <c r="HHJ36" s="47"/>
      <c r="HHK36" s="47"/>
      <c r="HHL36" s="47"/>
      <c r="HHM36" s="47"/>
      <c r="HHN36" s="47"/>
      <c r="HHO36" s="47"/>
      <c r="HHP36" s="47"/>
      <c r="HHQ36" s="47"/>
      <c r="HHR36" s="47"/>
      <c r="HHS36" s="47"/>
      <c r="HHT36" s="47"/>
      <c r="HHU36" s="47"/>
      <c r="HHV36" s="47"/>
      <c r="HHW36" s="47"/>
      <c r="HHX36" s="47"/>
      <c r="HHY36" s="47"/>
      <c r="HHZ36" s="47"/>
      <c r="HIA36" s="47"/>
      <c r="HIB36" s="47"/>
      <c r="HIC36" s="47"/>
      <c r="HID36" s="47"/>
      <c r="HIE36" s="47"/>
      <c r="HIF36" s="47"/>
      <c r="HIG36" s="47"/>
      <c r="HIH36" s="47"/>
      <c r="HII36" s="47"/>
      <c r="HIJ36" s="47"/>
      <c r="HIK36" s="47"/>
      <c r="HIL36" s="47"/>
      <c r="HIM36" s="47"/>
      <c r="HIN36" s="47"/>
      <c r="HIO36" s="47"/>
      <c r="HIP36" s="47"/>
      <c r="HIQ36" s="47"/>
      <c r="HIR36" s="47"/>
      <c r="HIS36" s="47"/>
      <c r="HIT36" s="47"/>
      <c r="HIU36" s="47"/>
      <c r="HIV36" s="47"/>
      <c r="HIW36" s="47"/>
      <c r="HIX36" s="47"/>
      <c r="HIY36" s="47"/>
      <c r="HIZ36" s="47"/>
      <c r="HJA36" s="47"/>
      <c r="HJB36" s="47"/>
      <c r="HJC36" s="47"/>
      <c r="HJD36" s="47"/>
      <c r="HJE36" s="47"/>
      <c r="HJF36" s="47"/>
      <c r="HJG36" s="47"/>
      <c r="HJH36" s="47"/>
      <c r="HJI36" s="47"/>
      <c r="HJJ36" s="47"/>
      <c r="HJK36" s="47"/>
      <c r="HJL36" s="47"/>
      <c r="HJM36" s="47"/>
      <c r="HJN36" s="47"/>
      <c r="HJO36" s="47"/>
      <c r="HJP36" s="47"/>
      <c r="HJQ36" s="47"/>
      <c r="HJR36" s="47"/>
      <c r="HJS36" s="47"/>
      <c r="HJT36" s="47"/>
      <c r="HJU36" s="47"/>
      <c r="HJV36" s="47"/>
      <c r="HJW36" s="47"/>
      <c r="HJX36" s="47"/>
      <c r="HJY36" s="47"/>
      <c r="HJZ36" s="47"/>
      <c r="HKA36" s="47"/>
      <c r="HKB36" s="47"/>
      <c r="HKC36" s="47"/>
      <c r="HKD36" s="47"/>
      <c r="HKE36" s="47"/>
      <c r="HKF36" s="47"/>
      <c r="HKG36" s="47"/>
      <c r="HKH36" s="47"/>
      <c r="HKI36" s="47"/>
      <c r="HKJ36" s="47"/>
      <c r="HKK36" s="47"/>
      <c r="HKL36" s="47"/>
      <c r="HKM36" s="47"/>
      <c r="HKN36" s="47"/>
      <c r="HKO36" s="47"/>
      <c r="HKP36" s="47"/>
      <c r="HKQ36" s="47"/>
      <c r="HKR36" s="47"/>
      <c r="HKS36" s="47"/>
      <c r="HKT36" s="47"/>
      <c r="HKU36" s="47"/>
      <c r="HKV36" s="47"/>
      <c r="HKW36" s="47"/>
      <c r="HKX36" s="47"/>
      <c r="HKY36" s="47"/>
      <c r="HKZ36" s="47"/>
      <c r="HLA36" s="47"/>
      <c r="HLB36" s="47"/>
      <c r="HLC36" s="47"/>
      <c r="HLD36" s="47"/>
      <c r="HLE36" s="47"/>
      <c r="HLF36" s="47"/>
      <c r="HLG36" s="47"/>
      <c r="HLH36" s="47"/>
      <c r="HLI36" s="47"/>
      <c r="HLJ36" s="47"/>
      <c r="HLK36" s="47"/>
      <c r="HLL36" s="47"/>
      <c r="HLM36" s="47"/>
      <c r="HLN36" s="47"/>
      <c r="HLO36" s="47"/>
      <c r="HLP36" s="47"/>
      <c r="HLQ36" s="47"/>
      <c r="HLR36" s="47"/>
      <c r="HLS36" s="47"/>
      <c r="HLT36" s="47"/>
      <c r="HLU36" s="47"/>
      <c r="HLV36" s="47"/>
      <c r="HLW36" s="47"/>
      <c r="HLX36" s="47"/>
      <c r="HLY36" s="47"/>
      <c r="HLZ36" s="47"/>
      <c r="HMA36" s="47"/>
      <c r="HMB36" s="47"/>
      <c r="HMC36" s="47"/>
      <c r="HMD36" s="47"/>
      <c r="HME36" s="47"/>
      <c r="HMF36" s="47"/>
      <c r="HMG36" s="47"/>
      <c r="HMH36" s="47"/>
      <c r="HMI36" s="47"/>
      <c r="HMJ36" s="47"/>
      <c r="HMK36" s="47"/>
      <c r="HML36" s="47"/>
      <c r="HMM36" s="47"/>
      <c r="HMN36" s="47"/>
      <c r="HMO36" s="47"/>
      <c r="HMP36" s="47"/>
      <c r="HMQ36" s="47"/>
      <c r="HMR36" s="47"/>
      <c r="HMS36" s="47"/>
      <c r="HMT36" s="47"/>
      <c r="HMU36" s="47"/>
      <c r="HMV36" s="47"/>
      <c r="HMW36" s="47"/>
      <c r="HMX36" s="47"/>
      <c r="HMY36" s="47"/>
      <c r="HMZ36" s="47"/>
      <c r="HNA36" s="47"/>
      <c r="HNB36" s="47"/>
      <c r="HNC36" s="47"/>
      <c r="HND36" s="47"/>
      <c r="HNE36" s="47"/>
      <c r="HNF36" s="47"/>
      <c r="HNG36" s="47"/>
      <c r="HNH36" s="47"/>
      <c r="HNI36" s="47"/>
      <c r="HNJ36" s="47"/>
      <c r="HNK36" s="47"/>
      <c r="HNL36" s="47"/>
      <c r="HNM36" s="47"/>
      <c r="HNN36" s="47"/>
      <c r="HNO36" s="47"/>
      <c r="HNP36" s="47"/>
      <c r="HNQ36" s="47"/>
      <c r="HNR36" s="47"/>
      <c r="HNS36" s="47"/>
      <c r="HNT36" s="47"/>
      <c r="HNU36" s="47"/>
      <c r="HNV36" s="47"/>
      <c r="HNW36" s="47"/>
      <c r="HNX36" s="47"/>
      <c r="HNY36" s="47"/>
      <c r="HNZ36" s="47"/>
      <c r="HOA36" s="47"/>
      <c r="HOB36" s="47"/>
      <c r="HOC36" s="47"/>
      <c r="HOD36" s="47"/>
      <c r="HOE36" s="47"/>
      <c r="HOF36" s="47"/>
      <c r="HOG36" s="47"/>
      <c r="HOH36" s="47"/>
      <c r="HOI36" s="47"/>
      <c r="HOJ36" s="47"/>
      <c r="HOK36" s="47"/>
      <c r="HOL36" s="47"/>
      <c r="HOM36" s="47"/>
      <c r="HON36" s="47"/>
      <c r="HOO36" s="47"/>
      <c r="HOP36" s="47"/>
      <c r="HOQ36" s="47"/>
      <c r="HOR36" s="47"/>
      <c r="HOS36" s="47"/>
      <c r="HOT36" s="47"/>
      <c r="HOU36" s="47"/>
      <c r="HOV36" s="47"/>
      <c r="HOW36" s="47"/>
      <c r="HOX36" s="47"/>
      <c r="HOY36" s="47"/>
      <c r="HOZ36" s="47"/>
      <c r="HPA36" s="47"/>
      <c r="HPB36" s="47"/>
      <c r="HPC36" s="47"/>
      <c r="HPD36" s="47"/>
      <c r="HPE36" s="47"/>
      <c r="HPF36" s="47"/>
      <c r="HPG36" s="47"/>
      <c r="HPH36" s="47"/>
      <c r="HPI36" s="47"/>
      <c r="HPJ36" s="47"/>
      <c r="HPK36" s="47"/>
      <c r="HPL36" s="47"/>
      <c r="HPM36" s="47"/>
      <c r="HPN36" s="47"/>
      <c r="HPO36" s="47"/>
      <c r="HPP36" s="47"/>
      <c r="HPQ36" s="47"/>
      <c r="HPR36" s="47"/>
      <c r="HPS36" s="47"/>
      <c r="HPT36" s="47"/>
      <c r="HPU36" s="47"/>
      <c r="HPV36" s="47"/>
      <c r="HPW36" s="47"/>
      <c r="HPX36" s="47"/>
      <c r="HPY36" s="47"/>
      <c r="HPZ36" s="47"/>
      <c r="HQA36" s="47"/>
      <c r="HQB36" s="47"/>
      <c r="HQC36" s="47"/>
      <c r="HQD36" s="47"/>
      <c r="HQE36" s="47"/>
      <c r="HQF36" s="47"/>
      <c r="HQG36" s="47"/>
      <c r="HQH36" s="47"/>
      <c r="HQI36" s="47"/>
      <c r="HQJ36" s="47"/>
      <c r="HQK36" s="47"/>
      <c r="HQL36" s="47"/>
      <c r="HQM36" s="47"/>
      <c r="HQN36" s="47"/>
      <c r="HQO36" s="47"/>
      <c r="HQP36" s="47"/>
      <c r="HQQ36" s="47"/>
      <c r="HQR36" s="47"/>
      <c r="HQS36" s="47"/>
      <c r="HQT36" s="47"/>
      <c r="HQU36" s="47"/>
      <c r="HQV36" s="47"/>
      <c r="HQW36" s="47"/>
      <c r="HQX36" s="47"/>
      <c r="HQY36" s="47"/>
      <c r="HQZ36" s="47"/>
      <c r="HRA36" s="47"/>
      <c r="HRB36" s="47"/>
      <c r="HRC36" s="47"/>
      <c r="HRD36" s="47"/>
      <c r="HRE36" s="47"/>
      <c r="HRF36" s="47"/>
      <c r="HRG36" s="47"/>
      <c r="HRH36" s="47"/>
      <c r="HRI36" s="47"/>
      <c r="HRJ36" s="47"/>
      <c r="HRK36" s="47"/>
      <c r="HRL36" s="47"/>
      <c r="HRM36" s="47"/>
      <c r="HRN36" s="47"/>
      <c r="HRO36" s="47"/>
      <c r="HRP36" s="47"/>
      <c r="HRQ36" s="47"/>
      <c r="HRR36" s="47"/>
      <c r="HRS36" s="47"/>
      <c r="HRT36" s="47"/>
      <c r="HRU36" s="47"/>
      <c r="HRV36" s="47"/>
      <c r="HRW36" s="47"/>
      <c r="HRX36" s="47"/>
      <c r="HRY36" s="47"/>
      <c r="HRZ36" s="47"/>
      <c r="HSA36" s="47"/>
      <c r="HSB36" s="47"/>
      <c r="HSC36" s="47"/>
      <c r="HSD36" s="47"/>
      <c r="HSE36" s="47"/>
      <c r="HSF36" s="47"/>
      <c r="HSG36" s="47"/>
      <c r="HSH36" s="47"/>
      <c r="HSI36" s="47"/>
      <c r="HSJ36" s="47"/>
      <c r="HSK36" s="47"/>
      <c r="HSL36" s="47"/>
      <c r="HSM36" s="47"/>
      <c r="HSN36" s="47"/>
      <c r="HSO36" s="47"/>
      <c r="HSP36" s="47"/>
      <c r="HSQ36" s="47"/>
      <c r="HSR36" s="47"/>
      <c r="HSS36" s="47"/>
      <c r="HST36" s="47"/>
      <c r="HSU36" s="47"/>
      <c r="HSV36" s="47"/>
      <c r="HSW36" s="47"/>
      <c r="HSX36" s="47"/>
      <c r="HSY36" s="47"/>
      <c r="HSZ36" s="47"/>
      <c r="HTA36" s="47"/>
      <c r="HTB36" s="47"/>
      <c r="HTC36" s="47"/>
      <c r="HTD36" s="47"/>
      <c r="HTE36" s="47"/>
      <c r="HTF36" s="47"/>
      <c r="HTG36" s="47"/>
      <c r="HTH36" s="47"/>
      <c r="HTI36" s="47"/>
      <c r="HTJ36" s="47"/>
      <c r="HTK36" s="47"/>
      <c r="HTL36" s="47"/>
      <c r="HTM36" s="47"/>
      <c r="HTN36" s="47"/>
      <c r="HTO36" s="47"/>
      <c r="HTP36" s="47"/>
      <c r="HTQ36" s="47"/>
      <c r="HTR36" s="47"/>
      <c r="HTS36" s="47"/>
      <c r="HTT36" s="47"/>
      <c r="HTU36" s="47"/>
      <c r="HTV36" s="47"/>
      <c r="HTW36" s="47"/>
      <c r="HTX36" s="47"/>
      <c r="HTY36" s="47"/>
      <c r="HTZ36" s="47"/>
      <c r="HUA36" s="47"/>
      <c r="HUB36" s="47"/>
      <c r="HUC36" s="47"/>
      <c r="HUD36" s="47"/>
      <c r="HUE36" s="47"/>
      <c r="HUF36" s="47"/>
      <c r="HUG36" s="47"/>
      <c r="HUH36" s="47"/>
      <c r="HUI36" s="47"/>
      <c r="HUJ36" s="47"/>
      <c r="HUK36" s="47"/>
      <c r="HUL36" s="47"/>
      <c r="HUM36" s="47"/>
      <c r="HUN36" s="47"/>
      <c r="HUO36" s="47"/>
      <c r="HUP36" s="47"/>
      <c r="HUQ36" s="47"/>
      <c r="HUR36" s="47"/>
      <c r="HUS36" s="47"/>
      <c r="HUT36" s="47"/>
      <c r="HUU36" s="47"/>
      <c r="HUV36" s="47"/>
      <c r="HUW36" s="47"/>
      <c r="HUX36" s="47"/>
      <c r="HUY36" s="47"/>
      <c r="HUZ36" s="47"/>
      <c r="HVA36" s="47"/>
      <c r="HVB36" s="47"/>
      <c r="HVC36" s="47"/>
      <c r="HVD36" s="47"/>
      <c r="HVE36" s="47"/>
      <c r="HVF36" s="47"/>
      <c r="HVG36" s="47"/>
      <c r="HVH36" s="47"/>
      <c r="HVI36" s="47"/>
      <c r="HVJ36" s="47"/>
      <c r="HVK36" s="47"/>
      <c r="HVL36" s="47"/>
      <c r="HVM36" s="47"/>
      <c r="HVN36" s="47"/>
      <c r="HVO36" s="47"/>
      <c r="HVP36" s="47"/>
      <c r="HVQ36" s="47"/>
      <c r="HVR36" s="47"/>
      <c r="HVS36" s="47"/>
      <c r="HVT36" s="47"/>
      <c r="HVU36" s="47"/>
      <c r="HVV36" s="47"/>
      <c r="HVW36" s="47"/>
      <c r="HVX36" s="47"/>
      <c r="HVY36" s="47"/>
      <c r="HVZ36" s="47"/>
      <c r="HWA36" s="47"/>
      <c r="HWB36" s="47"/>
      <c r="HWC36" s="47"/>
      <c r="HWD36" s="47"/>
      <c r="HWE36" s="47"/>
      <c r="HWF36" s="47"/>
      <c r="HWG36" s="47"/>
      <c r="HWH36" s="47"/>
      <c r="HWI36" s="47"/>
      <c r="HWJ36" s="47"/>
      <c r="HWK36" s="47"/>
      <c r="HWL36" s="47"/>
      <c r="HWM36" s="47"/>
      <c r="HWN36" s="47"/>
      <c r="HWO36" s="47"/>
      <c r="HWP36" s="47"/>
      <c r="HWQ36" s="47"/>
      <c r="HWR36" s="47"/>
      <c r="HWS36" s="47"/>
      <c r="HWT36" s="47"/>
      <c r="HWU36" s="47"/>
      <c r="HWV36" s="47"/>
      <c r="HWW36" s="47"/>
      <c r="HWX36" s="47"/>
      <c r="HWY36" s="47"/>
      <c r="HWZ36" s="47"/>
      <c r="HXA36" s="47"/>
      <c r="HXB36" s="47"/>
      <c r="HXC36" s="47"/>
      <c r="HXD36" s="47"/>
      <c r="HXE36" s="47"/>
      <c r="HXF36" s="47"/>
      <c r="HXG36" s="47"/>
      <c r="HXH36" s="47"/>
      <c r="HXI36" s="47"/>
      <c r="HXJ36" s="47"/>
      <c r="HXK36" s="47"/>
      <c r="HXL36" s="47"/>
      <c r="HXM36" s="47"/>
      <c r="HXN36" s="47"/>
      <c r="HXO36" s="47"/>
      <c r="HXP36" s="47"/>
      <c r="HXQ36" s="47"/>
      <c r="HXR36" s="47"/>
      <c r="HXS36" s="47"/>
      <c r="HXT36" s="47"/>
      <c r="HXU36" s="47"/>
      <c r="HXV36" s="47"/>
      <c r="HXW36" s="47"/>
      <c r="HXX36" s="47"/>
      <c r="HXY36" s="47"/>
      <c r="HXZ36" s="47"/>
      <c r="HYA36" s="47"/>
      <c r="HYB36" s="47"/>
      <c r="HYC36" s="47"/>
      <c r="HYD36" s="47"/>
      <c r="HYE36" s="47"/>
      <c r="HYF36" s="47"/>
      <c r="HYG36" s="47"/>
      <c r="HYH36" s="47"/>
      <c r="HYI36" s="47"/>
      <c r="HYJ36" s="47"/>
      <c r="HYK36" s="47"/>
      <c r="HYL36" s="47"/>
      <c r="HYM36" s="47"/>
      <c r="HYN36" s="47"/>
      <c r="HYO36" s="47"/>
      <c r="HYP36" s="47"/>
      <c r="HYQ36" s="47"/>
      <c r="HYR36" s="47"/>
      <c r="HYS36" s="47"/>
      <c r="HYT36" s="47"/>
      <c r="HYU36" s="47"/>
      <c r="HYV36" s="47"/>
      <c r="HYW36" s="47"/>
      <c r="HYX36" s="47"/>
      <c r="HYY36" s="47"/>
      <c r="HYZ36" s="47"/>
      <c r="HZA36" s="47"/>
      <c r="HZB36" s="47"/>
      <c r="HZC36" s="47"/>
      <c r="HZD36" s="47"/>
      <c r="HZE36" s="47"/>
      <c r="HZF36" s="47"/>
      <c r="HZG36" s="47"/>
      <c r="HZH36" s="47"/>
      <c r="HZI36" s="47"/>
      <c r="HZJ36" s="47"/>
      <c r="HZK36" s="47"/>
      <c r="HZL36" s="47"/>
      <c r="HZM36" s="47"/>
      <c r="HZN36" s="47"/>
      <c r="HZO36" s="47"/>
      <c r="HZP36" s="47"/>
      <c r="HZQ36" s="47"/>
      <c r="HZR36" s="47"/>
      <c r="HZS36" s="47"/>
      <c r="HZT36" s="47"/>
      <c r="HZU36" s="47"/>
      <c r="HZV36" s="47"/>
      <c r="HZW36" s="47"/>
      <c r="HZX36" s="47"/>
      <c r="HZY36" s="47"/>
      <c r="HZZ36" s="47"/>
      <c r="IAA36" s="47"/>
      <c r="IAB36" s="47"/>
      <c r="IAC36" s="47"/>
      <c r="IAD36" s="47"/>
      <c r="IAE36" s="47"/>
      <c r="IAF36" s="47"/>
      <c r="IAG36" s="47"/>
      <c r="IAH36" s="47"/>
      <c r="IAI36" s="47"/>
      <c r="IAJ36" s="47"/>
      <c r="IAK36" s="47"/>
      <c r="IAL36" s="47"/>
      <c r="IAM36" s="47"/>
      <c r="IAN36" s="47"/>
      <c r="IAO36" s="47"/>
      <c r="IAP36" s="47"/>
      <c r="IAQ36" s="47"/>
      <c r="IAR36" s="47"/>
      <c r="IAS36" s="47"/>
      <c r="IAT36" s="47"/>
      <c r="IAU36" s="47"/>
      <c r="IAV36" s="47"/>
      <c r="IAW36" s="47"/>
      <c r="IAX36" s="47"/>
      <c r="IAY36" s="47"/>
      <c r="IAZ36" s="47"/>
      <c r="IBA36" s="47"/>
      <c r="IBB36" s="47"/>
      <c r="IBC36" s="47"/>
      <c r="IBD36" s="47"/>
      <c r="IBE36" s="47"/>
      <c r="IBF36" s="47"/>
      <c r="IBG36" s="47"/>
      <c r="IBH36" s="47"/>
      <c r="IBI36" s="47"/>
      <c r="IBJ36" s="47"/>
      <c r="IBK36" s="47"/>
      <c r="IBL36" s="47"/>
      <c r="IBM36" s="47"/>
      <c r="IBN36" s="47"/>
      <c r="IBO36" s="47"/>
      <c r="IBP36" s="47"/>
      <c r="IBQ36" s="47"/>
      <c r="IBR36" s="47"/>
      <c r="IBS36" s="47"/>
      <c r="IBT36" s="47"/>
      <c r="IBU36" s="47"/>
      <c r="IBV36" s="47"/>
      <c r="IBW36" s="47"/>
      <c r="IBX36" s="47"/>
      <c r="IBY36" s="47"/>
      <c r="IBZ36" s="47"/>
      <c r="ICA36" s="47"/>
      <c r="ICB36" s="47"/>
      <c r="ICC36" s="47"/>
      <c r="ICD36" s="47"/>
      <c r="ICE36" s="47"/>
      <c r="ICF36" s="47"/>
      <c r="ICG36" s="47"/>
      <c r="ICH36" s="47"/>
      <c r="ICI36" s="47"/>
      <c r="ICJ36" s="47"/>
      <c r="ICK36" s="47"/>
      <c r="ICL36" s="47"/>
      <c r="ICM36" s="47"/>
      <c r="ICN36" s="47"/>
      <c r="ICO36" s="47"/>
      <c r="ICP36" s="47"/>
      <c r="ICQ36" s="47"/>
      <c r="ICR36" s="47"/>
      <c r="ICS36" s="47"/>
      <c r="ICT36" s="47"/>
      <c r="ICU36" s="47"/>
      <c r="ICV36" s="47"/>
      <c r="ICW36" s="47"/>
      <c r="ICX36" s="47"/>
      <c r="ICY36" s="47"/>
      <c r="ICZ36" s="47"/>
      <c r="IDA36" s="47"/>
      <c r="IDB36" s="47"/>
      <c r="IDC36" s="47"/>
      <c r="IDD36" s="47"/>
      <c r="IDE36" s="47"/>
      <c r="IDF36" s="47"/>
      <c r="IDG36" s="47"/>
      <c r="IDH36" s="47"/>
      <c r="IDI36" s="47"/>
      <c r="IDJ36" s="47"/>
      <c r="IDK36" s="47"/>
      <c r="IDL36" s="47"/>
      <c r="IDM36" s="47"/>
      <c r="IDN36" s="47"/>
      <c r="IDO36" s="47"/>
      <c r="IDP36" s="47"/>
      <c r="IDQ36" s="47"/>
      <c r="IDR36" s="47"/>
      <c r="IDS36" s="47"/>
      <c r="IDT36" s="47"/>
      <c r="IDU36" s="47"/>
      <c r="IDV36" s="47"/>
      <c r="IDW36" s="47"/>
      <c r="IDX36" s="47"/>
      <c r="IDY36" s="47"/>
      <c r="IDZ36" s="47"/>
      <c r="IEA36" s="47"/>
      <c r="IEB36" s="47"/>
      <c r="IEC36" s="47"/>
      <c r="IED36" s="47"/>
      <c r="IEE36" s="47"/>
      <c r="IEF36" s="47"/>
      <c r="IEG36" s="47"/>
      <c r="IEH36" s="47"/>
      <c r="IEI36" s="47"/>
      <c r="IEJ36" s="47"/>
      <c r="IEK36" s="47"/>
      <c r="IEL36" s="47"/>
      <c r="IEM36" s="47"/>
      <c r="IEN36" s="47"/>
      <c r="IEO36" s="47"/>
      <c r="IEP36" s="47"/>
      <c r="IEQ36" s="47"/>
      <c r="IER36" s="47"/>
      <c r="IES36" s="47"/>
      <c r="IET36" s="47"/>
      <c r="IEU36" s="47"/>
      <c r="IEV36" s="47"/>
      <c r="IEW36" s="47"/>
      <c r="IEX36" s="47"/>
      <c r="IEY36" s="47"/>
      <c r="IEZ36" s="47"/>
      <c r="IFA36" s="47"/>
      <c r="IFB36" s="47"/>
      <c r="IFC36" s="47"/>
      <c r="IFD36" s="47"/>
      <c r="IFE36" s="47"/>
      <c r="IFF36" s="47"/>
      <c r="IFG36" s="47"/>
      <c r="IFH36" s="47"/>
      <c r="IFI36" s="47"/>
      <c r="IFJ36" s="47"/>
      <c r="IFK36" s="47"/>
      <c r="IFL36" s="47"/>
      <c r="IFM36" s="47"/>
      <c r="IFN36" s="47"/>
      <c r="IFO36" s="47"/>
      <c r="IFP36" s="47"/>
      <c r="IFQ36" s="47"/>
      <c r="IFR36" s="47"/>
      <c r="IFS36" s="47"/>
      <c r="IFT36" s="47"/>
      <c r="IFU36" s="47"/>
      <c r="IFV36" s="47"/>
      <c r="IFW36" s="47"/>
      <c r="IFX36" s="47"/>
      <c r="IFY36" s="47"/>
      <c r="IFZ36" s="47"/>
      <c r="IGA36" s="47"/>
      <c r="IGB36" s="47"/>
      <c r="IGC36" s="47"/>
      <c r="IGD36" s="47"/>
      <c r="IGE36" s="47"/>
      <c r="IGF36" s="47"/>
      <c r="IGG36" s="47"/>
      <c r="IGH36" s="47"/>
      <c r="IGI36" s="47"/>
      <c r="IGJ36" s="47"/>
      <c r="IGK36" s="47"/>
      <c r="IGL36" s="47"/>
      <c r="IGM36" s="47"/>
      <c r="IGN36" s="47"/>
      <c r="IGO36" s="47"/>
      <c r="IGP36" s="47"/>
      <c r="IGQ36" s="47"/>
      <c r="IGR36" s="47"/>
      <c r="IGS36" s="47"/>
      <c r="IGT36" s="47"/>
      <c r="IGU36" s="47"/>
      <c r="IGV36" s="47"/>
      <c r="IGW36" s="47"/>
      <c r="IGX36" s="47"/>
      <c r="IGY36" s="47"/>
      <c r="IGZ36" s="47"/>
      <c r="IHA36" s="47"/>
      <c r="IHB36" s="47"/>
      <c r="IHC36" s="47"/>
      <c r="IHD36" s="47"/>
      <c r="IHE36" s="47"/>
      <c r="IHF36" s="47"/>
      <c r="IHG36" s="47"/>
      <c r="IHH36" s="47"/>
      <c r="IHI36" s="47"/>
      <c r="IHJ36" s="47"/>
      <c r="IHK36" s="47"/>
      <c r="IHL36" s="47"/>
      <c r="IHM36" s="47"/>
      <c r="IHN36" s="47"/>
      <c r="IHO36" s="47"/>
      <c r="IHP36" s="47"/>
      <c r="IHQ36" s="47"/>
      <c r="IHR36" s="47"/>
      <c r="IHS36" s="47"/>
      <c r="IHT36" s="47"/>
      <c r="IHU36" s="47"/>
      <c r="IHV36" s="47"/>
      <c r="IHW36" s="47"/>
      <c r="IHX36" s="47"/>
      <c r="IHY36" s="47"/>
      <c r="IHZ36" s="47"/>
      <c r="IIA36" s="47"/>
      <c r="IIB36" s="47"/>
      <c r="IIC36" s="47"/>
      <c r="IID36" s="47"/>
      <c r="IIE36" s="47"/>
      <c r="IIF36" s="47"/>
      <c r="IIG36" s="47"/>
      <c r="IIH36" s="47"/>
      <c r="III36" s="47"/>
      <c r="IIJ36" s="47"/>
      <c r="IIK36" s="47"/>
      <c r="IIL36" s="47"/>
      <c r="IIM36" s="47"/>
      <c r="IIN36" s="47"/>
      <c r="IIO36" s="47"/>
      <c r="IIP36" s="47"/>
      <c r="IIQ36" s="47"/>
      <c r="IIR36" s="47"/>
      <c r="IIS36" s="47"/>
      <c r="IIT36" s="47"/>
      <c r="IIU36" s="47"/>
      <c r="IIV36" s="47"/>
      <c r="IIW36" s="47"/>
      <c r="IIX36" s="47"/>
      <c r="IIY36" s="47"/>
      <c r="IIZ36" s="47"/>
      <c r="IJA36" s="47"/>
      <c r="IJB36" s="47"/>
      <c r="IJC36" s="47"/>
      <c r="IJD36" s="47"/>
      <c r="IJE36" s="47"/>
      <c r="IJF36" s="47"/>
      <c r="IJG36" s="47"/>
      <c r="IJH36" s="47"/>
      <c r="IJI36" s="47"/>
      <c r="IJJ36" s="47"/>
      <c r="IJK36" s="47"/>
      <c r="IJL36" s="47"/>
      <c r="IJM36" s="47"/>
      <c r="IJN36" s="47"/>
      <c r="IJO36" s="47"/>
      <c r="IJP36" s="47"/>
      <c r="IJQ36" s="47"/>
      <c r="IJR36" s="47"/>
      <c r="IJS36" s="47"/>
      <c r="IJT36" s="47"/>
      <c r="IJU36" s="47"/>
      <c r="IJV36" s="47"/>
      <c r="IJW36" s="47"/>
      <c r="IJX36" s="47"/>
      <c r="IJY36" s="47"/>
      <c r="IJZ36" s="47"/>
      <c r="IKA36" s="47"/>
      <c r="IKB36" s="47"/>
      <c r="IKC36" s="47"/>
      <c r="IKD36" s="47"/>
      <c r="IKE36" s="47"/>
      <c r="IKF36" s="47"/>
      <c r="IKG36" s="47"/>
      <c r="IKH36" s="47"/>
      <c r="IKI36" s="47"/>
      <c r="IKJ36" s="47"/>
      <c r="IKK36" s="47"/>
      <c r="IKL36" s="47"/>
      <c r="IKM36" s="47"/>
      <c r="IKN36" s="47"/>
      <c r="IKO36" s="47"/>
      <c r="IKP36" s="47"/>
      <c r="IKQ36" s="47"/>
      <c r="IKR36" s="47"/>
      <c r="IKS36" s="47"/>
      <c r="IKT36" s="47"/>
      <c r="IKU36" s="47"/>
      <c r="IKV36" s="47"/>
      <c r="IKW36" s="47"/>
      <c r="IKX36" s="47"/>
      <c r="IKY36" s="47"/>
      <c r="IKZ36" s="47"/>
      <c r="ILA36" s="47"/>
      <c r="ILB36" s="47"/>
      <c r="ILC36" s="47"/>
      <c r="ILD36" s="47"/>
      <c r="ILE36" s="47"/>
      <c r="ILF36" s="47"/>
      <c r="ILG36" s="47"/>
      <c r="ILH36" s="47"/>
      <c r="ILI36" s="47"/>
      <c r="ILJ36" s="47"/>
      <c r="ILK36" s="47"/>
      <c r="ILL36" s="47"/>
      <c r="ILM36" s="47"/>
      <c r="ILN36" s="47"/>
      <c r="ILO36" s="47"/>
      <c r="ILP36" s="47"/>
      <c r="ILQ36" s="47"/>
      <c r="ILR36" s="47"/>
      <c r="ILS36" s="47"/>
      <c r="ILT36" s="47"/>
      <c r="ILU36" s="47"/>
      <c r="ILV36" s="47"/>
      <c r="ILW36" s="47"/>
      <c r="ILX36" s="47"/>
      <c r="ILY36" s="47"/>
      <c r="ILZ36" s="47"/>
      <c r="IMA36" s="47"/>
      <c r="IMB36" s="47"/>
      <c r="IMC36" s="47"/>
      <c r="IMD36" s="47"/>
      <c r="IME36" s="47"/>
      <c r="IMF36" s="47"/>
      <c r="IMG36" s="47"/>
      <c r="IMH36" s="47"/>
      <c r="IMI36" s="47"/>
      <c r="IMJ36" s="47"/>
      <c r="IMK36" s="47"/>
      <c r="IML36" s="47"/>
      <c r="IMM36" s="47"/>
      <c r="IMN36" s="47"/>
      <c r="IMO36" s="47"/>
      <c r="IMP36" s="47"/>
      <c r="IMQ36" s="47"/>
      <c r="IMR36" s="47"/>
      <c r="IMS36" s="47"/>
      <c r="IMT36" s="47"/>
      <c r="IMU36" s="47"/>
      <c r="IMV36" s="47"/>
      <c r="IMW36" s="47"/>
      <c r="IMX36" s="47"/>
      <c r="IMY36" s="47"/>
      <c r="IMZ36" s="47"/>
      <c r="INA36" s="47"/>
      <c r="INB36" s="47"/>
      <c r="INC36" s="47"/>
      <c r="IND36" s="47"/>
      <c r="INE36" s="47"/>
      <c r="INF36" s="47"/>
      <c r="ING36" s="47"/>
      <c r="INH36" s="47"/>
      <c r="INI36" s="47"/>
      <c r="INJ36" s="47"/>
      <c r="INK36" s="47"/>
      <c r="INL36" s="47"/>
      <c r="INM36" s="47"/>
      <c r="INN36" s="47"/>
      <c r="INO36" s="47"/>
      <c r="INP36" s="47"/>
      <c r="INQ36" s="47"/>
      <c r="INR36" s="47"/>
      <c r="INS36" s="47"/>
      <c r="INT36" s="47"/>
      <c r="INU36" s="47"/>
      <c r="INV36" s="47"/>
      <c r="INW36" s="47"/>
      <c r="INX36" s="47"/>
      <c r="INY36" s="47"/>
      <c r="INZ36" s="47"/>
      <c r="IOA36" s="47"/>
      <c r="IOB36" s="47"/>
      <c r="IOC36" s="47"/>
      <c r="IOD36" s="47"/>
      <c r="IOE36" s="47"/>
      <c r="IOF36" s="47"/>
      <c r="IOG36" s="47"/>
      <c r="IOH36" s="47"/>
      <c r="IOI36" s="47"/>
      <c r="IOJ36" s="47"/>
      <c r="IOK36" s="47"/>
      <c r="IOL36" s="47"/>
      <c r="IOM36" s="47"/>
      <c r="ION36" s="47"/>
      <c r="IOO36" s="47"/>
      <c r="IOP36" s="47"/>
      <c r="IOQ36" s="47"/>
      <c r="IOR36" s="47"/>
      <c r="IOS36" s="47"/>
      <c r="IOT36" s="47"/>
      <c r="IOU36" s="47"/>
      <c r="IOV36" s="47"/>
      <c r="IOW36" s="47"/>
      <c r="IOX36" s="47"/>
      <c r="IOY36" s="47"/>
      <c r="IOZ36" s="47"/>
      <c r="IPA36" s="47"/>
      <c r="IPB36" s="47"/>
      <c r="IPC36" s="47"/>
      <c r="IPD36" s="47"/>
      <c r="IPE36" s="47"/>
      <c r="IPF36" s="47"/>
      <c r="IPG36" s="47"/>
      <c r="IPH36" s="47"/>
      <c r="IPI36" s="47"/>
      <c r="IPJ36" s="47"/>
      <c r="IPK36" s="47"/>
      <c r="IPL36" s="47"/>
      <c r="IPM36" s="47"/>
      <c r="IPN36" s="47"/>
      <c r="IPO36" s="47"/>
      <c r="IPP36" s="47"/>
      <c r="IPQ36" s="47"/>
      <c r="IPR36" s="47"/>
      <c r="IPS36" s="47"/>
      <c r="IPT36" s="47"/>
      <c r="IPU36" s="47"/>
      <c r="IPV36" s="47"/>
      <c r="IPW36" s="47"/>
      <c r="IPX36" s="47"/>
      <c r="IPY36" s="47"/>
      <c r="IPZ36" s="47"/>
      <c r="IQA36" s="47"/>
      <c r="IQB36" s="47"/>
      <c r="IQC36" s="47"/>
      <c r="IQD36" s="47"/>
      <c r="IQE36" s="47"/>
      <c r="IQF36" s="47"/>
      <c r="IQG36" s="47"/>
      <c r="IQH36" s="47"/>
      <c r="IQI36" s="47"/>
      <c r="IQJ36" s="47"/>
      <c r="IQK36" s="47"/>
      <c r="IQL36" s="47"/>
      <c r="IQM36" s="47"/>
      <c r="IQN36" s="47"/>
      <c r="IQO36" s="47"/>
      <c r="IQP36" s="47"/>
      <c r="IQQ36" s="47"/>
      <c r="IQR36" s="47"/>
      <c r="IQS36" s="47"/>
      <c r="IQT36" s="47"/>
      <c r="IQU36" s="47"/>
      <c r="IQV36" s="47"/>
      <c r="IQW36" s="47"/>
      <c r="IQX36" s="47"/>
      <c r="IQY36" s="47"/>
      <c r="IQZ36" s="47"/>
      <c r="IRA36" s="47"/>
      <c r="IRB36" s="47"/>
      <c r="IRC36" s="47"/>
      <c r="IRD36" s="47"/>
      <c r="IRE36" s="47"/>
      <c r="IRF36" s="47"/>
      <c r="IRG36" s="47"/>
      <c r="IRH36" s="47"/>
      <c r="IRI36" s="47"/>
      <c r="IRJ36" s="47"/>
      <c r="IRK36" s="47"/>
      <c r="IRL36" s="47"/>
      <c r="IRM36" s="47"/>
      <c r="IRN36" s="47"/>
      <c r="IRO36" s="47"/>
      <c r="IRP36" s="47"/>
      <c r="IRQ36" s="47"/>
      <c r="IRR36" s="47"/>
      <c r="IRS36" s="47"/>
      <c r="IRT36" s="47"/>
      <c r="IRU36" s="47"/>
      <c r="IRV36" s="47"/>
      <c r="IRW36" s="47"/>
      <c r="IRX36" s="47"/>
      <c r="IRY36" s="47"/>
      <c r="IRZ36" s="47"/>
      <c r="ISA36" s="47"/>
      <c r="ISB36" s="47"/>
      <c r="ISC36" s="47"/>
      <c r="ISD36" s="47"/>
      <c r="ISE36" s="47"/>
      <c r="ISF36" s="47"/>
      <c r="ISG36" s="47"/>
      <c r="ISH36" s="47"/>
      <c r="ISI36" s="47"/>
      <c r="ISJ36" s="47"/>
      <c r="ISK36" s="47"/>
      <c r="ISL36" s="47"/>
      <c r="ISM36" s="47"/>
      <c r="ISN36" s="47"/>
      <c r="ISO36" s="47"/>
      <c r="ISP36" s="47"/>
      <c r="ISQ36" s="47"/>
      <c r="ISR36" s="47"/>
      <c r="ISS36" s="47"/>
      <c r="IST36" s="47"/>
      <c r="ISU36" s="47"/>
      <c r="ISV36" s="47"/>
      <c r="ISW36" s="47"/>
      <c r="ISX36" s="47"/>
      <c r="ISY36" s="47"/>
      <c r="ISZ36" s="47"/>
      <c r="ITA36" s="47"/>
      <c r="ITB36" s="47"/>
      <c r="ITC36" s="47"/>
      <c r="ITD36" s="47"/>
      <c r="ITE36" s="47"/>
      <c r="ITF36" s="47"/>
      <c r="ITG36" s="47"/>
      <c r="ITH36" s="47"/>
      <c r="ITI36" s="47"/>
      <c r="ITJ36" s="47"/>
      <c r="ITK36" s="47"/>
      <c r="ITL36" s="47"/>
      <c r="ITM36" s="47"/>
      <c r="ITN36" s="47"/>
      <c r="ITO36" s="47"/>
      <c r="ITP36" s="47"/>
      <c r="ITQ36" s="47"/>
      <c r="ITR36" s="47"/>
      <c r="ITS36" s="47"/>
      <c r="ITT36" s="47"/>
      <c r="ITU36" s="47"/>
      <c r="ITV36" s="47"/>
      <c r="ITW36" s="47"/>
      <c r="ITX36" s="47"/>
      <c r="ITY36" s="47"/>
      <c r="ITZ36" s="47"/>
      <c r="IUA36" s="47"/>
      <c r="IUB36" s="47"/>
      <c r="IUC36" s="47"/>
      <c r="IUD36" s="47"/>
      <c r="IUE36" s="47"/>
      <c r="IUF36" s="47"/>
      <c r="IUG36" s="47"/>
      <c r="IUH36" s="47"/>
      <c r="IUI36" s="47"/>
      <c r="IUJ36" s="47"/>
      <c r="IUK36" s="47"/>
      <c r="IUL36" s="47"/>
      <c r="IUM36" s="47"/>
      <c r="IUN36" s="47"/>
      <c r="IUO36" s="47"/>
      <c r="IUP36" s="47"/>
      <c r="IUQ36" s="47"/>
      <c r="IUR36" s="47"/>
      <c r="IUS36" s="47"/>
      <c r="IUT36" s="47"/>
      <c r="IUU36" s="47"/>
      <c r="IUV36" s="47"/>
      <c r="IUW36" s="47"/>
      <c r="IUX36" s="47"/>
      <c r="IUY36" s="47"/>
      <c r="IUZ36" s="47"/>
      <c r="IVA36" s="47"/>
      <c r="IVB36" s="47"/>
      <c r="IVC36" s="47"/>
      <c r="IVD36" s="47"/>
      <c r="IVE36" s="47"/>
      <c r="IVF36" s="47"/>
      <c r="IVG36" s="47"/>
      <c r="IVH36" s="47"/>
      <c r="IVI36" s="47"/>
      <c r="IVJ36" s="47"/>
      <c r="IVK36" s="47"/>
      <c r="IVL36" s="47"/>
      <c r="IVM36" s="47"/>
      <c r="IVN36" s="47"/>
      <c r="IVO36" s="47"/>
      <c r="IVP36" s="47"/>
      <c r="IVQ36" s="47"/>
      <c r="IVR36" s="47"/>
      <c r="IVS36" s="47"/>
      <c r="IVT36" s="47"/>
      <c r="IVU36" s="47"/>
      <c r="IVV36" s="47"/>
      <c r="IVW36" s="47"/>
      <c r="IVX36" s="47"/>
      <c r="IVY36" s="47"/>
      <c r="IVZ36" s="47"/>
      <c r="IWA36" s="47"/>
      <c r="IWB36" s="47"/>
      <c r="IWC36" s="47"/>
      <c r="IWD36" s="47"/>
      <c r="IWE36" s="47"/>
      <c r="IWF36" s="47"/>
      <c r="IWG36" s="47"/>
      <c r="IWH36" s="47"/>
      <c r="IWI36" s="47"/>
      <c r="IWJ36" s="47"/>
      <c r="IWK36" s="47"/>
      <c r="IWL36" s="47"/>
      <c r="IWM36" s="47"/>
      <c r="IWN36" s="47"/>
      <c r="IWO36" s="47"/>
      <c r="IWP36" s="47"/>
      <c r="IWQ36" s="47"/>
      <c r="IWR36" s="47"/>
      <c r="IWS36" s="47"/>
      <c r="IWT36" s="47"/>
      <c r="IWU36" s="47"/>
      <c r="IWV36" s="47"/>
      <c r="IWW36" s="47"/>
      <c r="IWX36" s="47"/>
      <c r="IWY36" s="47"/>
      <c r="IWZ36" s="47"/>
      <c r="IXA36" s="47"/>
      <c r="IXB36" s="47"/>
      <c r="IXC36" s="47"/>
      <c r="IXD36" s="47"/>
      <c r="IXE36" s="47"/>
      <c r="IXF36" s="47"/>
      <c r="IXG36" s="47"/>
      <c r="IXH36" s="47"/>
      <c r="IXI36" s="47"/>
      <c r="IXJ36" s="47"/>
      <c r="IXK36" s="47"/>
      <c r="IXL36" s="47"/>
      <c r="IXM36" s="47"/>
      <c r="IXN36" s="47"/>
      <c r="IXO36" s="47"/>
      <c r="IXP36" s="47"/>
      <c r="IXQ36" s="47"/>
      <c r="IXR36" s="47"/>
      <c r="IXS36" s="47"/>
      <c r="IXT36" s="47"/>
      <c r="IXU36" s="47"/>
      <c r="IXV36" s="47"/>
      <c r="IXW36" s="47"/>
      <c r="IXX36" s="47"/>
      <c r="IXY36" s="47"/>
      <c r="IXZ36" s="47"/>
      <c r="IYA36" s="47"/>
      <c r="IYB36" s="47"/>
      <c r="IYC36" s="47"/>
      <c r="IYD36" s="47"/>
      <c r="IYE36" s="47"/>
      <c r="IYF36" s="47"/>
      <c r="IYG36" s="47"/>
      <c r="IYH36" s="47"/>
      <c r="IYI36" s="47"/>
      <c r="IYJ36" s="47"/>
      <c r="IYK36" s="47"/>
      <c r="IYL36" s="47"/>
      <c r="IYM36" s="47"/>
      <c r="IYN36" s="47"/>
      <c r="IYO36" s="47"/>
      <c r="IYP36" s="47"/>
      <c r="IYQ36" s="47"/>
      <c r="IYR36" s="47"/>
      <c r="IYS36" s="47"/>
      <c r="IYT36" s="47"/>
      <c r="IYU36" s="47"/>
      <c r="IYV36" s="47"/>
      <c r="IYW36" s="47"/>
      <c r="IYX36" s="47"/>
      <c r="IYY36" s="47"/>
      <c r="IYZ36" s="47"/>
      <c r="IZA36" s="47"/>
      <c r="IZB36" s="47"/>
      <c r="IZC36" s="47"/>
      <c r="IZD36" s="47"/>
      <c r="IZE36" s="47"/>
      <c r="IZF36" s="47"/>
      <c r="IZG36" s="47"/>
      <c r="IZH36" s="47"/>
      <c r="IZI36" s="47"/>
      <c r="IZJ36" s="47"/>
      <c r="IZK36" s="47"/>
      <c r="IZL36" s="47"/>
      <c r="IZM36" s="47"/>
      <c r="IZN36" s="47"/>
      <c r="IZO36" s="47"/>
      <c r="IZP36" s="47"/>
      <c r="IZQ36" s="47"/>
      <c r="IZR36" s="47"/>
      <c r="IZS36" s="47"/>
      <c r="IZT36" s="47"/>
      <c r="IZU36" s="47"/>
      <c r="IZV36" s="47"/>
      <c r="IZW36" s="47"/>
      <c r="IZX36" s="47"/>
      <c r="IZY36" s="47"/>
      <c r="IZZ36" s="47"/>
      <c r="JAA36" s="47"/>
      <c r="JAB36" s="47"/>
      <c r="JAC36" s="47"/>
      <c r="JAD36" s="47"/>
      <c r="JAE36" s="47"/>
      <c r="JAF36" s="47"/>
      <c r="JAG36" s="47"/>
      <c r="JAH36" s="47"/>
      <c r="JAI36" s="47"/>
      <c r="JAJ36" s="47"/>
      <c r="JAK36" s="47"/>
      <c r="JAL36" s="47"/>
      <c r="JAM36" s="47"/>
      <c r="JAN36" s="47"/>
      <c r="JAO36" s="47"/>
      <c r="JAP36" s="47"/>
      <c r="JAQ36" s="47"/>
      <c r="JAR36" s="47"/>
      <c r="JAS36" s="47"/>
      <c r="JAT36" s="47"/>
      <c r="JAU36" s="47"/>
      <c r="JAV36" s="47"/>
      <c r="JAW36" s="47"/>
      <c r="JAX36" s="47"/>
      <c r="JAY36" s="47"/>
      <c r="JAZ36" s="47"/>
      <c r="JBA36" s="47"/>
      <c r="JBB36" s="47"/>
      <c r="JBC36" s="47"/>
      <c r="JBD36" s="47"/>
      <c r="JBE36" s="47"/>
      <c r="JBF36" s="47"/>
      <c r="JBG36" s="47"/>
      <c r="JBH36" s="47"/>
      <c r="JBI36" s="47"/>
      <c r="JBJ36" s="47"/>
      <c r="JBK36" s="47"/>
      <c r="JBL36" s="47"/>
      <c r="JBM36" s="47"/>
      <c r="JBN36" s="47"/>
      <c r="JBO36" s="47"/>
      <c r="JBP36" s="47"/>
      <c r="JBQ36" s="47"/>
      <c r="JBR36" s="47"/>
      <c r="JBS36" s="47"/>
      <c r="JBT36" s="47"/>
      <c r="JBU36" s="47"/>
      <c r="JBV36" s="47"/>
      <c r="JBW36" s="47"/>
      <c r="JBX36" s="47"/>
      <c r="JBY36" s="47"/>
      <c r="JBZ36" s="47"/>
      <c r="JCA36" s="47"/>
      <c r="JCB36" s="47"/>
      <c r="JCC36" s="47"/>
      <c r="JCD36" s="47"/>
      <c r="JCE36" s="47"/>
      <c r="JCF36" s="47"/>
      <c r="JCG36" s="47"/>
      <c r="JCH36" s="47"/>
      <c r="JCI36" s="47"/>
      <c r="JCJ36" s="47"/>
      <c r="JCK36" s="47"/>
      <c r="JCL36" s="47"/>
      <c r="JCM36" s="47"/>
      <c r="JCN36" s="47"/>
      <c r="JCO36" s="47"/>
      <c r="JCP36" s="47"/>
      <c r="JCQ36" s="47"/>
      <c r="JCR36" s="47"/>
      <c r="JCS36" s="47"/>
      <c r="JCT36" s="47"/>
      <c r="JCU36" s="47"/>
      <c r="JCV36" s="47"/>
      <c r="JCW36" s="47"/>
      <c r="JCX36" s="47"/>
      <c r="JCY36" s="47"/>
      <c r="JCZ36" s="47"/>
      <c r="JDA36" s="47"/>
      <c r="JDB36" s="47"/>
      <c r="JDC36" s="47"/>
      <c r="JDD36" s="47"/>
      <c r="JDE36" s="47"/>
      <c r="JDF36" s="47"/>
      <c r="JDG36" s="47"/>
      <c r="JDH36" s="47"/>
      <c r="JDI36" s="47"/>
      <c r="JDJ36" s="47"/>
      <c r="JDK36" s="47"/>
      <c r="JDL36" s="47"/>
      <c r="JDM36" s="47"/>
      <c r="JDN36" s="47"/>
      <c r="JDO36" s="47"/>
      <c r="JDP36" s="47"/>
      <c r="JDQ36" s="47"/>
      <c r="JDR36" s="47"/>
      <c r="JDS36" s="47"/>
      <c r="JDT36" s="47"/>
      <c r="JDU36" s="47"/>
      <c r="JDV36" s="47"/>
      <c r="JDW36" s="47"/>
      <c r="JDX36" s="47"/>
      <c r="JDY36" s="47"/>
      <c r="JDZ36" s="47"/>
      <c r="JEA36" s="47"/>
      <c r="JEB36" s="47"/>
      <c r="JEC36" s="47"/>
      <c r="JED36" s="47"/>
      <c r="JEE36" s="47"/>
      <c r="JEF36" s="47"/>
      <c r="JEG36" s="47"/>
      <c r="JEH36" s="47"/>
      <c r="JEI36" s="47"/>
      <c r="JEJ36" s="47"/>
      <c r="JEK36" s="47"/>
      <c r="JEL36" s="47"/>
      <c r="JEM36" s="47"/>
      <c r="JEN36" s="47"/>
      <c r="JEO36" s="47"/>
      <c r="JEP36" s="47"/>
      <c r="JEQ36" s="47"/>
      <c r="JER36" s="47"/>
      <c r="JES36" s="47"/>
      <c r="JET36" s="47"/>
      <c r="JEU36" s="47"/>
      <c r="JEV36" s="47"/>
      <c r="JEW36" s="47"/>
      <c r="JEX36" s="47"/>
      <c r="JEY36" s="47"/>
      <c r="JEZ36" s="47"/>
      <c r="JFA36" s="47"/>
      <c r="JFB36" s="47"/>
      <c r="JFC36" s="47"/>
      <c r="JFD36" s="47"/>
      <c r="JFE36" s="47"/>
      <c r="JFF36" s="47"/>
      <c r="JFG36" s="47"/>
      <c r="JFH36" s="47"/>
      <c r="JFI36" s="47"/>
      <c r="JFJ36" s="47"/>
      <c r="JFK36" s="47"/>
      <c r="JFL36" s="47"/>
      <c r="JFM36" s="47"/>
      <c r="JFN36" s="47"/>
      <c r="JFO36" s="47"/>
      <c r="JFP36" s="47"/>
      <c r="JFQ36" s="47"/>
      <c r="JFR36" s="47"/>
      <c r="JFS36" s="47"/>
      <c r="JFT36" s="47"/>
      <c r="JFU36" s="47"/>
      <c r="JFV36" s="47"/>
      <c r="JFW36" s="47"/>
      <c r="JFX36" s="47"/>
      <c r="JFY36" s="47"/>
      <c r="JFZ36" s="47"/>
      <c r="JGA36" s="47"/>
      <c r="JGB36" s="47"/>
      <c r="JGC36" s="47"/>
      <c r="JGD36" s="47"/>
      <c r="JGE36" s="47"/>
      <c r="JGF36" s="47"/>
      <c r="JGG36" s="47"/>
      <c r="JGH36" s="47"/>
      <c r="JGI36" s="47"/>
      <c r="JGJ36" s="47"/>
      <c r="JGK36" s="47"/>
      <c r="JGL36" s="47"/>
      <c r="JGM36" s="47"/>
      <c r="JGN36" s="47"/>
      <c r="JGO36" s="47"/>
      <c r="JGP36" s="47"/>
      <c r="JGQ36" s="47"/>
      <c r="JGR36" s="47"/>
      <c r="JGS36" s="47"/>
      <c r="JGT36" s="47"/>
      <c r="JGU36" s="47"/>
      <c r="JGV36" s="47"/>
      <c r="JGW36" s="47"/>
      <c r="JGX36" s="47"/>
      <c r="JGY36" s="47"/>
      <c r="JGZ36" s="47"/>
      <c r="JHA36" s="47"/>
      <c r="JHB36" s="47"/>
      <c r="JHC36" s="47"/>
      <c r="JHD36" s="47"/>
      <c r="JHE36" s="47"/>
      <c r="JHF36" s="47"/>
      <c r="JHG36" s="47"/>
      <c r="JHH36" s="47"/>
      <c r="JHI36" s="47"/>
      <c r="JHJ36" s="47"/>
      <c r="JHK36" s="47"/>
      <c r="JHL36" s="47"/>
      <c r="JHM36" s="47"/>
      <c r="JHN36" s="47"/>
      <c r="JHO36" s="47"/>
      <c r="JHP36" s="47"/>
      <c r="JHQ36" s="47"/>
      <c r="JHR36" s="47"/>
      <c r="JHS36" s="47"/>
      <c r="JHT36" s="47"/>
      <c r="JHU36" s="47"/>
      <c r="JHV36" s="47"/>
      <c r="JHW36" s="47"/>
      <c r="JHX36" s="47"/>
      <c r="JHY36" s="47"/>
      <c r="JHZ36" s="47"/>
      <c r="JIA36" s="47"/>
      <c r="JIB36" s="47"/>
      <c r="JIC36" s="47"/>
      <c r="JID36" s="47"/>
      <c r="JIE36" s="47"/>
      <c r="JIF36" s="47"/>
      <c r="JIG36" s="47"/>
      <c r="JIH36" s="47"/>
      <c r="JII36" s="47"/>
      <c r="JIJ36" s="47"/>
      <c r="JIK36" s="47"/>
      <c r="JIL36" s="47"/>
      <c r="JIM36" s="47"/>
      <c r="JIN36" s="47"/>
      <c r="JIO36" s="47"/>
      <c r="JIP36" s="47"/>
      <c r="JIQ36" s="47"/>
      <c r="JIR36" s="47"/>
      <c r="JIS36" s="47"/>
      <c r="JIT36" s="47"/>
      <c r="JIU36" s="47"/>
      <c r="JIV36" s="47"/>
      <c r="JIW36" s="47"/>
      <c r="JIX36" s="47"/>
      <c r="JIY36" s="47"/>
      <c r="JIZ36" s="47"/>
      <c r="JJA36" s="47"/>
      <c r="JJB36" s="47"/>
      <c r="JJC36" s="47"/>
      <c r="JJD36" s="47"/>
      <c r="JJE36" s="47"/>
      <c r="JJF36" s="47"/>
      <c r="JJG36" s="47"/>
      <c r="JJH36" s="47"/>
      <c r="JJI36" s="47"/>
      <c r="JJJ36" s="47"/>
      <c r="JJK36" s="47"/>
      <c r="JJL36" s="47"/>
      <c r="JJM36" s="47"/>
      <c r="JJN36" s="47"/>
      <c r="JJO36" s="47"/>
      <c r="JJP36" s="47"/>
      <c r="JJQ36" s="47"/>
      <c r="JJR36" s="47"/>
      <c r="JJS36" s="47"/>
      <c r="JJT36" s="47"/>
      <c r="JJU36" s="47"/>
      <c r="JJV36" s="47"/>
      <c r="JJW36" s="47"/>
      <c r="JJX36" s="47"/>
      <c r="JJY36" s="47"/>
      <c r="JJZ36" s="47"/>
      <c r="JKA36" s="47"/>
      <c r="JKB36" s="47"/>
      <c r="JKC36" s="47"/>
      <c r="JKD36" s="47"/>
      <c r="JKE36" s="47"/>
      <c r="JKF36" s="47"/>
      <c r="JKG36" s="47"/>
      <c r="JKH36" s="47"/>
      <c r="JKI36" s="47"/>
      <c r="JKJ36" s="47"/>
      <c r="JKK36" s="47"/>
      <c r="JKL36" s="47"/>
      <c r="JKM36" s="47"/>
      <c r="JKN36" s="47"/>
      <c r="JKO36" s="47"/>
      <c r="JKP36" s="47"/>
      <c r="JKQ36" s="47"/>
      <c r="JKR36" s="47"/>
      <c r="JKS36" s="47"/>
      <c r="JKT36" s="47"/>
      <c r="JKU36" s="47"/>
      <c r="JKV36" s="47"/>
      <c r="JKW36" s="47"/>
      <c r="JKX36" s="47"/>
      <c r="JKY36" s="47"/>
      <c r="JKZ36" s="47"/>
      <c r="JLA36" s="47"/>
      <c r="JLB36" s="47"/>
      <c r="JLC36" s="47"/>
      <c r="JLD36" s="47"/>
      <c r="JLE36" s="47"/>
      <c r="JLF36" s="47"/>
      <c r="JLG36" s="47"/>
      <c r="JLH36" s="47"/>
      <c r="JLI36" s="47"/>
      <c r="JLJ36" s="47"/>
      <c r="JLK36" s="47"/>
      <c r="JLL36" s="47"/>
      <c r="JLM36" s="47"/>
      <c r="JLN36" s="47"/>
      <c r="JLO36" s="47"/>
      <c r="JLP36" s="47"/>
      <c r="JLQ36" s="47"/>
      <c r="JLR36" s="47"/>
      <c r="JLS36" s="47"/>
      <c r="JLT36" s="47"/>
      <c r="JLU36" s="47"/>
      <c r="JLV36" s="47"/>
      <c r="JLW36" s="47"/>
      <c r="JLX36" s="47"/>
      <c r="JLY36" s="47"/>
      <c r="JLZ36" s="47"/>
      <c r="JMA36" s="47"/>
      <c r="JMB36" s="47"/>
      <c r="JMC36" s="47"/>
      <c r="JMD36" s="47"/>
      <c r="JME36" s="47"/>
      <c r="JMF36" s="47"/>
      <c r="JMG36" s="47"/>
      <c r="JMH36" s="47"/>
      <c r="JMI36" s="47"/>
      <c r="JMJ36" s="47"/>
      <c r="JMK36" s="47"/>
      <c r="JML36" s="47"/>
      <c r="JMM36" s="47"/>
      <c r="JMN36" s="47"/>
      <c r="JMO36" s="47"/>
      <c r="JMP36" s="47"/>
      <c r="JMQ36" s="47"/>
      <c r="JMR36" s="47"/>
      <c r="JMS36" s="47"/>
      <c r="JMT36" s="47"/>
      <c r="JMU36" s="47"/>
      <c r="JMV36" s="47"/>
      <c r="JMW36" s="47"/>
      <c r="JMX36" s="47"/>
      <c r="JMY36" s="47"/>
      <c r="JMZ36" s="47"/>
      <c r="JNA36" s="47"/>
      <c r="JNB36" s="47"/>
      <c r="JNC36" s="47"/>
      <c r="JND36" s="47"/>
      <c r="JNE36" s="47"/>
      <c r="JNF36" s="47"/>
      <c r="JNG36" s="47"/>
      <c r="JNH36" s="47"/>
      <c r="JNI36" s="47"/>
      <c r="JNJ36" s="47"/>
      <c r="JNK36" s="47"/>
      <c r="JNL36" s="47"/>
      <c r="JNM36" s="47"/>
      <c r="JNN36" s="47"/>
      <c r="JNO36" s="47"/>
      <c r="JNP36" s="47"/>
      <c r="JNQ36" s="47"/>
      <c r="JNR36" s="47"/>
      <c r="JNS36" s="47"/>
      <c r="JNT36" s="47"/>
      <c r="JNU36" s="47"/>
      <c r="JNV36" s="47"/>
      <c r="JNW36" s="47"/>
      <c r="JNX36" s="47"/>
      <c r="JNY36" s="47"/>
      <c r="JNZ36" s="47"/>
      <c r="JOA36" s="47"/>
      <c r="JOB36" s="47"/>
      <c r="JOC36" s="47"/>
      <c r="JOD36" s="47"/>
      <c r="JOE36" s="47"/>
      <c r="JOF36" s="47"/>
      <c r="JOG36" s="47"/>
      <c r="JOH36" s="47"/>
      <c r="JOI36" s="47"/>
      <c r="JOJ36" s="47"/>
      <c r="JOK36" s="47"/>
      <c r="JOL36" s="47"/>
      <c r="JOM36" s="47"/>
      <c r="JON36" s="47"/>
      <c r="JOO36" s="47"/>
      <c r="JOP36" s="47"/>
      <c r="JOQ36" s="47"/>
      <c r="JOR36" s="47"/>
      <c r="JOS36" s="47"/>
      <c r="JOT36" s="47"/>
      <c r="JOU36" s="47"/>
      <c r="JOV36" s="47"/>
      <c r="JOW36" s="47"/>
      <c r="JOX36" s="47"/>
      <c r="JOY36" s="47"/>
      <c r="JOZ36" s="47"/>
      <c r="JPA36" s="47"/>
      <c r="JPB36" s="47"/>
      <c r="JPC36" s="47"/>
      <c r="JPD36" s="47"/>
      <c r="JPE36" s="47"/>
      <c r="JPF36" s="47"/>
      <c r="JPG36" s="47"/>
      <c r="JPH36" s="47"/>
      <c r="JPI36" s="47"/>
      <c r="JPJ36" s="47"/>
      <c r="JPK36" s="47"/>
      <c r="JPL36" s="47"/>
      <c r="JPM36" s="47"/>
      <c r="JPN36" s="47"/>
      <c r="JPO36" s="47"/>
      <c r="JPP36" s="47"/>
      <c r="JPQ36" s="47"/>
      <c r="JPR36" s="47"/>
      <c r="JPS36" s="47"/>
      <c r="JPT36" s="47"/>
      <c r="JPU36" s="47"/>
      <c r="JPV36" s="47"/>
      <c r="JPW36" s="47"/>
      <c r="JPX36" s="47"/>
      <c r="JPY36" s="47"/>
      <c r="JPZ36" s="47"/>
      <c r="JQA36" s="47"/>
      <c r="JQB36" s="47"/>
      <c r="JQC36" s="47"/>
      <c r="JQD36" s="47"/>
      <c r="JQE36" s="47"/>
      <c r="JQF36" s="47"/>
      <c r="JQG36" s="47"/>
      <c r="JQH36" s="47"/>
      <c r="JQI36" s="47"/>
      <c r="JQJ36" s="47"/>
      <c r="JQK36" s="47"/>
      <c r="JQL36" s="47"/>
      <c r="JQM36" s="47"/>
      <c r="JQN36" s="47"/>
      <c r="JQO36" s="47"/>
      <c r="JQP36" s="47"/>
      <c r="JQQ36" s="47"/>
      <c r="JQR36" s="47"/>
      <c r="JQS36" s="47"/>
      <c r="JQT36" s="47"/>
      <c r="JQU36" s="47"/>
      <c r="JQV36" s="47"/>
      <c r="JQW36" s="47"/>
      <c r="JQX36" s="47"/>
      <c r="JQY36" s="47"/>
      <c r="JQZ36" s="47"/>
      <c r="JRA36" s="47"/>
      <c r="JRB36" s="47"/>
      <c r="JRC36" s="47"/>
      <c r="JRD36" s="47"/>
      <c r="JRE36" s="47"/>
      <c r="JRF36" s="47"/>
      <c r="JRG36" s="47"/>
      <c r="JRH36" s="47"/>
      <c r="JRI36" s="47"/>
      <c r="JRJ36" s="47"/>
      <c r="JRK36" s="47"/>
      <c r="JRL36" s="47"/>
      <c r="JRM36" s="47"/>
      <c r="JRN36" s="47"/>
      <c r="JRO36" s="47"/>
      <c r="JRP36" s="47"/>
      <c r="JRQ36" s="47"/>
      <c r="JRR36" s="47"/>
      <c r="JRS36" s="47"/>
      <c r="JRT36" s="47"/>
      <c r="JRU36" s="47"/>
      <c r="JRV36" s="47"/>
      <c r="JRW36" s="47"/>
      <c r="JRX36" s="47"/>
      <c r="JRY36" s="47"/>
      <c r="JRZ36" s="47"/>
      <c r="JSA36" s="47"/>
      <c r="JSB36" s="47"/>
      <c r="JSC36" s="47"/>
      <c r="JSD36" s="47"/>
      <c r="JSE36" s="47"/>
      <c r="JSF36" s="47"/>
      <c r="JSG36" s="47"/>
      <c r="JSH36" s="47"/>
      <c r="JSI36" s="47"/>
      <c r="JSJ36" s="47"/>
      <c r="JSK36" s="47"/>
      <c r="JSL36" s="47"/>
      <c r="JSM36" s="47"/>
      <c r="JSN36" s="47"/>
      <c r="JSO36" s="47"/>
      <c r="JSP36" s="47"/>
      <c r="JSQ36" s="47"/>
      <c r="JSR36" s="47"/>
      <c r="JSS36" s="47"/>
      <c r="JST36" s="47"/>
      <c r="JSU36" s="47"/>
      <c r="JSV36" s="47"/>
      <c r="JSW36" s="47"/>
      <c r="JSX36" s="47"/>
      <c r="JSY36" s="47"/>
      <c r="JSZ36" s="47"/>
      <c r="JTA36" s="47"/>
      <c r="JTB36" s="47"/>
      <c r="JTC36" s="47"/>
      <c r="JTD36" s="47"/>
      <c r="JTE36" s="47"/>
      <c r="JTF36" s="47"/>
      <c r="JTG36" s="47"/>
      <c r="JTH36" s="47"/>
      <c r="JTI36" s="47"/>
      <c r="JTJ36" s="47"/>
      <c r="JTK36" s="47"/>
      <c r="JTL36" s="47"/>
      <c r="JTM36" s="47"/>
      <c r="JTN36" s="47"/>
      <c r="JTO36" s="47"/>
      <c r="JTP36" s="47"/>
      <c r="JTQ36" s="47"/>
      <c r="JTR36" s="47"/>
      <c r="JTS36" s="47"/>
      <c r="JTT36" s="47"/>
      <c r="JTU36" s="47"/>
      <c r="JTV36" s="47"/>
      <c r="JTW36" s="47"/>
      <c r="JTX36" s="47"/>
      <c r="JTY36" s="47"/>
      <c r="JTZ36" s="47"/>
      <c r="JUA36" s="47"/>
      <c r="JUB36" s="47"/>
      <c r="JUC36" s="47"/>
      <c r="JUD36" s="47"/>
      <c r="JUE36" s="47"/>
      <c r="JUF36" s="47"/>
      <c r="JUG36" s="47"/>
      <c r="JUH36" s="47"/>
      <c r="JUI36" s="47"/>
      <c r="JUJ36" s="47"/>
      <c r="JUK36" s="47"/>
      <c r="JUL36" s="47"/>
      <c r="JUM36" s="47"/>
      <c r="JUN36" s="47"/>
      <c r="JUO36" s="47"/>
      <c r="JUP36" s="47"/>
      <c r="JUQ36" s="47"/>
      <c r="JUR36" s="47"/>
      <c r="JUS36" s="47"/>
      <c r="JUT36" s="47"/>
      <c r="JUU36" s="47"/>
      <c r="JUV36" s="47"/>
      <c r="JUW36" s="47"/>
      <c r="JUX36" s="47"/>
      <c r="JUY36" s="47"/>
      <c r="JUZ36" s="47"/>
      <c r="JVA36" s="47"/>
      <c r="JVB36" s="47"/>
      <c r="JVC36" s="47"/>
      <c r="JVD36" s="47"/>
      <c r="JVE36" s="47"/>
      <c r="JVF36" s="47"/>
      <c r="JVG36" s="47"/>
      <c r="JVH36" s="47"/>
      <c r="JVI36" s="47"/>
      <c r="JVJ36" s="47"/>
      <c r="JVK36" s="47"/>
      <c r="JVL36" s="47"/>
      <c r="JVM36" s="47"/>
      <c r="JVN36" s="47"/>
      <c r="JVO36" s="47"/>
      <c r="JVP36" s="47"/>
      <c r="JVQ36" s="47"/>
      <c r="JVR36" s="47"/>
      <c r="JVS36" s="47"/>
      <c r="JVT36" s="47"/>
      <c r="JVU36" s="47"/>
      <c r="JVV36" s="47"/>
      <c r="JVW36" s="47"/>
      <c r="JVX36" s="47"/>
      <c r="JVY36" s="47"/>
      <c r="JVZ36" s="47"/>
      <c r="JWA36" s="47"/>
      <c r="JWB36" s="47"/>
      <c r="JWC36" s="47"/>
      <c r="JWD36" s="47"/>
      <c r="JWE36" s="47"/>
      <c r="JWF36" s="47"/>
      <c r="JWG36" s="47"/>
      <c r="JWH36" s="47"/>
      <c r="JWI36" s="47"/>
      <c r="JWJ36" s="47"/>
      <c r="JWK36" s="47"/>
      <c r="JWL36" s="47"/>
      <c r="JWM36" s="47"/>
      <c r="JWN36" s="47"/>
      <c r="JWO36" s="47"/>
      <c r="JWP36" s="47"/>
      <c r="JWQ36" s="47"/>
      <c r="JWR36" s="47"/>
      <c r="JWS36" s="47"/>
      <c r="JWT36" s="47"/>
      <c r="JWU36" s="47"/>
      <c r="JWV36" s="47"/>
      <c r="JWW36" s="47"/>
      <c r="JWX36" s="47"/>
      <c r="JWY36" s="47"/>
      <c r="JWZ36" s="47"/>
      <c r="JXA36" s="47"/>
      <c r="JXB36" s="47"/>
      <c r="JXC36" s="47"/>
      <c r="JXD36" s="47"/>
      <c r="JXE36" s="47"/>
      <c r="JXF36" s="47"/>
      <c r="JXG36" s="47"/>
      <c r="JXH36" s="47"/>
      <c r="JXI36" s="47"/>
      <c r="JXJ36" s="47"/>
      <c r="JXK36" s="47"/>
      <c r="JXL36" s="47"/>
      <c r="JXM36" s="47"/>
      <c r="JXN36" s="47"/>
      <c r="JXO36" s="47"/>
      <c r="JXP36" s="47"/>
      <c r="JXQ36" s="47"/>
      <c r="JXR36" s="47"/>
      <c r="JXS36" s="47"/>
      <c r="JXT36" s="47"/>
      <c r="JXU36" s="47"/>
      <c r="JXV36" s="47"/>
      <c r="JXW36" s="47"/>
      <c r="JXX36" s="47"/>
      <c r="JXY36" s="47"/>
      <c r="JXZ36" s="47"/>
      <c r="JYA36" s="47"/>
      <c r="JYB36" s="47"/>
      <c r="JYC36" s="47"/>
      <c r="JYD36" s="47"/>
      <c r="JYE36" s="47"/>
      <c r="JYF36" s="47"/>
      <c r="JYG36" s="47"/>
      <c r="JYH36" s="47"/>
      <c r="JYI36" s="47"/>
      <c r="JYJ36" s="47"/>
      <c r="JYK36" s="47"/>
      <c r="JYL36" s="47"/>
      <c r="JYM36" s="47"/>
      <c r="JYN36" s="47"/>
      <c r="JYO36" s="47"/>
      <c r="JYP36" s="47"/>
      <c r="JYQ36" s="47"/>
      <c r="JYR36" s="47"/>
      <c r="JYS36" s="47"/>
      <c r="JYT36" s="47"/>
      <c r="JYU36" s="47"/>
      <c r="JYV36" s="47"/>
      <c r="JYW36" s="47"/>
      <c r="JYX36" s="47"/>
      <c r="JYY36" s="47"/>
      <c r="JYZ36" s="47"/>
      <c r="JZA36" s="47"/>
      <c r="JZB36" s="47"/>
      <c r="JZC36" s="47"/>
      <c r="JZD36" s="47"/>
      <c r="JZE36" s="47"/>
      <c r="JZF36" s="47"/>
      <c r="JZG36" s="47"/>
      <c r="JZH36" s="47"/>
      <c r="JZI36" s="47"/>
      <c r="JZJ36" s="47"/>
      <c r="JZK36" s="47"/>
      <c r="JZL36" s="47"/>
      <c r="JZM36" s="47"/>
      <c r="JZN36" s="47"/>
      <c r="JZO36" s="47"/>
      <c r="JZP36" s="47"/>
      <c r="JZQ36" s="47"/>
      <c r="JZR36" s="47"/>
      <c r="JZS36" s="47"/>
      <c r="JZT36" s="47"/>
      <c r="JZU36" s="47"/>
      <c r="JZV36" s="47"/>
      <c r="JZW36" s="47"/>
      <c r="JZX36" s="47"/>
      <c r="JZY36" s="47"/>
      <c r="JZZ36" s="47"/>
      <c r="KAA36" s="47"/>
      <c r="KAB36" s="47"/>
      <c r="KAC36" s="47"/>
      <c r="KAD36" s="47"/>
      <c r="KAE36" s="47"/>
      <c r="KAF36" s="47"/>
      <c r="KAG36" s="47"/>
      <c r="KAH36" s="47"/>
      <c r="KAI36" s="47"/>
      <c r="KAJ36" s="47"/>
      <c r="KAK36" s="47"/>
      <c r="KAL36" s="47"/>
      <c r="KAM36" s="47"/>
      <c r="KAN36" s="47"/>
      <c r="KAO36" s="47"/>
      <c r="KAP36" s="47"/>
      <c r="KAQ36" s="47"/>
      <c r="KAR36" s="47"/>
      <c r="KAS36" s="47"/>
      <c r="KAT36" s="47"/>
      <c r="KAU36" s="47"/>
      <c r="KAV36" s="47"/>
      <c r="KAW36" s="47"/>
      <c r="KAX36" s="47"/>
      <c r="KAY36" s="47"/>
      <c r="KAZ36" s="47"/>
      <c r="KBA36" s="47"/>
      <c r="KBB36" s="47"/>
      <c r="KBC36" s="47"/>
      <c r="KBD36" s="47"/>
      <c r="KBE36" s="47"/>
      <c r="KBF36" s="47"/>
      <c r="KBG36" s="47"/>
      <c r="KBH36" s="47"/>
      <c r="KBI36" s="47"/>
      <c r="KBJ36" s="47"/>
      <c r="KBK36" s="47"/>
      <c r="KBL36" s="47"/>
      <c r="KBM36" s="47"/>
      <c r="KBN36" s="47"/>
      <c r="KBO36" s="47"/>
      <c r="KBP36" s="47"/>
      <c r="KBQ36" s="47"/>
      <c r="KBR36" s="47"/>
      <c r="KBS36" s="47"/>
      <c r="KBT36" s="47"/>
      <c r="KBU36" s="47"/>
      <c r="KBV36" s="47"/>
      <c r="KBW36" s="47"/>
      <c r="KBX36" s="47"/>
      <c r="KBY36" s="47"/>
      <c r="KBZ36" s="47"/>
      <c r="KCA36" s="47"/>
      <c r="KCB36" s="47"/>
      <c r="KCC36" s="47"/>
      <c r="KCD36" s="47"/>
      <c r="KCE36" s="47"/>
      <c r="KCF36" s="47"/>
      <c r="KCG36" s="47"/>
      <c r="KCH36" s="47"/>
      <c r="KCI36" s="47"/>
      <c r="KCJ36" s="47"/>
      <c r="KCK36" s="47"/>
      <c r="KCL36" s="47"/>
      <c r="KCM36" s="47"/>
      <c r="KCN36" s="47"/>
      <c r="KCO36" s="47"/>
      <c r="KCP36" s="47"/>
      <c r="KCQ36" s="47"/>
      <c r="KCR36" s="47"/>
      <c r="KCS36" s="47"/>
      <c r="KCT36" s="47"/>
      <c r="KCU36" s="47"/>
      <c r="KCV36" s="47"/>
      <c r="KCW36" s="47"/>
      <c r="KCX36" s="47"/>
      <c r="KCY36" s="47"/>
      <c r="KCZ36" s="47"/>
      <c r="KDA36" s="47"/>
      <c r="KDB36" s="47"/>
      <c r="KDC36" s="47"/>
      <c r="KDD36" s="47"/>
      <c r="KDE36" s="47"/>
      <c r="KDF36" s="47"/>
      <c r="KDG36" s="47"/>
      <c r="KDH36" s="47"/>
      <c r="KDI36" s="47"/>
      <c r="KDJ36" s="47"/>
      <c r="KDK36" s="47"/>
      <c r="KDL36" s="47"/>
      <c r="KDM36" s="47"/>
      <c r="KDN36" s="47"/>
      <c r="KDO36" s="47"/>
      <c r="KDP36" s="47"/>
      <c r="KDQ36" s="47"/>
      <c r="KDR36" s="47"/>
      <c r="KDS36" s="47"/>
      <c r="KDT36" s="47"/>
      <c r="KDU36" s="47"/>
      <c r="KDV36" s="47"/>
      <c r="KDW36" s="47"/>
      <c r="KDX36" s="47"/>
      <c r="KDY36" s="47"/>
      <c r="KDZ36" s="47"/>
      <c r="KEA36" s="47"/>
      <c r="KEB36" s="47"/>
      <c r="KEC36" s="47"/>
      <c r="KED36" s="47"/>
      <c r="KEE36" s="47"/>
      <c r="KEF36" s="47"/>
      <c r="KEG36" s="47"/>
      <c r="KEH36" s="47"/>
      <c r="KEI36" s="47"/>
      <c r="KEJ36" s="47"/>
      <c r="KEK36" s="47"/>
      <c r="KEL36" s="47"/>
      <c r="KEM36" s="47"/>
      <c r="KEN36" s="47"/>
      <c r="KEO36" s="47"/>
      <c r="KEP36" s="47"/>
      <c r="KEQ36" s="47"/>
      <c r="KER36" s="47"/>
      <c r="KES36" s="47"/>
      <c r="KET36" s="47"/>
      <c r="KEU36" s="47"/>
      <c r="KEV36" s="47"/>
      <c r="KEW36" s="47"/>
      <c r="KEX36" s="47"/>
      <c r="KEY36" s="47"/>
      <c r="KEZ36" s="47"/>
      <c r="KFA36" s="47"/>
      <c r="KFB36" s="47"/>
      <c r="KFC36" s="47"/>
      <c r="KFD36" s="47"/>
      <c r="KFE36" s="47"/>
      <c r="KFF36" s="47"/>
      <c r="KFG36" s="47"/>
      <c r="KFH36" s="47"/>
      <c r="KFI36" s="47"/>
      <c r="KFJ36" s="47"/>
      <c r="KFK36" s="47"/>
      <c r="KFL36" s="47"/>
      <c r="KFM36" s="47"/>
      <c r="KFN36" s="47"/>
      <c r="KFO36" s="47"/>
      <c r="KFP36" s="47"/>
      <c r="KFQ36" s="47"/>
      <c r="KFR36" s="47"/>
      <c r="KFS36" s="47"/>
      <c r="KFT36" s="47"/>
      <c r="KFU36" s="47"/>
      <c r="KFV36" s="47"/>
      <c r="KFW36" s="47"/>
      <c r="KFX36" s="47"/>
      <c r="KFY36" s="47"/>
      <c r="KFZ36" s="47"/>
      <c r="KGA36" s="47"/>
      <c r="KGB36" s="47"/>
      <c r="KGC36" s="47"/>
      <c r="KGD36" s="47"/>
      <c r="KGE36" s="47"/>
      <c r="KGF36" s="47"/>
      <c r="KGG36" s="47"/>
      <c r="KGH36" s="47"/>
      <c r="KGI36" s="47"/>
      <c r="KGJ36" s="47"/>
      <c r="KGK36" s="47"/>
      <c r="KGL36" s="47"/>
      <c r="KGM36" s="47"/>
      <c r="KGN36" s="47"/>
      <c r="KGO36" s="47"/>
      <c r="KGP36" s="47"/>
      <c r="KGQ36" s="47"/>
      <c r="KGR36" s="47"/>
      <c r="KGS36" s="47"/>
      <c r="KGT36" s="47"/>
      <c r="KGU36" s="47"/>
      <c r="KGV36" s="47"/>
      <c r="KGW36" s="47"/>
      <c r="KGX36" s="47"/>
      <c r="KGY36" s="47"/>
      <c r="KGZ36" s="47"/>
      <c r="KHA36" s="47"/>
      <c r="KHB36" s="47"/>
      <c r="KHC36" s="47"/>
      <c r="KHD36" s="47"/>
      <c r="KHE36" s="47"/>
      <c r="KHF36" s="47"/>
      <c r="KHG36" s="47"/>
      <c r="KHH36" s="47"/>
      <c r="KHI36" s="47"/>
      <c r="KHJ36" s="47"/>
      <c r="KHK36" s="47"/>
      <c r="KHL36" s="47"/>
      <c r="KHM36" s="47"/>
      <c r="KHN36" s="47"/>
      <c r="KHO36" s="47"/>
      <c r="KHP36" s="47"/>
      <c r="KHQ36" s="47"/>
      <c r="KHR36" s="47"/>
      <c r="KHS36" s="47"/>
      <c r="KHT36" s="47"/>
      <c r="KHU36" s="47"/>
      <c r="KHV36" s="47"/>
      <c r="KHW36" s="47"/>
      <c r="KHX36" s="47"/>
      <c r="KHY36" s="47"/>
      <c r="KHZ36" s="47"/>
      <c r="KIA36" s="47"/>
      <c r="KIB36" s="47"/>
      <c r="KIC36" s="47"/>
      <c r="KID36" s="47"/>
      <c r="KIE36" s="47"/>
      <c r="KIF36" s="47"/>
      <c r="KIG36" s="47"/>
      <c r="KIH36" s="47"/>
      <c r="KII36" s="47"/>
      <c r="KIJ36" s="47"/>
      <c r="KIK36" s="47"/>
      <c r="KIL36" s="47"/>
      <c r="KIM36" s="47"/>
      <c r="KIN36" s="47"/>
      <c r="KIO36" s="47"/>
      <c r="KIP36" s="47"/>
      <c r="KIQ36" s="47"/>
      <c r="KIR36" s="47"/>
      <c r="KIS36" s="47"/>
      <c r="KIT36" s="47"/>
      <c r="KIU36" s="47"/>
      <c r="KIV36" s="47"/>
      <c r="KIW36" s="47"/>
      <c r="KIX36" s="47"/>
      <c r="KIY36" s="47"/>
      <c r="KIZ36" s="47"/>
      <c r="KJA36" s="47"/>
      <c r="KJB36" s="47"/>
      <c r="KJC36" s="47"/>
      <c r="KJD36" s="47"/>
      <c r="KJE36" s="47"/>
      <c r="KJF36" s="47"/>
      <c r="KJG36" s="47"/>
      <c r="KJH36" s="47"/>
      <c r="KJI36" s="47"/>
      <c r="KJJ36" s="47"/>
      <c r="KJK36" s="47"/>
      <c r="KJL36" s="47"/>
      <c r="KJM36" s="47"/>
      <c r="KJN36" s="47"/>
      <c r="KJO36" s="47"/>
      <c r="KJP36" s="47"/>
      <c r="KJQ36" s="47"/>
      <c r="KJR36" s="47"/>
      <c r="KJS36" s="47"/>
      <c r="KJT36" s="47"/>
      <c r="KJU36" s="47"/>
      <c r="KJV36" s="47"/>
      <c r="KJW36" s="47"/>
      <c r="KJX36" s="47"/>
      <c r="KJY36" s="47"/>
      <c r="KJZ36" s="47"/>
      <c r="KKA36" s="47"/>
      <c r="KKB36" s="47"/>
      <c r="KKC36" s="47"/>
      <c r="KKD36" s="47"/>
      <c r="KKE36" s="47"/>
      <c r="KKF36" s="47"/>
      <c r="KKG36" s="47"/>
      <c r="KKH36" s="47"/>
      <c r="KKI36" s="47"/>
      <c r="KKJ36" s="47"/>
      <c r="KKK36" s="47"/>
      <c r="KKL36" s="47"/>
      <c r="KKM36" s="47"/>
      <c r="KKN36" s="47"/>
      <c r="KKO36" s="47"/>
      <c r="KKP36" s="47"/>
      <c r="KKQ36" s="47"/>
      <c r="KKR36" s="47"/>
      <c r="KKS36" s="47"/>
      <c r="KKT36" s="47"/>
      <c r="KKU36" s="47"/>
      <c r="KKV36" s="47"/>
      <c r="KKW36" s="47"/>
      <c r="KKX36" s="47"/>
      <c r="KKY36" s="47"/>
      <c r="KKZ36" s="47"/>
      <c r="KLA36" s="47"/>
      <c r="KLB36" s="47"/>
      <c r="KLC36" s="47"/>
      <c r="KLD36" s="47"/>
      <c r="KLE36" s="47"/>
      <c r="KLF36" s="47"/>
      <c r="KLG36" s="47"/>
      <c r="KLH36" s="47"/>
      <c r="KLI36" s="47"/>
      <c r="KLJ36" s="47"/>
      <c r="KLK36" s="47"/>
      <c r="KLL36" s="47"/>
      <c r="KLM36" s="47"/>
      <c r="KLN36" s="47"/>
      <c r="KLO36" s="47"/>
      <c r="KLP36" s="47"/>
      <c r="KLQ36" s="47"/>
      <c r="KLR36" s="47"/>
      <c r="KLS36" s="47"/>
      <c r="KLT36" s="47"/>
      <c r="KLU36" s="47"/>
      <c r="KLV36" s="47"/>
      <c r="KLW36" s="47"/>
      <c r="KLX36" s="47"/>
      <c r="KLY36" s="47"/>
      <c r="KLZ36" s="47"/>
      <c r="KMA36" s="47"/>
      <c r="KMB36" s="47"/>
      <c r="KMC36" s="47"/>
      <c r="KMD36" s="47"/>
      <c r="KME36" s="47"/>
      <c r="KMF36" s="47"/>
      <c r="KMG36" s="47"/>
      <c r="KMH36" s="47"/>
      <c r="KMI36" s="47"/>
      <c r="KMJ36" s="47"/>
      <c r="KMK36" s="47"/>
      <c r="KML36" s="47"/>
      <c r="KMM36" s="47"/>
      <c r="KMN36" s="47"/>
      <c r="KMO36" s="47"/>
      <c r="KMP36" s="47"/>
      <c r="KMQ36" s="47"/>
      <c r="KMR36" s="47"/>
      <c r="KMS36" s="47"/>
      <c r="KMT36" s="47"/>
      <c r="KMU36" s="47"/>
      <c r="KMV36" s="47"/>
      <c r="KMW36" s="47"/>
      <c r="KMX36" s="47"/>
      <c r="KMY36" s="47"/>
      <c r="KMZ36" s="47"/>
      <c r="KNA36" s="47"/>
      <c r="KNB36" s="47"/>
      <c r="KNC36" s="47"/>
      <c r="KND36" s="47"/>
      <c r="KNE36" s="47"/>
      <c r="KNF36" s="47"/>
      <c r="KNG36" s="47"/>
      <c r="KNH36" s="47"/>
      <c r="KNI36" s="47"/>
      <c r="KNJ36" s="47"/>
      <c r="KNK36" s="47"/>
      <c r="KNL36" s="47"/>
      <c r="KNM36" s="47"/>
      <c r="KNN36" s="47"/>
      <c r="KNO36" s="47"/>
      <c r="KNP36" s="47"/>
      <c r="KNQ36" s="47"/>
      <c r="KNR36" s="47"/>
      <c r="KNS36" s="47"/>
      <c r="KNT36" s="47"/>
      <c r="KNU36" s="47"/>
      <c r="KNV36" s="47"/>
      <c r="KNW36" s="47"/>
      <c r="KNX36" s="47"/>
      <c r="KNY36" s="47"/>
      <c r="KNZ36" s="47"/>
      <c r="KOA36" s="47"/>
      <c r="KOB36" s="47"/>
      <c r="KOC36" s="47"/>
      <c r="KOD36" s="47"/>
      <c r="KOE36" s="47"/>
      <c r="KOF36" s="47"/>
      <c r="KOG36" s="47"/>
      <c r="KOH36" s="47"/>
      <c r="KOI36" s="47"/>
      <c r="KOJ36" s="47"/>
      <c r="KOK36" s="47"/>
      <c r="KOL36" s="47"/>
      <c r="KOM36" s="47"/>
      <c r="KON36" s="47"/>
      <c r="KOO36" s="47"/>
      <c r="KOP36" s="47"/>
      <c r="KOQ36" s="47"/>
      <c r="KOR36" s="47"/>
      <c r="KOS36" s="47"/>
      <c r="KOT36" s="47"/>
      <c r="KOU36" s="47"/>
      <c r="KOV36" s="47"/>
      <c r="KOW36" s="47"/>
      <c r="KOX36" s="47"/>
      <c r="KOY36" s="47"/>
      <c r="KOZ36" s="47"/>
      <c r="KPA36" s="47"/>
      <c r="KPB36" s="47"/>
      <c r="KPC36" s="47"/>
      <c r="KPD36" s="47"/>
      <c r="KPE36" s="47"/>
      <c r="KPF36" s="47"/>
      <c r="KPG36" s="47"/>
      <c r="KPH36" s="47"/>
      <c r="KPI36" s="47"/>
      <c r="KPJ36" s="47"/>
      <c r="KPK36" s="47"/>
      <c r="KPL36" s="47"/>
      <c r="KPM36" s="47"/>
      <c r="KPN36" s="47"/>
      <c r="KPO36" s="47"/>
      <c r="KPP36" s="47"/>
      <c r="KPQ36" s="47"/>
      <c r="KPR36" s="47"/>
      <c r="KPS36" s="47"/>
      <c r="KPT36" s="47"/>
      <c r="KPU36" s="47"/>
      <c r="KPV36" s="47"/>
      <c r="KPW36" s="47"/>
      <c r="KPX36" s="47"/>
      <c r="KPY36" s="47"/>
      <c r="KPZ36" s="47"/>
      <c r="KQA36" s="47"/>
      <c r="KQB36" s="47"/>
      <c r="KQC36" s="47"/>
      <c r="KQD36" s="47"/>
      <c r="KQE36" s="47"/>
      <c r="KQF36" s="47"/>
      <c r="KQG36" s="47"/>
      <c r="KQH36" s="47"/>
      <c r="KQI36" s="47"/>
      <c r="KQJ36" s="47"/>
      <c r="KQK36" s="47"/>
      <c r="KQL36" s="47"/>
      <c r="KQM36" s="47"/>
      <c r="KQN36" s="47"/>
      <c r="KQO36" s="47"/>
      <c r="KQP36" s="47"/>
      <c r="KQQ36" s="47"/>
      <c r="KQR36" s="47"/>
      <c r="KQS36" s="47"/>
      <c r="KQT36" s="47"/>
      <c r="KQU36" s="47"/>
      <c r="KQV36" s="47"/>
      <c r="KQW36" s="47"/>
      <c r="KQX36" s="47"/>
      <c r="KQY36" s="47"/>
      <c r="KQZ36" s="47"/>
      <c r="KRA36" s="47"/>
      <c r="KRB36" s="47"/>
      <c r="KRC36" s="47"/>
      <c r="KRD36" s="47"/>
      <c r="KRE36" s="47"/>
      <c r="KRF36" s="47"/>
      <c r="KRG36" s="47"/>
      <c r="KRH36" s="47"/>
      <c r="KRI36" s="47"/>
      <c r="KRJ36" s="47"/>
      <c r="KRK36" s="47"/>
      <c r="KRL36" s="47"/>
      <c r="KRM36" s="47"/>
      <c r="KRN36" s="47"/>
      <c r="KRO36" s="47"/>
      <c r="KRP36" s="47"/>
      <c r="KRQ36" s="47"/>
      <c r="KRR36" s="47"/>
      <c r="KRS36" s="47"/>
      <c r="KRT36" s="47"/>
      <c r="KRU36" s="47"/>
      <c r="KRV36" s="47"/>
      <c r="KRW36" s="47"/>
      <c r="KRX36" s="47"/>
      <c r="KRY36" s="47"/>
      <c r="KRZ36" s="47"/>
      <c r="KSA36" s="47"/>
      <c r="KSB36" s="47"/>
      <c r="KSC36" s="47"/>
      <c r="KSD36" s="47"/>
      <c r="KSE36" s="47"/>
      <c r="KSF36" s="47"/>
      <c r="KSG36" s="47"/>
      <c r="KSH36" s="47"/>
      <c r="KSI36" s="47"/>
      <c r="KSJ36" s="47"/>
      <c r="KSK36" s="47"/>
      <c r="KSL36" s="47"/>
      <c r="KSM36" s="47"/>
      <c r="KSN36" s="47"/>
      <c r="KSO36" s="47"/>
      <c r="KSP36" s="47"/>
      <c r="KSQ36" s="47"/>
      <c r="KSR36" s="47"/>
      <c r="KSS36" s="47"/>
      <c r="KST36" s="47"/>
      <c r="KSU36" s="47"/>
      <c r="KSV36" s="47"/>
      <c r="KSW36" s="47"/>
      <c r="KSX36" s="47"/>
      <c r="KSY36" s="47"/>
      <c r="KSZ36" s="47"/>
      <c r="KTA36" s="47"/>
      <c r="KTB36" s="47"/>
      <c r="KTC36" s="47"/>
      <c r="KTD36" s="47"/>
      <c r="KTE36" s="47"/>
      <c r="KTF36" s="47"/>
      <c r="KTG36" s="47"/>
      <c r="KTH36" s="47"/>
      <c r="KTI36" s="47"/>
      <c r="KTJ36" s="47"/>
      <c r="KTK36" s="47"/>
      <c r="KTL36" s="47"/>
      <c r="KTM36" s="47"/>
      <c r="KTN36" s="47"/>
      <c r="KTO36" s="47"/>
      <c r="KTP36" s="47"/>
      <c r="KTQ36" s="47"/>
      <c r="KTR36" s="47"/>
      <c r="KTS36" s="47"/>
      <c r="KTT36" s="47"/>
      <c r="KTU36" s="47"/>
      <c r="KTV36" s="47"/>
      <c r="KTW36" s="47"/>
      <c r="KTX36" s="47"/>
      <c r="KTY36" s="47"/>
      <c r="KTZ36" s="47"/>
      <c r="KUA36" s="47"/>
      <c r="KUB36" s="47"/>
      <c r="KUC36" s="47"/>
      <c r="KUD36" s="47"/>
      <c r="KUE36" s="47"/>
      <c r="KUF36" s="47"/>
      <c r="KUG36" s="47"/>
      <c r="KUH36" s="47"/>
      <c r="KUI36" s="47"/>
      <c r="KUJ36" s="47"/>
      <c r="KUK36" s="47"/>
      <c r="KUL36" s="47"/>
      <c r="KUM36" s="47"/>
      <c r="KUN36" s="47"/>
      <c r="KUO36" s="47"/>
      <c r="KUP36" s="47"/>
      <c r="KUQ36" s="47"/>
      <c r="KUR36" s="47"/>
      <c r="KUS36" s="47"/>
      <c r="KUT36" s="47"/>
      <c r="KUU36" s="47"/>
      <c r="KUV36" s="47"/>
      <c r="KUW36" s="47"/>
      <c r="KUX36" s="47"/>
      <c r="KUY36" s="47"/>
      <c r="KUZ36" s="47"/>
      <c r="KVA36" s="47"/>
      <c r="KVB36" s="47"/>
      <c r="KVC36" s="47"/>
      <c r="KVD36" s="47"/>
      <c r="KVE36" s="47"/>
      <c r="KVF36" s="47"/>
      <c r="KVG36" s="47"/>
      <c r="KVH36" s="47"/>
      <c r="KVI36" s="47"/>
      <c r="KVJ36" s="47"/>
      <c r="KVK36" s="47"/>
      <c r="KVL36" s="47"/>
      <c r="KVM36" s="47"/>
      <c r="KVN36" s="47"/>
      <c r="KVO36" s="47"/>
      <c r="KVP36" s="47"/>
      <c r="KVQ36" s="47"/>
      <c r="KVR36" s="47"/>
      <c r="KVS36" s="47"/>
      <c r="KVT36" s="47"/>
      <c r="KVU36" s="47"/>
      <c r="KVV36" s="47"/>
      <c r="KVW36" s="47"/>
      <c r="KVX36" s="47"/>
      <c r="KVY36" s="47"/>
      <c r="KVZ36" s="47"/>
      <c r="KWA36" s="47"/>
      <c r="KWB36" s="47"/>
      <c r="KWC36" s="47"/>
      <c r="KWD36" s="47"/>
      <c r="KWE36" s="47"/>
      <c r="KWF36" s="47"/>
      <c r="KWG36" s="47"/>
      <c r="KWH36" s="47"/>
      <c r="KWI36" s="47"/>
      <c r="KWJ36" s="47"/>
      <c r="KWK36" s="47"/>
      <c r="KWL36" s="47"/>
      <c r="KWM36" s="47"/>
      <c r="KWN36" s="47"/>
      <c r="KWO36" s="47"/>
      <c r="KWP36" s="47"/>
      <c r="KWQ36" s="47"/>
      <c r="KWR36" s="47"/>
      <c r="KWS36" s="47"/>
      <c r="KWT36" s="47"/>
      <c r="KWU36" s="47"/>
      <c r="KWV36" s="47"/>
      <c r="KWW36" s="47"/>
      <c r="KWX36" s="47"/>
      <c r="KWY36" s="47"/>
      <c r="KWZ36" s="47"/>
      <c r="KXA36" s="47"/>
      <c r="KXB36" s="47"/>
      <c r="KXC36" s="47"/>
      <c r="KXD36" s="47"/>
      <c r="KXE36" s="47"/>
      <c r="KXF36" s="47"/>
      <c r="KXG36" s="47"/>
      <c r="KXH36" s="47"/>
      <c r="KXI36" s="47"/>
      <c r="KXJ36" s="47"/>
      <c r="KXK36" s="47"/>
      <c r="KXL36" s="47"/>
      <c r="KXM36" s="47"/>
      <c r="KXN36" s="47"/>
      <c r="KXO36" s="47"/>
      <c r="KXP36" s="47"/>
      <c r="KXQ36" s="47"/>
      <c r="KXR36" s="47"/>
      <c r="KXS36" s="47"/>
      <c r="KXT36" s="47"/>
      <c r="KXU36" s="47"/>
      <c r="KXV36" s="47"/>
      <c r="KXW36" s="47"/>
      <c r="KXX36" s="47"/>
      <c r="KXY36" s="47"/>
      <c r="KXZ36" s="47"/>
      <c r="KYA36" s="47"/>
      <c r="KYB36" s="47"/>
      <c r="KYC36" s="47"/>
      <c r="KYD36" s="47"/>
      <c r="KYE36" s="47"/>
      <c r="KYF36" s="47"/>
      <c r="KYG36" s="47"/>
      <c r="KYH36" s="47"/>
      <c r="KYI36" s="47"/>
      <c r="KYJ36" s="47"/>
      <c r="KYK36" s="47"/>
      <c r="KYL36" s="47"/>
      <c r="KYM36" s="47"/>
      <c r="KYN36" s="47"/>
      <c r="KYO36" s="47"/>
      <c r="KYP36" s="47"/>
      <c r="KYQ36" s="47"/>
      <c r="KYR36" s="47"/>
      <c r="KYS36" s="47"/>
      <c r="KYT36" s="47"/>
      <c r="KYU36" s="47"/>
      <c r="KYV36" s="47"/>
      <c r="KYW36" s="47"/>
      <c r="KYX36" s="47"/>
      <c r="KYY36" s="47"/>
      <c r="KYZ36" s="47"/>
      <c r="KZA36" s="47"/>
      <c r="KZB36" s="47"/>
      <c r="KZC36" s="47"/>
      <c r="KZD36" s="47"/>
      <c r="KZE36" s="47"/>
      <c r="KZF36" s="47"/>
      <c r="KZG36" s="47"/>
      <c r="KZH36" s="47"/>
      <c r="KZI36" s="47"/>
      <c r="KZJ36" s="47"/>
      <c r="KZK36" s="47"/>
      <c r="KZL36" s="47"/>
      <c r="KZM36" s="47"/>
      <c r="KZN36" s="47"/>
      <c r="KZO36" s="47"/>
      <c r="KZP36" s="47"/>
      <c r="KZQ36" s="47"/>
      <c r="KZR36" s="47"/>
      <c r="KZS36" s="47"/>
      <c r="KZT36" s="47"/>
      <c r="KZU36" s="47"/>
      <c r="KZV36" s="47"/>
      <c r="KZW36" s="47"/>
      <c r="KZX36" s="47"/>
      <c r="KZY36" s="47"/>
      <c r="KZZ36" s="47"/>
      <c r="LAA36" s="47"/>
      <c r="LAB36" s="47"/>
      <c r="LAC36" s="47"/>
      <c r="LAD36" s="47"/>
      <c r="LAE36" s="47"/>
      <c r="LAF36" s="47"/>
      <c r="LAG36" s="47"/>
      <c r="LAH36" s="47"/>
      <c r="LAI36" s="47"/>
      <c r="LAJ36" s="47"/>
      <c r="LAK36" s="47"/>
      <c r="LAL36" s="47"/>
      <c r="LAM36" s="47"/>
      <c r="LAN36" s="47"/>
      <c r="LAO36" s="47"/>
      <c r="LAP36" s="47"/>
      <c r="LAQ36" s="47"/>
      <c r="LAR36" s="47"/>
      <c r="LAS36" s="47"/>
      <c r="LAT36" s="47"/>
      <c r="LAU36" s="47"/>
      <c r="LAV36" s="47"/>
      <c r="LAW36" s="47"/>
      <c r="LAX36" s="47"/>
      <c r="LAY36" s="47"/>
      <c r="LAZ36" s="47"/>
      <c r="LBA36" s="47"/>
      <c r="LBB36" s="47"/>
      <c r="LBC36" s="47"/>
      <c r="LBD36" s="47"/>
      <c r="LBE36" s="47"/>
      <c r="LBF36" s="47"/>
      <c r="LBG36" s="47"/>
      <c r="LBH36" s="47"/>
      <c r="LBI36" s="47"/>
      <c r="LBJ36" s="47"/>
      <c r="LBK36" s="47"/>
      <c r="LBL36" s="47"/>
      <c r="LBM36" s="47"/>
      <c r="LBN36" s="47"/>
      <c r="LBO36" s="47"/>
      <c r="LBP36" s="47"/>
      <c r="LBQ36" s="47"/>
      <c r="LBR36" s="47"/>
      <c r="LBS36" s="47"/>
      <c r="LBT36" s="47"/>
      <c r="LBU36" s="47"/>
      <c r="LBV36" s="47"/>
      <c r="LBW36" s="47"/>
      <c r="LBX36" s="47"/>
      <c r="LBY36" s="47"/>
      <c r="LBZ36" s="47"/>
      <c r="LCA36" s="47"/>
      <c r="LCB36" s="47"/>
      <c r="LCC36" s="47"/>
      <c r="LCD36" s="47"/>
      <c r="LCE36" s="47"/>
      <c r="LCF36" s="47"/>
      <c r="LCG36" s="47"/>
      <c r="LCH36" s="47"/>
      <c r="LCI36" s="47"/>
      <c r="LCJ36" s="47"/>
      <c r="LCK36" s="47"/>
      <c r="LCL36" s="47"/>
      <c r="LCM36" s="47"/>
      <c r="LCN36" s="47"/>
      <c r="LCO36" s="47"/>
      <c r="LCP36" s="47"/>
      <c r="LCQ36" s="47"/>
      <c r="LCR36" s="47"/>
      <c r="LCS36" s="47"/>
      <c r="LCT36" s="47"/>
      <c r="LCU36" s="47"/>
      <c r="LCV36" s="47"/>
      <c r="LCW36" s="47"/>
      <c r="LCX36" s="47"/>
      <c r="LCY36" s="47"/>
      <c r="LCZ36" s="47"/>
      <c r="LDA36" s="47"/>
      <c r="LDB36" s="47"/>
      <c r="LDC36" s="47"/>
      <c r="LDD36" s="47"/>
      <c r="LDE36" s="47"/>
      <c r="LDF36" s="47"/>
      <c r="LDG36" s="47"/>
      <c r="LDH36" s="47"/>
      <c r="LDI36" s="47"/>
      <c r="LDJ36" s="47"/>
      <c r="LDK36" s="47"/>
      <c r="LDL36" s="47"/>
      <c r="LDM36" s="47"/>
      <c r="LDN36" s="47"/>
      <c r="LDO36" s="47"/>
      <c r="LDP36" s="47"/>
      <c r="LDQ36" s="47"/>
      <c r="LDR36" s="47"/>
      <c r="LDS36" s="47"/>
      <c r="LDT36" s="47"/>
      <c r="LDU36" s="47"/>
      <c r="LDV36" s="47"/>
      <c r="LDW36" s="47"/>
      <c r="LDX36" s="47"/>
      <c r="LDY36" s="47"/>
      <c r="LDZ36" s="47"/>
      <c r="LEA36" s="47"/>
      <c r="LEB36" s="47"/>
      <c r="LEC36" s="47"/>
      <c r="LED36" s="47"/>
      <c r="LEE36" s="47"/>
      <c r="LEF36" s="47"/>
      <c r="LEG36" s="47"/>
      <c r="LEH36" s="47"/>
      <c r="LEI36" s="47"/>
      <c r="LEJ36" s="47"/>
      <c r="LEK36" s="47"/>
      <c r="LEL36" s="47"/>
      <c r="LEM36" s="47"/>
      <c r="LEN36" s="47"/>
      <c r="LEO36" s="47"/>
      <c r="LEP36" s="47"/>
      <c r="LEQ36" s="47"/>
      <c r="LER36" s="47"/>
      <c r="LES36" s="47"/>
      <c r="LET36" s="47"/>
      <c r="LEU36" s="47"/>
      <c r="LEV36" s="47"/>
      <c r="LEW36" s="47"/>
      <c r="LEX36" s="47"/>
      <c r="LEY36" s="47"/>
      <c r="LEZ36" s="47"/>
      <c r="LFA36" s="47"/>
      <c r="LFB36" s="47"/>
      <c r="LFC36" s="47"/>
      <c r="LFD36" s="47"/>
      <c r="LFE36" s="47"/>
      <c r="LFF36" s="47"/>
      <c r="LFG36" s="47"/>
      <c r="LFH36" s="47"/>
      <c r="LFI36" s="47"/>
      <c r="LFJ36" s="47"/>
      <c r="LFK36" s="47"/>
      <c r="LFL36" s="47"/>
      <c r="LFM36" s="47"/>
      <c r="LFN36" s="47"/>
      <c r="LFO36" s="47"/>
      <c r="LFP36" s="47"/>
      <c r="LFQ36" s="47"/>
      <c r="LFR36" s="47"/>
      <c r="LFS36" s="47"/>
      <c r="LFT36" s="47"/>
      <c r="LFU36" s="47"/>
      <c r="LFV36" s="47"/>
      <c r="LFW36" s="47"/>
      <c r="LFX36" s="47"/>
      <c r="LFY36" s="47"/>
      <c r="LFZ36" s="47"/>
      <c r="LGA36" s="47"/>
      <c r="LGB36" s="47"/>
      <c r="LGC36" s="47"/>
      <c r="LGD36" s="47"/>
      <c r="LGE36" s="47"/>
      <c r="LGF36" s="47"/>
      <c r="LGG36" s="47"/>
      <c r="LGH36" s="47"/>
      <c r="LGI36" s="47"/>
      <c r="LGJ36" s="47"/>
      <c r="LGK36" s="47"/>
      <c r="LGL36" s="47"/>
      <c r="LGM36" s="47"/>
      <c r="LGN36" s="47"/>
      <c r="LGO36" s="47"/>
      <c r="LGP36" s="47"/>
      <c r="LGQ36" s="47"/>
      <c r="LGR36" s="47"/>
      <c r="LGS36" s="47"/>
      <c r="LGT36" s="47"/>
      <c r="LGU36" s="47"/>
      <c r="LGV36" s="47"/>
      <c r="LGW36" s="47"/>
      <c r="LGX36" s="47"/>
      <c r="LGY36" s="47"/>
      <c r="LGZ36" s="47"/>
      <c r="LHA36" s="47"/>
      <c r="LHB36" s="47"/>
      <c r="LHC36" s="47"/>
      <c r="LHD36" s="47"/>
      <c r="LHE36" s="47"/>
      <c r="LHF36" s="47"/>
      <c r="LHG36" s="47"/>
      <c r="LHH36" s="47"/>
      <c r="LHI36" s="47"/>
      <c r="LHJ36" s="47"/>
      <c r="LHK36" s="47"/>
      <c r="LHL36" s="47"/>
      <c r="LHM36" s="47"/>
      <c r="LHN36" s="47"/>
      <c r="LHO36" s="47"/>
      <c r="LHP36" s="47"/>
      <c r="LHQ36" s="47"/>
      <c r="LHR36" s="47"/>
      <c r="LHS36" s="47"/>
      <c r="LHT36" s="47"/>
      <c r="LHU36" s="47"/>
      <c r="LHV36" s="47"/>
      <c r="LHW36" s="47"/>
      <c r="LHX36" s="47"/>
      <c r="LHY36" s="47"/>
      <c r="LHZ36" s="47"/>
      <c r="LIA36" s="47"/>
      <c r="LIB36" s="47"/>
      <c r="LIC36" s="47"/>
      <c r="LID36" s="47"/>
      <c r="LIE36" s="47"/>
      <c r="LIF36" s="47"/>
      <c r="LIG36" s="47"/>
      <c r="LIH36" s="47"/>
      <c r="LII36" s="47"/>
      <c r="LIJ36" s="47"/>
      <c r="LIK36" s="47"/>
      <c r="LIL36" s="47"/>
      <c r="LIM36" s="47"/>
      <c r="LIN36" s="47"/>
      <c r="LIO36" s="47"/>
      <c r="LIP36" s="47"/>
      <c r="LIQ36" s="47"/>
      <c r="LIR36" s="47"/>
      <c r="LIS36" s="47"/>
      <c r="LIT36" s="47"/>
      <c r="LIU36" s="47"/>
      <c r="LIV36" s="47"/>
      <c r="LIW36" s="47"/>
      <c r="LIX36" s="47"/>
      <c r="LIY36" s="47"/>
      <c r="LIZ36" s="47"/>
      <c r="LJA36" s="47"/>
      <c r="LJB36" s="47"/>
      <c r="LJC36" s="47"/>
      <c r="LJD36" s="47"/>
      <c r="LJE36" s="47"/>
      <c r="LJF36" s="47"/>
      <c r="LJG36" s="47"/>
      <c r="LJH36" s="47"/>
      <c r="LJI36" s="47"/>
      <c r="LJJ36" s="47"/>
      <c r="LJK36" s="47"/>
      <c r="LJL36" s="47"/>
      <c r="LJM36" s="47"/>
      <c r="LJN36" s="47"/>
      <c r="LJO36" s="47"/>
      <c r="LJP36" s="47"/>
      <c r="LJQ36" s="47"/>
      <c r="LJR36" s="47"/>
      <c r="LJS36" s="47"/>
      <c r="LJT36" s="47"/>
      <c r="LJU36" s="47"/>
      <c r="LJV36" s="47"/>
      <c r="LJW36" s="47"/>
      <c r="LJX36" s="47"/>
      <c r="LJY36" s="47"/>
      <c r="LJZ36" s="47"/>
      <c r="LKA36" s="47"/>
      <c r="LKB36" s="47"/>
      <c r="LKC36" s="47"/>
      <c r="LKD36" s="47"/>
      <c r="LKE36" s="47"/>
      <c r="LKF36" s="47"/>
      <c r="LKG36" s="47"/>
      <c r="LKH36" s="47"/>
      <c r="LKI36" s="47"/>
      <c r="LKJ36" s="47"/>
      <c r="LKK36" s="47"/>
      <c r="LKL36" s="47"/>
      <c r="LKM36" s="47"/>
      <c r="LKN36" s="47"/>
      <c r="LKO36" s="47"/>
      <c r="LKP36" s="47"/>
      <c r="LKQ36" s="47"/>
      <c r="LKR36" s="47"/>
      <c r="LKS36" s="47"/>
      <c r="LKT36" s="47"/>
      <c r="LKU36" s="47"/>
      <c r="LKV36" s="47"/>
      <c r="LKW36" s="47"/>
      <c r="LKX36" s="47"/>
      <c r="LKY36" s="47"/>
      <c r="LKZ36" s="47"/>
      <c r="LLA36" s="47"/>
      <c r="LLB36" s="47"/>
      <c r="LLC36" s="47"/>
      <c r="LLD36" s="47"/>
      <c r="LLE36" s="47"/>
      <c r="LLF36" s="47"/>
      <c r="LLG36" s="47"/>
      <c r="LLH36" s="47"/>
      <c r="LLI36" s="47"/>
      <c r="LLJ36" s="47"/>
      <c r="LLK36" s="47"/>
      <c r="LLL36" s="47"/>
      <c r="LLM36" s="47"/>
      <c r="LLN36" s="47"/>
      <c r="LLO36" s="47"/>
      <c r="LLP36" s="47"/>
      <c r="LLQ36" s="47"/>
      <c r="LLR36" s="47"/>
      <c r="LLS36" s="47"/>
      <c r="LLT36" s="47"/>
      <c r="LLU36" s="47"/>
      <c r="LLV36" s="47"/>
      <c r="LLW36" s="47"/>
      <c r="LLX36" s="47"/>
      <c r="LLY36" s="47"/>
      <c r="LLZ36" s="47"/>
      <c r="LMA36" s="47"/>
      <c r="LMB36" s="47"/>
      <c r="LMC36" s="47"/>
      <c r="LMD36" s="47"/>
      <c r="LME36" s="47"/>
      <c r="LMF36" s="47"/>
      <c r="LMG36" s="47"/>
      <c r="LMH36" s="47"/>
      <c r="LMI36" s="47"/>
      <c r="LMJ36" s="47"/>
      <c r="LMK36" s="47"/>
      <c r="LML36" s="47"/>
      <c r="LMM36" s="47"/>
      <c r="LMN36" s="47"/>
      <c r="LMO36" s="47"/>
      <c r="LMP36" s="47"/>
      <c r="LMQ36" s="47"/>
      <c r="LMR36" s="47"/>
      <c r="LMS36" s="47"/>
      <c r="LMT36" s="47"/>
      <c r="LMU36" s="47"/>
      <c r="LMV36" s="47"/>
      <c r="LMW36" s="47"/>
      <c r="LMX36" s="47"/>
      <c r="LMY36" s="47"/>
      <c r="LMZ36" s="47"/>
      <c r="LNA36" s="47"/>
      <c r="LNB36" s="47"/>
      <c r="LNC36" s="47"/>
      <c r="LND36" s="47"/>
      <c r="LNE36" s="47"/>
      <c r="LNF36" s="47"/>
      <c r="LNG36" s="47"/>
      <c r="LNH36" s="47"/>
      <c r="LNI36" s="47"/>
      <c r="LNJ36" s="47"/>
      <c r="LNK36" s="47"/>
      <c r="LNL36" s="47"/>
      <c r="LNM36" s="47"/>
      <c r="LNN36" s="47"/>
      <c r="LNO36" s="47"/>
      <c r="LNP36" s="47"/>
      <c r="LNQ36" s="47"/>
      <c r="LNR36" s="47"/>
      <c r="LNS36" s="47"/>
      <c r="LNT36" s="47"/>
      <c r="LNU36" s="47"/>
      <c r="LNV36" s="47"/>
      <c r="LNW36" s="47"/>
      <c r="LNX36" s="47"/>
      <c r="LNY36" s="47"/>
      <c r="LNZ36" s="47"/>
      <c r="LOA36" s="47"/>
      <c r="LOB36" s="47"/>
      <c r="LOC36" s="47"/>
      <c r="LOD36" s="47"/>
      <c r="LOE36" s="47"/>
      <c r="LOF36" s="47"/>
      <c r="LOG36" s="47"/>
      <c r="LOH36" s="47"/>
      <c r="LOI36" s="47"/>
      <c r="LOJ36" s="47"/>
      <c r="LOK36" s="47"/>
      <c r="LOL36" s="47"/>
      <c r="LOM36" s="47"/>
      <c r="LON36" s="47"/>
      <c r="LOO36" s="47"/>
      <c r="LOP36" s="47"/>
      <c r="LOQ36" s="47"/>
      <c r="LOR36" s="47"/>
      <c r="LOS36" s="47"/>
      <c r="LOT36" s="47"/>
      <c r="LOU36" s="47"/>
      <c r="LOV36" s="47"/>
      <c r="LOW36" s="47"/>
      <c r="LOX36" s="47"/>
      <c r="LOY36" s="47"/>
      <c r="LOZ36" s="47"/>
      <c r="LPA36" s="47"/>
      <c r="LPB36" s="47"/>
      <c r="LPC36" s="47"/>
      <c r="LPD36" s="47"/>
      <c r="LPE36" s="47"/>
      <c r="LPF36" s="47"/>
      <c r="LPG36" s="47"/>
      <c r="LPH36" s="47"/>
      <c r="LPI36" s="47"/>
      <c r="LPJ36" s="47"/>
      <c r="LPK36" s="47"/>
      <c r="LPL36" s="47"/>
      <c r="LPM36" s="47"/>
      <c r="LPN36" s="47"/>
      <c r="LPO36" s="47"/>
      <c r="LPP36" s="47"/>
      <c r="LPQ36" s="47"/>
      <c r="LPR36" s="47"/>
      <c r="LPS36" s="47"/>
      <c r="LPT36" s="47"/>
      <c r="LPU36" s="47"/>
      <c r="LPV36" s="47"/>
      <c r="LPW36" s="47"/>
      <c r="LPX36" s="47"/>
      <c r="LPY36" s="47"/>
      <c r="LPZ36" s="47"/>
      <c r="LQA36" s="47"/>
      <c r="LQB36" s="47"/>
      <c r="LQC36" s="47"/>
      <c r="LQD36" s="47"/>
      <c r="LQE36" s="47"/>
      <c r="LQF36" s="47"/>
      <c r="LQG36" s="47"/>
      <c r="LQH36" s="47"/>
      <c r="LQI36" s="47"/>
      <c r="LQJ36" s="47"/>
      <c r="LQK36" s="47"/>
      <c r="LQL36" s="47"/>
      <c r="LQM36" s="47"/>
      <c r="LQN36" s="47"/>
      <c r="LQO36" s="47"/>
      <c r="LQP36" s="47"/>
      <c r="LQQ36" s="47"/>
      <c r="LQR36" s="47"/>
      <c r="LQS36" s="47"/>
      <c r="LQT36" s="47"/>
      <c r="LQU36" s="47"/>
      <c r="LQV36" s="47"/>
      <c r="LQW36" s="47"/>
      <c r="LQX36" s="47"/>
      <c r="LQY36" s="47"/>
      <c r="LQZ36" s="47"/>
      <c r="LRA36" s="47"/>
      <c r="LRB36" s="47"/>
      <c r="LRC36" s="47"/>
      <c r="LRD36" s="47"/>
      <c r="LRE36" s="47"/>
      <c r="LRF36" s="47"/>
      <c r="LRG36" s="47"/>
      <c r="LRH36" s="47"/>
      <c r="LRI36" s="47"/>
      <c r="LRJ36" s="47"/>
      <c r="LRK36" s="47"/>
      <c r="LRL36" s="47"/>
      <c r="LRM36" s="47"/>
      <c r="LRN36" s="47"/>
      <c r="LRO36" s="47"/>
      <c r="LRP36" s="47"/>
      <c r="LRQ36" s="47"/>
      <c r="LRR36" s="47"/>
      <c r="LRS36" s="47"/>
      <c r="LRT36" s="47"/>
      <c r="LRU36" s="47"/>
      <c r="LRV36" s="47"/>
      <c r="LRW36" s="47"/>
      <c r="LRX36" s="47"/>
      <c r="LRY36" s="47"/>
      <c r="LRZ36" s="47"/>
      <c r="LSA36" s="47"/>
      <c r="LSB36" s="47"/>
      <c r="LSC36" s="47"/>
      <c r="LSD36" s="47"/>
      <c r="LSE36" s="47"/>
      <c r="LSF36" s="47"/>
      <c r="LSG36" s="47"/>
      <c r="LSH36" s="47"/>
      <c r="LSI36" s="47"/>
      <c r="LSJ36" s="47"/>
      <c r="LSK36" s="47"/>
      <c r="LSL36" s="47"/>
      <c r="LSM36" s="47"/>
      <c r="LSN36" s="47"/>
      <c r="LSO36" s="47"/>
      <c r="LSP36" s="47"/>
      <c r="LSQ36" s="47"/>
      <c r="LSR36" s="47"/>
      <c r="LSS36" s="47"/>
      <c r="LST36" s="47"/>
      <c r="LSU36" s="47"/>
      <c r="LSV36" s="47"/>
      <c r="LSW36" s="47"/>
      <c r="LSX36" s="47"/>
      <c r="LSY36" s="47"/>
      <c r="LSZ36" s="47"/>
      <c r="LTA36" s="47"/>
      <c r="LTB36" s="47"/>
      <c r="LTC36" s="47"/>
      <c r="LTD36" s="47"/>
      <c r="LTE36" s="47"/>
      <c r="LTF36" s="47"/>
      <c r="LTG36" s="47"/>
      <c r="LTH36" s="47"/>
      <c r="LTI36" s="47"/>
      <c r="LTJ36" s="47"/>
      <c r="LTK36" s="47"/>
      <c r="LTL36" s="47"/>
      <c r="LTM36" s="47"/>
      <c r="LTN36" s="47"/>
      <c r="LTO36" s="47"/>
      <c r="LTP36" s="47"/>
      <c r="LTQ36" s="47"/>
      <c r="LTR36" s="47"/>
      <c r="LTS36" s="47"/>
      <c r="LTT36" s="47"/>
      <c r="LTU36" s="47"/>
      <c r="LTV36" s="47"/>
      <c r="LTW36" s="47"/>
      <c r="LTX36" s="47"/>
      <c r="LTY36" s="47"/>
      <c r="LTZ36" s="47"/>
      <c r="LUA36" s="47"/>
      <c r="LUB36" s="47"/>
      <c r="LUC36" s="47"/>
      <c r="LUD36" s="47"/>
      <c r="LUE36" s="47"/>
      <c r="LUF36" s="47"/>
      <c r="LUG36" s="47"/>
      <c r="LUH36" s="47"/>
      <c r="LUI36" s="47"/>
      <c r="LUJ36" s="47"/>
      <c r="LUK36" s="47"/>
      <c r="LUL36" s="47"/>
      <c r="LUM36" s="47"/>
      <c r="LUN36" s="47"/>
      <c r="LUO36" s="47"/>
      <c r="LUP36" s="47"/>
      <c r="LUQ36" s="47"/>
      <c r="LUR36" s="47"/>
      <c r="LUS36" s="47"/>
      <c r="LUT36" s="47"/>
      <c r="LUU36" s="47"/>
      <c r="LUV36" s="47"/>
      <c r="LUW36" s="47"/>
      <c r="LUX36" s="47"/>
      <c r="LUY36" s="47"/>
      <c r="LUZ36" s="47"/>
      <c r="LVA36" s="47"/>
      <c r="LVB36" s="47"/>
      <c r="LVC36" s="47"/>
      <c r="LVD36" s="47"/>
      <c r="LVE36" s="47"/>
      <c r="LVF36" s="47"/>
      <c r="LVG36" s="47"/>
      <c r="LVH36" s="47"/>
      <c r="LVI36" s="47"/>
      <c r="LVJ36" s="47"/>
      <c r="LVK36" s="47"/>
      <c r="LVL36" s="47"/>
      <c r="LVM36" s="47"/>
      <c r="LVN36" s="47"/>
      <c r="LVO36" s="47"/>
      <c r="LVP36" s="47"/>
      <c r="LVQ36" s="47"/>
      <c r="LVR36" s="47"/>
      <c r="LVS36" s="47"/>
      <c r="LVT36" s="47"/>
      <c r="LVU36" s="47"/>
      <c r="LVV36" s="47"/>
      <c r="LVW36" s="47"/>
      <c r="LVX36" s="47"/>
      <c r="LVY36" s="47"/>
      <c r="LVZ36" s="47"/>
      <c r="LWA36" s="47"/>
      <c r="LWB36" s="47"/>
      <c r="LWC36" s="47"/>
      <c r="LWD36" s="47"/>
      <c r="LWE36" s="47"/>
      <c r="LWF36" s="47"/>
      <c r="LWG36" s="47"/>
      <c r="LWH36" s="47"/>
      <c r="LWI36" s="47"/>
      <c r="LWJ36" s="47"/>
      <c r="LWK36" s="47"/>
      <c r="LWL36" s="47"/>
      <c r="LWM36" s="47"/>
      <c r="LWN36" s="47"/>
      <c r="LWO36" s="47"/>
      <c r="LWP36" s="47"/>
      <c r="LWQ36" s="47"/>
      <c r="LWR36" s="47"/>
      <c r="LWS36" s="47"/>
      <c r="LWT36" s="47"/>
      <c r="LWU36" s="47"/>
      <c r="LWV36" s="47"/>
      <c r="LWW36" s="47"/>
      <c r="LWX36" s="47"/>
      <c r="LWY36" s="47"/>
      <c r="LWZ36" s="47"/>
      <c r="LXA36" s="47"/>
      <c r="LXB36" s="47"/>
      <c r="LXC36" s="47"/>
      <c r="LXD36" s="47"/>
      <c r="LXE36" s="47"/>
      <c r="LXF36" s="47"/>
      <c r="LXG36" s="47"/>
      <c r="LXH36" s="47"/>
      <c r="LXI36" s="47"/>
      <c r="LXJ36" s="47"/>
      <c r="LXK36" s="47"/>
      <c r="LXL36" s="47"/>
      <c r="LXM36" s="47"/>
      <c r="LXN36" s="47"/>
      <c r="LXO36" s="47"/>
      <c r="LXP36" s="47"/>
      <c r="LXQ36" s="47"/>
      <c r="LXR36" s="47"/>
      <c r="LXS36" s="47"/>
      <c r="LXT36" s="47"/>
      <c r="LXU36" s="47"/>
      <c r="LXV36" s="47"/>
      <c r="LXW36" s="47"/>
      <c r="LXX36" s="47"/>
      <c r="LXY36" s="47"/>
      <c r="LXZ36" s="47"/>
      <c r="LYA36" s="47"/>
      <c r="LYB36" s="47"/>
      <c r="LYC36" s="47"/>
      <c r="LYD36" s="47"/>
      <c r="LYE36" s="47"/>
      <c r="LYF36" s="47"/>
      <c r="LYG36" s="47"/>
      <c r="LYH36" s="47"/>
      <c r="LYI36" s="47"/>
      <c r="LYJ36" s="47"/>
      <c r="LYK36" s="47"/>
      <c r="LYL36" s="47"/>
      <c r="LYM36" s="47"/>
      <c r="LYN36" s="47"/>
      <c r="LYO36" s="47"/>
      <c r="LYP36" s="47"/>
      <c r="LYQ36" s="47"/>
      <c r="LYR36" s="47"/>
      <c r="LYS36" s="47"/>
      <c r="LYT36" s="47"/>
      <c r="LYU36" s="47"/>
      <c r="LYV36" s="47"/>
      <c r="LYW36" s="47"/>
      <c r="LYX36" s="47"/>
      <c r="LYY36" s="47"/>
      <c r="LYZ36" s="47"/>
      <c r="LZA36" s="47"/>
      <c r="LZB36" s="47"/>
      <c r="LZC36" s="47"/>
      <c r="LZD36" s="47"/>
      <c r="LZE36" s="47"/>
      <c r="LZF36" s="47"/>
      <c r="LZG36" s="47"/>
      <c r="LZH36" s="47"/>
      <c r="LZI36" s="47"/>
      <c r="LZJ36" s="47"/>
      <c r="LZK36" s="47"/>
      <c r="LZL36" s="47"/>
      <c r="LZM36" s="47"/>
      <c r="LZN36" s="47"/>
      <c r="LZO36" s="47"/>
      <c r="LZP36" s="47"/>
      <c r="LZQ36" s="47"/>
      <c r="LZR36" s="47"/>
      <c r="LZS36" s="47"/>
      <c r="LZT36" s="47"/>
      <c r="LZU36" s="47"/>
      <c r="LZV36" s="47"/>
      <c r="LZW36" s="47"/>
      <c r="LZX36" s="47"/>
      <c r="LZY36" s="47"/>
      <c r="LZZ36" s="47"/>
      <c r="MAA36" s="47"/>
      <c r="MAB36" s="47"/>
      <c r="MAC36" s="47"/>
      <c r="MAD36" s="47"/>
      <c r="MAE36" s="47"/>
      <c r="MAF36" s="47"/>
      <c r="MAG36" s="47"/>
      <c r="MAH36" s="47"/>
      <c r="MAI36" s="47"/>
      <c r="MAJ36" s="47"/>
      <c r="MAK36" s="47"/>
      <c r="MAL36" s="47"/>
      <c r="MAM36" s="47"/>
      <c r="MAN36" s="47"/>
      <c r="MAO36" s="47"/>
      <c r="MAP36" s="47"/>
      <c r="MAQ36" s="47"/>
      <c r="MAR36" s="47"/>
      <c r="MAS36" s="47"/>
      <c r="MAT36" s="47"/>
      <c r="MAU36" s="47"/>
      <c r="MAV36" s="47"/>
      <c r="MAW36" s="47"/>
      <c r="MAX36" s="47"/>
      <c r="MAY36" s="47"/>
      <c r="MAZ36" s="47"/>
      <c r="MBA36" s="47"/>
      <c r="MBB36" s="47"/>
      <c r="MBC36" s="47"/>
      <c r="MBD36" s="47"/>
      <c r="MBE36" s="47"/>
      <c r="MBF36" s="47"/>
      <c r="MBG36" s="47"/>
      <c r="MBH36" s="47"/>
      <c r="MBI36" s="47"/>
      <c r="MBJ36" s="47"/>
      <c r="MBK36" s="47"/>
      <c r="MBL36" s="47"/>
      <c r="MBM36" s="47"/>
      <c r="MBN36" s="47"/>
      <c r="MBO36" s="47"/>
      <c r="MBP36" s="47"/>
      <c r="MBQ36" s="47"/>
      <c r="MBR36" s="47"/>
      <c r="MBS36" s="47"/>
      <c r="MBT36" s="47"/>
      <c r="MBU36" s="47"/>
      <c r="MBV36" s="47"/>
      <c r="MBW36" s="47"/>
      <c r="MBX36" s="47"/>
      <c r="MBY36" s="47"/>
      <c r="MBZ36" s="47"/>
      <c r="MCA36" s="47"/>
      <c r="MCB36" s="47"/>
      <c r="MCC36" s="47"/>
      <c r="MCD36" s="47"/>
      <c r="MCE36" s="47"/>
      <c r="MCF36" s="47"/>
      <c r="MCG36" s="47"/>
      <c r="MCH36" s="47"/>
      <c r="MCI36" s="47"/>
      <c r="MCJ36" s="47"/>
      <c r="MCK36" s="47"/>
      <c r="MCL36" s="47"/>
      <c r="MCM36" s="47"/>
      <c r="MCN36" s="47"/>
      <c r="MCO36" s="47"/>
      <c r="MCP36" s="47"/>
      <c r="MCQ36" s="47"/>
      <c r="MCR36" s="47"/>
      <c r="MCS36" s="47"/>
      <c r="MCT36" s="47"/>
      <c r="MCU36" s="47"/>
      <c r="MCV36" s="47"/>
      <c r="MCW36" s="47"/>
      <c r="MCX36" s="47"/>
      <c r="MCY36" s="47"/>
      <c r="MCZ36" s="47"/>
      <c r="MDA36" s="47"/>
      <c r="MDB36" s="47"/>
      <c r="MDC36" s="47"/>
      <c r="MDD36" s="47"/>
      <c r="MDE36" s="47"/>
      <c r="MDF36" s="47"/>
      <c r="MDG36" s="47"/>
      <c r="MDH36" s="47"/>
      <c r="MDI36" s="47"/>
      <c r="MDJ36" s="47"/>
      <c r="MDK36" s="47"/>
      <c r="MDL36" s="47"/>
      <c r="MDM36" s="47"/>
      <c r="MDN36" s="47"/>
      <c r="MDO36" s="47"/>
      <c r="MDP36" s="47"/>
      <c r="MDQ36" s="47"/>
      <c r="MDR36" s="47"/>
      <c r="MDS36" s="47"/>
      <c r="MDT36" s="47"/>
      <c r="MDU36" s="47"/>
      <c r="MDV36" s="47"/>
      <c r="MDW36" s="47"/>
      <c r="MDX36" s="47"/>
      <c r="MDY36" s="47"/>
      <c r="MDZ36" s="47"/>
      <c r="MEA36" s="47"/>
      <c r="MEB36" s="47"/>
      <c r="MEC36" s="47"/>
      <c r="MED36" s="47"/>
      <c r="MEE36" s="47"/>
      <c r="MEF36" s="47"/>
      <c r="MEG36" s="47"/>
      <c r="MEH36" s="47"/>
      <c r="MEI36" s="47"/>
      <c r="MEJ36" s="47"/>
      <c r="MEK36" s="47"/>
      <c r="MEL36" s="47"/>
      <c r="MEM36" s="47"/>
      <c r="MEN36" s="47"/>
      <c r="MEO36" s="47"/>
      <c r="MEP36" s="47"/>
      <c r="MEQ36" s="47"/>
      <c r="MER36" s="47"/>
      <c r="MES36" s="47"/>
      <c r="MET36" s="47"/>
      <c r="MEU36" s="47"/>
      <c r="MEV36" s="47"/>
      <c r="MEW36" s="47"/>
      <c r="MEX36" s="47"/>
      <c r="MEY36" s="47"/>
      <c r="MEZ36" s="47"/>
      <c r="MFA36" s="47"/>
      <c r="MFB36" s="47"/>
      <c r="MFC36" s="47"/>
      <c r="MFD36" s="47"/>
      <c r="MFE36" s="47"/>
      <c r="MFF36" s="47"/>
      <c r="MFG36" s="47"/>
      <c r="MFH36" s="47"/>
      <c r="MFI36" s="47"/>
      <c r="MFJ36" s="47"/>
      <c r="MFK36" s="47"/>
      <c r="MFL36" s="47"/>
      <c r="MFM36" s="47"/>
      <c r="MFN36" s="47"/>
      <c r="MFO36" s="47"/>
      <c r="MFP36" s="47"/>
      <c r="MFQ36" s="47"/>
      <c r="MFR36" s="47"/>
      <c r="MFS36" s="47"/>
      <c r="MFT36" s="47"/>
      <c r="MFU36" s="47"/>
      <c r="MFV36" s="47"/>
      <c r="MFW36" s="47"/>
      <c r="MFX36" s="47"/>
      <c r="MFY36" s="47"/>
      <c r="MFZ36" s="47"/>
      <c r="MGA36" s="47"/>
      <c r="MGB36" s="47"/>
      <c r="MGC36" s="47"/>
      <c r="MGD36" s="47"/>
      <c r="MGE36" s="47"/>
      <c r="MGF36" s="47"/>
      <c r="MGG36" s="47"/>
      <c r="MGH36" s="47"/>
      <c r="MGI36" s="47"/>
      <c r="MGJ36" s="47"/>
      <c r="MGK36" s="47"/>
      <c r="MGL36" s="47"/>
      <c r="MGM36" s="47"/>
      <c r="MGN36" s="47"/>
      <c r="MGO36" s="47"/>
      <c r="MGP36" s="47"/>
      <c r="MGQ36" s="47"/>
      <c r="MGR36" s="47"/>
      <c r="MGS36" s="47"/>
      <c r="MGT36" s="47"/>
      <c r="MGU36" s="47"/>
      <c r="MGV36" s="47"/>
      <c r="MGW36" s="47"/>
      <c r="MGX36" s="47"/>
      <c r="MGY36" s="47"/>
      <c r="MGZ36" s="47"/>
      <c r="MHA36" s="47"/>
      <c r="MHB36" s="47"/>
      <c r="MHC36" s="47"/>
      <c r="MHD36" s="47"/>
      <c r="MHE36" s="47"/>
      <c r="MHF36" s="47"/>
      <c r="MHG36" s="47"/>
      <c r="MHH36" s="47"/>
      <c r="MHI36" s="47"/>
      <c r="MHJ36" s="47"/>
      <c r="MHK36" s="47"/>
      <c r="MHL36" s="47"/>
      <c r="MHM36" s="47"/>
      <c r="MHN36" s="47"/>
      <c r="MHO36" s="47"/>
      <c r="MHP36" s="47"/>
      <c r="MHQ36" s="47"/>
      <c r="MHR36" s="47"/>
      <c r="MHS36" s="47"/>
      <c r="MHT36" s="47"/>
      <c r="MHU36" s="47"/>
      <c r="MHV36" s="47"/>
      <c r="MHW36" s="47"/>
      <c r="MHX36" s="47"/>
      <c r="MHY36" s="47"/>
      <c r="MHZ36" s="47"/>
      <c r="MIA36" s="47"/>
      <c r="MIB36" s="47"/>
      <c r="MIC36" s="47"/>
      <c r="MID36" s="47"/>
      <c r="MIE36" s="47"/>
      <c r="MIF36" s="47"/>
      <c r="MIG36" s="47"/>
      <c r="MIH36" s="47"/>
      <c r="MII36" s="47"/>
      <c r="MIJ36" s="47"/>
      <c r="MIK36" s="47"/>
      <c r="MIL36" s="47"/>
      <c r="MIM36" s="47"/>
      <c r="MIN36" s="47"/>
      <c r="MIO36" s="47"/>
      <c r="MIP36" s="47"/>
      <c r="MIQ36" s="47"/>
      <c r="MIR36" s="47"/>
      <c r="MIS36" s="47"/>
      <c r="MIT36" s="47"/>
      <c r="MIU36" s="47"/>
      <c r="MIV36" s="47"/>
      <c r="MIW36" s="47"/>
      <c r="MIX36" s="47"/>
      <c r="MIY36" s="47"/>
      <c r="MIZ36" s="47"/>
      <c r="MJA36" s="47"/>
      <c r="MJB36" s="47"/>
      <c r="MJC36" s="47"/>
      <c r="MJD36" s="47"/>
      <c r="MJE36" s="47"/>
      <c r="MJF36" s="47"/>
      <c r="MJG36" s="47"/>
      <c r="MJH36" s="47"/>
      <c r="MJI36" s="47"/>
      <c r="MJJ36" s="47"/>
      <c r="MJK36" s="47"/>
      <c r="MJL36" s="47"/>
      <c r="MJM36" s="47"/>
      <c r="MJN36" s="47"/>
      <c r="MJO36" s="47"/>
      <c r="MJP36" s="47"/>
      <c r="MJQ36" s="47"/>
      <c r="MJR36" s="47"/>
      <c r="MJS36" s="47"/>
      <c r="MJT36" s="47"/>
      <c r="MJU36" s="47"/>
      <c r="MJV36" s="47"/>
      <c r="MJW36" s="47"/>
      <c r="MJX36" s="47"/>
      <c r="MJY36" s="47"/>
      <c r="MJZ36" s="47"/>
      <c r="MKA36" s="47"/>
      <c r="MKB36" s="47"/>
      <c r="MKC36" s="47"/>
      <c r="MKD36" s="47"/>
      <c r="MKE36" s="47"/>
      <c r="MKF36" s="47"/>
      <c r="MKG36" s="47"/>
      <c r="MKH36" s="47"/>
      <c r="MKI36" s="47"/>
      <c r="MKJ36" s="47"/>
      <c r="MKK36" s="47"/>
      <c r="MKL36" s="47"/>
      <c r="MKM36" s="47"/>
      <c r="MKN36" s="47"/>
      <c r="MKO36" s="47"/>
      <c r="MKP36" s="47"/>
      <c r="MKQ36" s="47"/>
      <c r="MKR36" s="47"/>
      <c r="MKS36" s="47"/>
      <c r="MKT36" s="47"/>
      <c r="MKU36" s="47"/>
      <c r="MKV36" s="47"/>
      <c r="MKW36" s="47"/>
      <c r="MKX36" s="47"/>
      <c r="MKY36" s="47"/>
      <c r="MKZ36" s="47"/>
      <c r="MLA36" s="47"/>
      <c r="MLB36" s="47"/>
      <c r="MLC36" s="47"/>
      <c r="MLD36" s="47"/>
      <c r="MLE36" s="47"/>
      <c r="MLF36" s="47"/>
      <c r="MLG36" s="47"/>
      <c r="MLH36" s="47"/>
      <c r="MLI36" s="47"/>
      <c r="MLJ36" s="47"/>
      <c r="MLK36" s="47"/>
      <c r="MLL36" s="47"/>
      <c r="MLM36" s="47"/>
      <c r="MLN36" s="47"/>
      <c r="MLO36" s="47"/>
      <c r="MLP36" s="47"/>
      <c r="MLQ36" s="47"/>
      <c r="MLR36" s="47"/>
      <c r="MLS36" s="47"/>
      <c r="MLT36" s="47"/>
      <c r="MLU36" s="47"/>
      <c r="MLV36" s="47"/>
      <c r="MLW36" s="47"/>
      <c r="MLX36" s="47"/>
      <c r="MLY36" s="47"/>
      <c r="MLZ36" s="47"/>
      <c r="MMA36" s="47"/>
      <c r="MMB36" s="47"/>
      <c r="MMC36" s="47"/>
      <c r="MMD36" s="47"/>
      <c r="MME36" s="47"/>
      <c r="MMF36" s="47"/>
      <c r="MMG36" s="47"/>
      <c r="MMH36" s="47"/>
      <c r="MMI36" s="47"/>
      <c r="MMJ36" s="47"/>
      <c r="MMK36" s="47"/>
      <c r="MML36" s="47"/>
      <c r="MMM36" s="47"/>
      <c r="MMN36" s="47"/>
      <c r="MMO36" s="47"/>
      <c r="MMP36" s="47"/>
      <c r="MMQ36" s="47"/>
      <c r="MMR36" s="47"/>
      <c r="MMS36" s="47"/>
      <c r="MMT36" s="47"/>
      <c r="MMU36" s="47"/>
      <c r="MMV36" s="47"/>
      <c r="MMW36" s="47"/>
      <c r="MMX36" s="47"/>
      <c r="MMY36" s="47"/>
      <c r="MMZ36" s="47"/>
      <c r="MNA36" s="47"/>
      <c r="MNB36" s="47"/>
      <c r="MNC36" s="47"/>
      <c r="MND36" s="47"/>
      <c r="MNE36" s="47"/>
      <c r="MNF36" s="47"/>
      <c r="MNG36" s="47"/>
      <c r="MNH36" s="47"/>
      <c r="MNI36" s="47"/>
      <c r="MNJ36" s="47"/>
      <c r="MNK36" s="47"/>
      <c r="MNL36" s="47"/>
      <c r="MNM36" s="47"/>
      <c r="MNN36" s="47"/>
      <c r="MNO36" s="47"/>
      <c r="MNP36" s="47"/>
      <c r="MNQ36" s="47"/>
      <c r="MNR36" s="47"/>
      <c r="MNS36" s="47"/>
      <c r="MNT36" s="47"/>
      <c r="MNU36" s="47"/>
      <c r="MNV36" s="47"/>
      <c r="MNW36" s="47"/>
      <c r="MNX36" s="47"/>
      <c r="MNY36" s="47"/>
      <c r="MNZ36" s="47"/>
      <c r="MOA36" s="47"/>
      <c r="MOB36" s="47"/>
      <c r="MOC36" s="47"/>
      <c r="MOD36" s="47"/>
      <c r="MOE36" s="47"/>
      <c r="MOF36" s="47"/>
      <c r="MOG36" s="47"/>
      <c r="MOH36" s="47"/>
      <c r="MOI36" s="47"/>
      <c r="MOJ36" s="47"/>
      <c r="MOK36" s="47"/>
      <c r="MOL36" s="47"/>
      <c r="MOM36" s="47"/>
      <c r="MON36" s="47"/>
      <c r="MOO36" s="47"/>
      <c r="MOP36" s="47"/>
      <c r="MOQ36" s="47"/>
      <c r="MOR36" s="47"/>
      <c r="MOS36" s="47"/>
      <c r="MOT36" s="47"/>
      <c r="MOU36" s="47"/>
      <c r="MOV36" s="47"/>
      <c r="MOW36" s="47"/>
      <c r="MOX36" s="47"/>
      <c r="MOY36" s="47"/>
      <c r="MOZ36" s="47"/>
      <c r="MPA36" s="47"/>
      <c r="MPB36" s="47"/>
      <c r="MPC36" s="47"/>
      <c r="MPD36" s="47"/>
      <c r="MPE36" s="47"/>
      <c r="MPF36" s="47"/>
      <c r="MPG36" s="47"/>
      <c r="MPH36" s="47"/>
      <c r="MPI36" s="47"/>
      <c r="MPJ36" s="47"/>
      <c r="MPK36" s="47"/>
      <c r="MPL36" s="47"/>
      <c r="MPM36" s="47"/>
      <c r="MPN36" s="47"/>
      <c r="MPO36" s="47"/>
      <c r="MPP36" s="47"/>
      <c r="MPQ36" s="47"/>
      <c r="MPR36" s="47"/>
      <c r="MPS36" s="47"/>
      <c r="MPT36" s="47"/>
      <c r="MPU36" s="47"/>
      <c r="MPV36" s="47"/>
      <c r="MPW36" s="47"/>
      <c r="MPX36" s="47"/>
      <c r="MPY36" s="47"/>
      <c r="MPZ36" s="47"/>
      <c r="MQA36" s="47"/>
      <c r="MQB36" s="47"/>
      <c r="MQC36" s="47"/>
      <c r="MQD36" s="47"/>
      <c r="MQE36" s="47"/>
      <c r="MQF36" s="47"/>
      <c r="MQG36" s="47"/>
      <c r="MQH36" s="47"/>
      <c r="MQI36" s="47"/>
      <c r="MQJ36" s="47"/>
      <c r="MQK36" s="47"/>
      <c r="MQL36" s="47"/>
      <c r="MQM36" s="47"/>
      <c r="MQN36" s="47"/>
      <c r="MQO36" s="47"/>
      <c r="MQP36" s="47"/>
      <c r="MQQ36" s="47"/>
      <c r="MQR36" s="47"/>
      <c r="MQS36" s="47"/>
      <c r="MQT36" s="47"/>
      <c r="MQU36" s="47"/>
      <c r="MQV36" s="47"/>
      <c r="MQW36" s="47"/>
      <c r="MQX36" s="47"/>
      <c r="MQY36" s="47"/>
      <c r="MQZ36" s="47"/>
      <c r="MRA36" s="47"/>
      <c r="MRB36" s="47"/>
      <c r="MRC36" s="47"/>
      <c r="MRD36" s="47"/>
      <c r="MRE36" s="47"/>
      <c r="MRF36" s="47"/>
      <c r="MRG36" s="47"/>
      <c r="MRH36" s="47"/>
      <c r="MRI36" s="47"/>
      <c r="MRJ36" s="47"/>
      <c r="MRK36" s="47"/>
      <c r="MRL36" s="47"/>
      <c r="MRM36" s="47"/>
      <c r="MRN36" s="47"/>
      <c r="MRO36" s="47"/>
      <c r="MRP36" s="47"/>
      <c r="MRQ36" s="47"/>
      <c r="MRR36" s="47"/>
      <c r="MRS36" s="47"/>
      <c r="MRT36" s="47"/>
      <c r="MRU36" s="47"/>
      <c r="MRV36" s="47"/>
      <c r="MRW36" s="47"/>
      <c r="MRX36" s="47"/>
      <c r="MRY36" s="47"/>
      <c r="MRZ36" s="47"/>
      <c r="MSA36" s="47"/>
      <c r="MSB36" s="47"/>
      <c r="MSC36" s="47"/>
      <c r="MSD36" s="47"/>
      <c r="MSE36" s="47"/>
      <c r="MSF36" s="47"/>
      <c r="MSG36" s="47"/>
      <c r="MSH36" s="47"/>
      <c r="MSI36" s="47"/>
      <c r="MSJ36" s="47"/>
      <c r="MSK36" s="47"/>
      <c r="MSL36" s="47"/>
      <c r="MSM36" s="47"/>
      <c r="MSN36" s="47"/>
      <c r="MSO36" s="47"/>
      <c r="MSP36" s="47"/>
      <c r="MSQ36" s="47"/>
      <c r="MSR36" s="47"/>
      <c r="MSS36" s="47"/>
      <c r="MST36" s="47"/>
      <c r="MSU36" s="47"/>
      <c r="MSV36" s="47"/>
      <c r="MSW36" s="47"/>
      <c r="MSX36" s="47"/>
      <c r="MSY36" s="47"/>
      <c r="MSZ36" s="47"/>
      <c r="MTA36" s="47"/>
      <c r="MTB36" s="47"/>
      <c r="MTC36" s="47"/>
      <c r="MTD36" s="47"/>
      <c r="MTE36" s="47"/>
      <c r="MTF36" s="47"/>
      <c r="MTG36" s="47"/>
      <c r="MTH36" s="47"/>
      <c r="MTI36" s="47"/>
      <c r="MTJ36" s="47"/>
      <c r="MTK36" s="47"/>
      <c r="MTL36" s="47"/>
      <c r="MTM36" s="47"/>
      <c r="MTN36" s="47"/>
      <c r="MTO36" s="47"/>
      <c r="MTP36" s="47"/>
      <c r="MTQ36" s="47"/>
      <c r="MTR36" s="47"/>
      <c r="MTS36" s="47"/>
      <c r="MTT36" s="47"/>
      <c r="MTU36" s="47"/>
      <c r="MTV36" s="47"/>
      <c r="MTW36" s="47"/>
      <c r="MTX36" s="47"/>
      <c r="MTY36" s="47"/>
      <c r="MTZ36" s="47"/>
      <c r="MUA36" s="47"/>
      <c r="MUB36" s="47"/>
      <c r="MUC36" s="47"/>
      <c r="MUD36" s="47"/>
      <c r="MUE36" s="47"/>
      <c r="MUF36" s="47"/>
      <c r="MUG36" s="47"/>
      <c r="MUH36" s="47"/>
      <c r="MUI36" s="47"/>
      <c r="MUJ36" s="47"/>
      <c r="MUK36" s="47"/>
      <c r="MUL36" s="47"/>
      <c r="MUM36" s="47"/>
      <c r="MUN36" s="47"/>
      <c r="MUO36" s="47"/>
      <c r="MUP36" s="47"/>
      <c r="MUQ36" s="47"/>
      <c r="MUR36" s="47"/>
      <c r="MUS36" s="47"/>
      <c r="MUT36" s="47"/>
      <c r="MUU36" s="47"/>
      <c r="MUV36" s="47"/>
      <c r="MUW36" s="47"/>
      <c r="MUX36" s="47"/>
      <c r="MUY36" s="47"/>
      <c r="MUZ36" s="47"/>
      <c r="MVA36" s="47"/>
      <c r="MVB36" s="47"/>
      <c r="MVC36" s="47"/>
      <c r="MVD36" s="47"/>
      <c r="MVE36" s="47"/>
      <c r="MVF36" s="47"/>
      <c r="MVG36" s="47"/>
      <c r="MVH36" s="47"/>
      <c r="MVI36" s="47"/>
      <c r="MVJ36" s="47"/>
      <c r="MVK36" s="47"/>
      <c r="MVL36" s="47"/>
      <c r="MVM36" s="47"/>
      <c r="MVN36" s="47"/>
      <c r="MVO36" s="47"/>
      <c r="MVP36" s="47"/>
      <c r="MVQ36" s="47"/>
      <c r="MVR36" s="47"/>
      <c r="MVS36" s="47"/>
      <c r="MVT36" s="47"/>
      <c r="MVU36" s="47"/>
      <c r="MVV36" s="47"/>
      <c r="MVW36" s="47"/>
      <c r="MVX36" s="47"/>
      <c r="MVY36" s="47"/>
      <c r="MVZ36" s="47"/>
      <c r="MWA36" s="47"/>
      <c r="MWB36" s="47"/>
      <c r="MWC36" s="47"/>
      <c r="MWD36" s="47"/>
      <c r="MWE36" s="47"/>
      <c r="MWF36" s="47"/>
      <c r="MWG36" s="47"/>
      <c r="MWH36" s="47"/>
      <c r="MWI36" s="47"/>
      <c r="MWJ36" s="47"/>
      <c r="MWK36" s="47"/>
      <c r="MWL36" s="47"/>
      <c r="MWM36" s="47"/>
      <c r="MWN36" s="47"/>
      <c r="MWO36" s="47"/>
      <c r="MWP36" s="47"/>
      <c r="MWQ36" s="47"/>
      <c r="MWR36" s="47"/>
      <c r="MWS36" s="47"/>
      <c r="MWT36" s="47"/>
      <c r="MWU36" s="47"/>
      <c r="MWV36" s="47"/>
      <c r="MWW36" s="47"/>
      <c r="MWX36" s="47"/>
      <c r="MWY36" s="47"/>
      <c r="MWZ36" s="47"/>
      <c r="MXA36" s="47"/>
      <c r="MXB36" s="47"/>
      <c r="MXC36" s="47"/>
      <c r="MXD36" s="47"/>
      <c r="MXE36" s="47"/>
      <c r="MXF36" s="47"/>
      <c r="MXG36" s="47"/>
      <c r="MXH36" s="47"/>
      <c r="MXI36" s="47"/>
      <c r="MXJ36" s="47"/>
      <c r="MXK36" s="47"/>
      <c r="MXL36" s="47"/>
      <c r="MXM36" s="47"/>
      <c r="MXN36" s="47"/>
      <c r="MXO36" s="47"/>
      <c r="MXP36" s="47"/>
      <c r="MXQ36" s="47"/>
      <c r="MXR36" s="47"/>
      <c r="MXS36" s="47"/>
      <c r="MXT36" s="47"/>
      <c r="MXU36" s="47"/>
      <c r="MXV36" s="47"/>
      <c r="MXW36" s="47"/>
      <c r="MXX36" s="47"/>
      <c r="MXY36" s="47"/>
      <c r="MXZ36" s="47"/>
      <c r="MYA36" s="47"/>
      <c r="MYB36" s="47"/>
      <c r="MYC36" s="47"/>
      <c r="MYD36" s="47"/>
      <c r="MYE36" s="47"/>
      <c r="MYF36" s="47"/>
      <c r="MYG36" s="47"/>
      <c r="MYH36" s="47"/>
      <c r="MYI36" s="47"/>
      <c r="MYJ36" s="47"/>
      <c r="MYK36" s="47"/>
      <c r="MYL36" s="47"/>
      <c r="MYM36" s="47"/>
      <c r="MYN36" s="47"/>
      <c r="MYO36" s="47"/>
      <c r="MYP36" s="47"/>
      <c r="MYQ36" s="47"/>
      <c r="MYR36" s="47"/>
      <c r="MYS36" s="47"/>
      <c r="MYT36" s="47"/>
      <c r="MYU36" s="47"/>
      <c r="MYV36" s="47"/>
      <c r="MYW36" s="47"/>
      <c r="MYX36" s="47"/>
      <c r="MYY36" s="47"/>
      <c r="MYZ36" s="47"/>
      <c r="MZA36" s="47"/>
      <c r="MZB36" s="47"/>
      <c r="MZC36" s="47"/>
      <c r="MZD36" s="47"/>
      <c r="MZE36" s="47"/>
      <c r="MZF36" s="47"/>
      <c r="MZG36" s="47"/>
      <c r="MZH36" s="47"/>
      <c r="MZI36" s="47"/>
      <c r="MZJ36" s="47"/>
      <c r="MZK36" s="47"/>
      <c r="MZL36" s="47"/>
      <c r="MZM36" s="47"/>
      <c r="MZN36" s="47"/>
      <c r="MZO36" s="47"/>
      <c r="MZP36" s="47"/>
      <c r="MZQ36" s="47"/>
      <c r="MZR36" s="47"/>
      <c r="MZS36" s="47"/>
      <c r="MZT36" s="47"/>
      <c r="MZU36" s="47"/>
      <c r="MZV36" s="47"/>
      <c r="MZW36" s="47"/>
      <c r="MZX36" s="47"/>
      <c r="MZY36" s="47"/>
      <c r="MZZ36" s="47"/>
      <c r="NAA36" s="47"/>
      <c r="NAB36" s="47"/>
      <c r="NAC36" s="47"/>
      <c r="NAD36" s="47"/>
      <c r="NAE36" s="47"/>
      <c r="NAF36" s="47"/>
      <c r="NAG36" s="47"/>
      <c r="NAH36" s="47"/>
      <c r="NAI36" s="47"/>
      <c r="NAJ36" s="47"/>
      <c r="NAK36" s="47"/>
      <c r="NAL36" s="47"/>
      <c r="NAM36" s="47"/>
      <c r="NAN36" s="47"/>
      <c r="NAO36" s="47"/>
      <c r="NAP36" s="47"/>
      <c r="NAQ36" s="47"/>
      <c r="NAR36" s="47"/>
      <c r="NAS36" s="47"/>
      <c r="NAT36" s="47"/>
      <c r="NAU36" s="47"/>
      <c r="NAV36" s="47"/>
      <c r="NAW36" s="47"/>
      <c r="NAX36" s="47"/>
      <c r="NAY36" s="47"/>
      <c r="NAZ36" s="47"/>
      <c r="NBA36" s="47"/>
      <c r="NBB36" s="47"/>
      <c r="NBC36" s="47"/>
      <c r="NBD36" s="47"/>
      <c r="NBE36" s="47"/>
      <c r="NBF36" s="47"/>
      <c r="NBG36" s="47"/>
      <c r="NBH36" s="47"/>
      <c r="NBI36" s="47"/>
      <c r="NBJ36" s="47"/>
      <c r="NBK36" s="47"/>
      <c r="NBL36" s="47"/>
      <c r="NBM36" s="47"/>
      <c r="NBN36" s="47"/>
      <c r="NBO36" s="47"/>
      <c r="NBP36" s="47"/>
      <c r="NBQ36" s="47"/>
      <c r="NBR36" s="47"/>
      <c r="NBS36" s="47"/>
      <c r="NBT36" s="47"/>
      <c r="NBU36" s="47"/>
      <c r="NBV36" s="47"/>
      <c r="NBW36" s="47"/>
      <c r="NBX36" s="47"/>
      <c r="NBY36" s="47"/>
      <c r="NBZ36" s="47"/>
      <c r="NCA36" s="47"/>
      <c r="NCB36" s="47"/>
      <c r="NCC36" s="47"/>
      <c r="NCD36" s="47"/>
      <c r="NCE36" s="47"/>
      <c r="NCF36" s="47"/>
      <c r="NCG36" s="47"/>
      <c r="NCH36" s="47"/>
      <c r="NCI36" s="47"/>
      <c r="NCJ36" s="47"/>
      <c r="NCK36" s="47"/>
      <c r="NCL36" s="47"/>
      <c r="NCM36" s="47"/>
      <c r="NCN36" s="47"/>
      <c r="NCO36" s="47"/>
      <c r="NCP36" s="47"/>
      <c r="NCQ36" s="47"/>
      <c r="NCR36" s="47"/>
      <c r="NCS36" s="47"/>
      <c r="NCT36" s="47"/>
      <c r="NCU36" s="47"/>
      <c r="NCV36" s="47"/>
      <c r="NCW36" s="47"/>
      <c r="NCX36" s="47"/>
      <c r="NCY36" s="47"/>
      <c r="NCZ36" s="47"/>
      <c r="NDA36" s="47"/>
      <c r="NDB36" s="47"/>
      <c r="NDC36" s="47"/>
      <c r="NDD36" s="47"/>
      <c r="NDE36" s="47"/>
      <c r="NDF36" s="47"/>
      <c r="NDG36" s="47"/>
      <c r="NDH36" s="47"/>
      <c r="NDI36" s="47"/>
      <c r="NDJ36" s="47"/>
      <c r="NDK36" s="47"/>
      <c r="NDL36" s="47"/>
      <c r="NDM36" s="47"/>
      <c r="NDN36" s="47"/>
      <c r="NDO36" s="47"/>
      <c r="NDP36" s="47"/>
      <c r="NDQ36" s="47"/>
      <c r="NDR36" s="47"/>
      <c r="NDS36" s="47"/>
      <c r="NDT36" s="47"/>
      <c r="NDU36" s="47"/>
      <c r="NDV36" s="47"/>
      <c r="NDW36" s="47"/>
      <c r="NDX36" s="47"/>
      <c r="NDY36" s="47"/>
      <c r="NDZ36" s="47"/>
      <c r="NEA36" s="47"/>
      <c r="NEB36" s="47"/>
      <c r="NEC36" s="47"/>
      <c r="NED36" s="47"/>
      <c r="NEE36" s="47"/>
      <c r="NEF36" s="47"/>
      <c r="NEG36" s="47"/>
      <c r="NEH36" s="47"/>
      <c r="NEI36" s="47"/>
      <c r="NEJ36" s="47"/>
      <c r="NEK36" s="47"/>
      <c r="NEL36" s="47"/>
      <c r="NEM36" s="47"/>
      <c r="NEN36" s="47"/>
      <c r="NEO36" s="47"/>
      <c r="NEP36" s="47"/>
      <c r="NEQ36" s="47"/>
      <c r="NER36" s="47"/>
      <c r="NES36" s="47"/>
      <c r="NET36" s="47"/>
      <c r="NEU36" s="47"/>
      <c r="NEV36" s="47"/>
      <c r="NEW36" s="47"/>
      <c r="NEX36" s="47"/>
      <c r="NEY36" s="47"/>
      <c r="NEZ36" s="47"/>
      <c r="NFA36" s="47"/>
      <c r="NFB36" s="47"/>
      <c r="NFC36" s="47"/>
      <c r="NFD36" s="47"/>
      <c r="NFE36" s="47"/>
      <c r="NFF36" s="47"/>
      <c r="NFG36" s="47"/>
      <c r="NFH36" s="47"/>
      <c r="NFI36" s="47"/>
      <c r="NFJ36" s="47"/>
      <c r="NFK36" s="47"/>
      <c r="NFL36" s="47"/>
      <c r="NFM36" s="47"/>
      <c r="NFN36" s="47"/>
      <c r="NFO36" s="47"/>
      <c r="NFP36" s="47"/>
      <c r="NFQ36" s="47"/>
      <c r="NFR36" s="47"/>
      <c r="NFS36" s="47"/>
      <c r="NFT36" s="47"/>
      <c r="NFU36" s="47"/>
      <c r="NFV36" s="47"/>
      <c r="NFW36" s="47"/>
      <c r="NFX36" s="47"/>
      <c r="NFY36" s="47"/>
      <c r="NFZ36" s="47"/>
      <c r="NGA36" s="47"/>
      <c r="NGB36" s="47"/>
      <c r="NGC36" s="47"/>
      <c r="NGD36" s="47"/>
      <c r="NGE36" s="47"/>
      <c r="NGF36" s="47"/>
      <c r="NGG36" s="47"/>
      <c r="NGH36" s="47"/>
      <c r="NGI36" s="47"/>
      <c r="NGJ36" s="47"/>
      <c r="NGK36" s="47"/>
      <c r="NGL36" s="47"/>
      <c r="NGM36" s="47"/>
      <c r="NGN36" s="47"/>
      <c r="NGO36" s="47"/>
      <c r="NGP36" s="47"/>
      <c r="NGQ36" s="47"/>
      <c r="NGR36" s="47"/>
      <c r="NGS36" s="47"/>
      <c r="NGT36" s="47"/>
      <c r="NGU36" s="47"/>
      <c r="NGV36" s="47"/>
      <c r="NGW36" s="47"/>
      <c r="NGX36" s="47"/>
      <c r="NGY36" s="47"/>
      <c r="NGZ36" s="47"/>
      <c r="NHA36" s="47"/>
      <c r="NHB36" s="47"/>
      <c r="NHC36" s="47"/>
      <c r="NHD36" s="47"/>
      <c r="NHE36" s="47"/>
      <c r="NHF36" s="47"/>
      <c r="NHG36" s="47"/>
      <c r="NHH36" s="47"/>
      <c r="NHI36" s="47"/>
      <c r="NHJ36" s="47"/>
      <c r="NHK36" s="47"/>
      <c r="NHL36" s="47"/>
      <c r="NHM36" s="47"/>
      <c r="NHN36" s="47"/>
      <c r="NHO36" s="47"/>
      <c r="NHP36" s="47"/>
      <c r="NHQ36" s="47"/>
      <c r="NHR36" s="47"/>
      <c r="NHS36" s="47"/>
      <c r="NHT36" s="47"/>
      <c r="NHU36" s="47"/>
      <c r="NHV36" s="47"/>
      <c r="NHW36" s="47"/>
      <c r="NHX36" s="47"/>
      <c r="NHY36" s="47"/>
      <c r="NHZ36" s="47"/>
      <c r="NIA36" s="47"/>
      <c r="NIB36" s="47"/>
      <c r="NIC36" s="47"/>
      <c r="NID36" s="47"/>
      <c r="NIE36" s="47"/>
      <c r="NIF36" s="47"/>
      <c r="NIG36" s="47"/>
      <c r="NIH36" s="47"/>
      <c r="NII36" s="47"/>
      <c r="NIJ36" s="47"/>
      <c r="NIK36" s="47"/>
      <c r="NIL36" s="47"/>
      <c r="NIM36" s="47"/>
      <c r="NIN36" s="47"/>
      <c r="NIO36" s="47"/>
      <c r="NIP36" s="47"/>
      <c r="NIQ36" s="47"/>
      <c r="NIR36" s="47"/>
      <c r="NIS36" s="47"/>
      <c r="NIT36" s="47"/>
      <c r="NIU36" s="47"/>
      <c r="NIV36" s="47"/>
      <c r="NIW36" s="47"/>
      <c r="NIX36" s="47"/>
      <c r="NIY36" s="47"/>
      <c r="NIZ36" s="47"/>
      <c r="NJA36" s="47"/>
      <c r="NJB36" s="47"/>
      <c r="NJC36" s="47"/>
      <c r="NJD36" s="47"/>
      <c r="NJE36" s="47"/>
      <c r="NJF36" s="47"/>
      <c r="NJG36" s="47"/>
      <c r="NJH36" s="47"/>
      <c r="NJI36" s="47"/>
      <c r="NJJ36" s="47"/>
      <c r="NJK36" s="47"/>
      <c r="NJL36" s="47"/>
      <c r="NJM36" s="47"/>
      <c r="NJN36" s="47"/>
      <c r="NJO36" s="47"/>
      <c r="NJP36" s="47"/>
      <c r="NJQ36" s="47"/>
      <c r="NJR36" s="47"/>
      <c r="NJS36" s="47"/>
      <c r="NJT36" s="47"/>
      <c r="NJU36" s="47"/>
      <c r="NJV36" s="47"/>
      <c r="NJW36" s="47"/>
      <c r="NJX36" s="47"/>
      <c r="NJY36" s="47"/>
      <c r="NJZ36" s="47"/>
      <c r="NKA36" s="47"/>
      <c r="NKB36" s="47"/>
      <c r="NKC36" s="47"/>
      <c r="NKD36" s="47"/>
      <c r="NKE36" s="47"/>
      <c r="NKF36" s="47"/>
      <c r="NKG36" s="47"/>
      <c r="NKH36" s="47"/>
      <c r="NKI36" s="47"/>
      <c r="NKJ36" s="47"/>
      <c r="NKK36" s="47"/>
      <c r="NKL36" s="47"/>
      <c r="NKM36" s="47"/>
      <c r="NKN36" s="47"/>
      <c r="NKO36" s="47"/>
      <c r="NKP36" s="47"/>
      <c r="NKQ36" s="47"/>
      <c r="NKR36" s="47"/>
      <c r="NKS36" s="47"/>
      <c r="NKT36" s="47"/>
      <c r="NKU36" s="47"/>
      <c r="NKV36" s="47"/>
      <c r="NKW36" s="47"/>
      <c r="NKX36" s="47"/>
      <c r="NKY36" s="47"/>
      <c r="NKZ36" s="47"/>
      <c r="NLA36" s="47"/>
      <c r="NLB36" s="47"/>
      <c r="NLC36" s="47"/>
      <c r="NLD36" s="47"/>
      <c r="NLE36" s="47"/>
      <c r="NLF36" s="47"/>
      <c r="NLG36" s="47"/>
      <c r="NLH36" s="47"/>
      <c r="NLI36" s="47"/>
      <c r="NLJ36" s="47"/>
      <c r="NLK36" s="47"/>
      <c r="NLL36" s="47"/>
      <c r="NLM36" s="47"/>
      <c r="NLN36" s="47"/>
      <c r="NLO36" s="47"/>
      <c r="NLP36" s="47"/>
      <c r="NLQ36" s="47"/>
      <c r="NLR36" s="47"/>
      <c r="NLS36" s="47"/>
      <c r="NLT36" s="47"/>
      <c r="NLU36" s="47"/>
      <c r="NLV36" s="47"/>
      <c r="NLW36" s="47"/>
      <c r="NLX36" s="47"/>
      <c r="NLY36" s="47"/>
      <c r="NLZ36" s="47"/>
      <c r="NMA36" s="47"/>
      <c r="NMB36" s="47"/>
      <c r="NMC36" s="47"/>
      <c r="NMD36" s="47"/>
      <c r="NME36" s="47"/>
      <c r="NMF36" s="47"/>
      <c r="NMG36" s="47"/>
      <c r="NMH36" s="47"/>
      <c r="NMI36" s="47"/>
      <c r="NMJ36" s="47"/>
      <c r="NMK36" s="47"/>
      <c r="NML36" s="47"/>
      <c r="NMM36" s="47"/>
      <c r="NMN36" s="47"/>
      <c r="NMO36" s="47"/>
      <c r="NMP36" s="47"/>
      <c r="NMQ36" s="47"/>
      <c r="NMR36" s="47"/>
      <c r="NMS36" s="47"/>
      <c r="NMT36" s="47"/>
      <c r="NMU36" s="47"/>
      <c r="NMV36" s="47"/>
      <c r="NMW36" s="47"/>
      <c r="NMX36" s="47"/>
      <c r="NMY36" s="47"/>
      <c r="NMZ36" s="47"/>
      <c r="NNA36" s="47"/>
      <c r="NNB36" s="47"/>
      <c r="NNC36" s="47"/>
      <c r="NND36" s="47"/>
      <c r="NNE36" s="47"/>
      <c r="NNF36" s="47"/>
      <c r="NNG36" s="47"/>
      <c r="NNH36" s="47"/>
      <c r="NNI36" s="47"/>
      <c r="NNJ36" s="47"/>
      <c r="NNK36" s="47"/>
      <c r="NNL36" s="47"/>
      <c r="NNM36" s="47"/>
      <c r="NNN36" s="47"/>
      <c r="NNO36" s="47"/>
      <c r="NNP36" s="47"/>
      <c r="NNQ36" s="47"/>
      <c r="NNR36" s="47"/>
      <c r="NNS36" s="47"/>
      <c r="NNT36" s="47"/>
      <c r="NNU36" s="47"/>
      <c r="NNV36" s="47"/>
      <c r="NNW36" s="47"/>
      <c r="NNX36" s="47"/>
      <c r="NNY36" s="47"/>
      <c r="NNZ36" s="47"/>
      <c r="NOA36" s="47"/>
      <c r="NOB36" s="47"/>
      <c r="NOC36" s="47"/>
      <c r="NOD36" s="47"/>
      <c r="NOE36" s="47"/>
      <c r="NOF36" s="47"/>
      <c r="NOG36" s="47"/>
      <c r="NOH36" s="47"/>
      <c r="NOI36" s="47"/>
      <c r="NOJ36" s="47"/>
      <c r="NOK36" s="47"/>
      <c r="NOL36" s="47"/>
      <c r="NOM36" s="47"/>
      <c r="NON36" s="47"/>
      <c r="NOO36" s="47"/>
      <c r="NOP36" s="47"/>
      <c r="NOQ36" s="47"/>
      <c r="NOR36" s="47"/>
      <c r="NOS36" s="47"/>
      <c r="NOT36" s="47"/>
      <c r="NOU36" s="47"/>
      <c r="NOV36" s="47"/>
      <c r="NOW36" s="47"/>
      <c r="NOX36" s="47"/>
      <c r="NOY36" s="47"/>
      <c r="NOZ36" s="47"/>
      <c r="NPA36" s="47"/>
      <c r="NPB36" s="47"/>
      <c r="NPC36" s="47"/>
      <c r="NPD36" s="47"/>
      <c r="NPE36" s="47"/>
      <c r="NPF36" s="47"/>
      <c r="NPG36" s="47"/>
      <c r="NPH36" s="47"/>
      <c r="NPI36" s="47"/>
      <c r="NPJ36" s="47"/>
      <c r="NPK36" s="47"/>
      <c r="NPL36" s="47"/>
      <c r="NPM36" s="47"/>
      <c r="NPN36" s="47"/>
      <c r="NPO36" s="47"/>
      <c r="NPP36" s="47"/>
      <c r="NPQ36" s="47"/>
      <c r="NPR36" s="47"/>
      <c r="NPS36" s="47"/>
      <c r="NPT36" s="47"/>
      <c r="NPU36" s="47"/>
      <c r="NPV36" s="47"/>
      <c r="NPW36" s="47"/>
      <c r="NPX36" s="47"/>
      <c r="NPY36" s="47"/>
      <c r="NPZ36" s="47"/>
      <c r="NQA36" s="47"/>
      <c r="NQB36" s="47"/>
      <c r="NQC36" s="47"/>
      <c r="NQD36" s="47"/>
      <c r="NQE36" s="47"/>
      <c r="NQF36" s="47"/>
      <c r="NQG36" s="47"/>
      <c r="NQH36" s="47"/>
      <c r="NQI36" s="47"/>
      <c r="NQJ36" s="47"/>
      <c r="NQK36" s="47"/>
      <c r="NQL36" s="47"/>
      <c r="NQM36" s="47"/>
      <c r="NQN36" s="47"/>
      <c r="NQO36" s="47"/>
      <c r="NQP36" s="47"/>
      <c r="NQQ36" s="47"/>
      <c r="NQR36" s="47"/>
      <c r="NQS36" s="47"/>
      <c r="NQT36" s="47"/>
      <c r="NQU36" s="47"/>
      <c r="NQV36" s="47"/>
      <c r="NQW36" s="47"/>
      <c r="NQX36" s="47"/>
      <c r="NQY36" s="47"/>
      <c r="NQZ36" s="47"/>
      <c r="NRA36" s="47"/>
      <c r="NRB36" s="47"/>
      <c r="NRC36" s="47"/>
      <c r="NRD36" s="47"/>
      <c r="NRE36" s="47"/>
      <c r="NRF36" s="47"/>
      <c r="NRG36" s="47"/>
      <c r="NRH36" s="47"/>
      <c r="NRI36" s="47"/>
      <c r="NRJ36" s="47"/>
      <c r="NRK36" s="47"/>
      <c r="NRL36" s="47"/>
      <c r="NRM36" s="47"/>
      <c r="NRN36" s="47"/>
      <c r="NRO36" s="47"/>
      <c r="NRP36" s="47"/>
      <c r="NRQ36" s="47"/>
      <c r="NRR36" s="47"/>
      <c r="NRS36" s="47"/>
      <c r="NRT36" s="47"/>
      <c r="NRU36" s="47"/>
      <c r="NRV36" s="47"/>
      <c r="NRW36" s="47"/>
      <c r="NRX36" s="47"/>
      <c r="NRY36" s="47"/>
      <c r="NRZ36" s="47"/>
      <c r="NSA36" s="47"/>
      <c r="NSB36" s="47"/>
      <c r="NSC36" s="47"/>
      <c r="NSD36" s="47"/>
      <c r="NSE36" s="47"/>
      <c r="NSF36" s="47"/>
      <c r="NSG36" s="47"/>
      <c r="NSH36" s="47"/>
      <c r="NSI36" s="47"/>
      <c r="NSJ36" s="47"/>
      <c r="NSK36" s="47"/>
      <c r="NSL36" s="47"/>
      <c r="NSM36" s="47"/>
      <c r="NSN36" s="47"/>
      <c r="NSO36" s="47"/>
      <c r="NSP36" s="47"/>
      <c r="NSQ36" s="47"/>
      <c r="NSR36" s="47"/>
      <c r="NSS36" s="47"/>
      <c r="NST36" s="47"/>
      <c r="NSU36" s="47"/>
      <c r="NSV36" s="47"/>
      <c r="NSW36" s="47"/>
      <c r="NSX36" s="47"/>
      <c r="NSY36" s="47"/>
      <c r="NSZ36" s="47"/>
      <c r="NTA36" s="47"/>
      <c r="NTB36" s="47"/>
      <c r="NTC36" s="47"/>
      <c r="NTD36" s="47"/>
      <c r="NTE36" s="47"/>
      <c r="NTF36" s="47"/>
      <c r="NTG36" s="47"/>
      <c r="NTH36" s="47"/>
      <c r="NTI36" s="47"/>
      <c r="NTJ36" s="47"/>
      <c r="NTK36" s="47"/>
      <c r="NTL36" s="47"/>
      <c r="NTM36" s="47"/>
      <c r="NTN36" s="47"/>
      <c r="NTO36" s="47"/>
      <c r="NTP36" s="47"/>
      <c r="NTQ36" s="47"/>
      <c r="NTR36" s="47"/>
      <c r="NTS36" s="47"/>
      <c r="NTT36" s="47"/>
      <c r="NTU36" s="47"/>
      <c r="NTV36" s="47"/>
      <c r="NTW36" s="47"/>
      <c r="NTX36" s="47"/>
      <c r="NTY36" s="47"/>
      <c r="NTZ36" s="47"/>
      <c r="NUA36" s="47"/>
      <c r="NUB36" s="47"/>
      <c r="NUC36" s="47"/>
      <c r="NUD36" s="47"/>
      <c r="NUE36" s="47"/>
      <c r="NUF36" s="47"/>
      <c r="NUG36" s="47"/>
      <c r="NUH36" s="47"/>
      <c r="NUI36" s="47"/>
      <c r="NUJ36" s="47"/>
      <c r="NUK36" s="47"/>
      <c r="NUL36" s="47"/>
      <c r="NUM36" s="47"/>
      <c r="NUN36" s="47"/>
      <c r="NUO36" s="47"/>
      <c r="NUP36" s="47"/>
      <c r="NUQ36" s="47"/>
      <c r="NUR36" s="47"/>
      <c r="NUS36" s="47"/>
      <c r="NUT36" s="47"/>
      <c r="NUU36" s="47"/>
      <c r="NUV36" s="47"/>
      <c r="NUW36" s="47"/>
      <c r="NUX36" s="47"/>
      <c r="NUY36" s="47"/>
      <c r="NUZ36" s="47"/>
      <c r="NVA36" s="47"/>
      <c r="NVB36" s="47"/>
      <c r="NVC36" s="47"/>
      <c r="NVD36" s="47"/>
      <c r="NVE36" s="47"/>
      <c r="NVF36" s="47"/>
      <c r="NVG36" s="47"/>
      <c r="NVH36" s="47"/>
      <c r="NVI36" s="47"/>
      <c r="NVJ36" s="47"/>
      <c r="NVK36" s="47"/>
      <c r="NVL36" s="47"/>
      <c r="NVM36" s="47"/>
      <c r="NVN36" s="47"/>
      <c r="NVO36" s="47"/>
      <c r="NVP36" s="47"/>
      <c r="NVQ36" s="47"/>
      <c r="NVR36" s="47"/>
      <c r="NVS36" s="47"/>
      <c r="NVT36" s="47"/>
      <c r="NVU36" s="47"/>
      <c r="NVV36" s="47"/>
      <c r="NVW36" s="47"/>
      <c r="NVX36" s="47"/>
      <c r="NVY36" s="47"/>
      <c r="NVZ36" s="47"/>
      <c r="NWA36" s="47"/>
      <c r="NWB36" s="47"/>
      <c r="NWC36" s="47"/>
      <c r="NWD36" s="47"/>
      <c r="NWE36" s="47"/>
      <c r="NWF36" s="47"/>
      <c r="NWG36" s="47"/>
      <c r="NWH36" s="47"/>
      <c r="NWI36" s="47"/>
      <c r="NWJ36" s="47"/>
      <c r="NWK36" s="47"/>
      <c r="NWL36" s="47"/>
      <c r="NWM36" s="47"/>
      <c r="NWN36" s="47"/>
      <c r="NWO36" s="47"/>
      <c r="NWP36" s="47"/>
      <c r="NWQ36" s="47"/>
      <c r="NWR36" s="47"/>
      <c r="NWS36" s="47"/>
      <c r="NWT36" s="47"/>
      <c r="NWU36" s="47"/>
      <c r="NWV36" s="47"/>
      <c r="NWW36" s="47"/>
      <c r="NWX36" s="47"/>
      <c r="NWY36" s="47"/>
      <c r="NWZ36" s="47"/>
      <c r="NXA36" s="47"/>
      <c r="NXB36" s="47"/>
      <c r="NXC36" s="47"/>
      <c r="NXD36" s="47"/>
      <c r="NXE36" s="47"/>
      <c r="NXF36" s="47"/>
      <c r="NXG36" s="47"/>
      <c r="NXH36" s="47"/>
      <c r="NXI36" s="47"/>
      <c r="NXJ36" s="47"/>
      <c r="NXK36" s="47"/>
      <c r="NXL36" s="47"/>
      <c r="NXM36" s="47"/>
      <c r="NXN36" s="47"/>
      <c r="NXO36" s="47"/>
      <c r="NXP36" s="47"/>
      <c r="NXQ36" s="47"/>
      <c r="NXR36" s="47"/>
      <c r="NXS36" s="47"/>
      <c r="NXT36" s="47"/>
      <c r="NXU36" s="47"/>
      <c r="NXV36" s="47"/>
      <c r="NXW36" s="47"/>
      <c r="NXX36" s="47"/>
      <c r="NXY36" s="47"/>
      <c r="NXZ36" s="47"/>
      <c r="NYA36" s="47"/>
      <c r="NYB36" s="47"/>
      <c r="NYC36" s="47"/>
      <c r="NYD36" s="47"/>
      <c r="NYE36" s="47"/>
      <c r="NYF36" s="47"/>
      <c r="NYG36" s="47"/>
      <c r="NYH36" s="47"/>
      <c r="NYI36" s="47"/>
      <c r="NYJ36" s="47"/>
      <c r="NYK36" s="47"/>
      <c r="NYL36" s="47"/>
      <c r="NYM36" s="47"/>
      <c r="NYN36" s="47"/>
      <c r="NYO36" s="47"/>
      <c r="NYP36" s="47"/>
      <c r="NYQ36" s="47"/>
      <c r="NYR36" s="47"/>
      <c r="NYS36" s="47"/>
      <c r="NYT36" s="47"/>
      <c r="NYU36" s="47"/>
      <c r="NYV36" s="47"/>
      <c r="NYW36" s="47"/>
      <c r="NYX36" s="47"/>
      <c r="NYY36" s="47"/>
      <c r="NYZ36" s="47"/>
      <c r="NZA36" s="47"/>
      <c r="NZB36" s="47"/>
      <c r="NZC36" s="47"/>
      <c r="NZD36" s="47"/>
      <c r="NZE36" s="47"/>
      <c r="NZF36" s="47"/>
      <c r="NZG36" s="47"/>
      <c r="NZH36" s="47"/>
      <c r="NZI36" s="47"/>
      <c r="NZJ36" s="47"/>
      <c r="NZK36" s="47"/>
      <c r="NZL36" s="47"/>
      <c r="NZM36" s="47"/>
      <c r="NZN36" s="47"/>
      <c r="NZO36" s="47"/>
      <c r="NZP36" s="47"/>
      <c r="NZQ36" s="47"/>
      <c r="NZR36" s="47"/>
      <c r="NZS36" s="47"/>
      <c r="NZT36" s="47"/>
      <c r="NZU36" s="47"/>
      <c r="NZV36" s="47"/>
      <c r="NZW36" s="47"/>
      <c r="NZX36" s="47"/>
      <c r="NZY36" s="47"/>
      <c r="NZZ36" s="47"/>
      <c r="OAA36" s="47"/>
      <c r="OAB36" s="47"/>
      <c r="OAC36" s="47"/>
      <c r="OAD36" s="47"/>
      <c r="OAE36" s="47"/>
      <c r="OAF36" s="47"/>
      <c r="OAG36" s="47"/>
      <c r="OAH36" s="47"/>
      <c r="OAI36" s="47"/>
      <c r="OAJ36" s="47"/>
      <c r="OAK36" s="47"/>
      <c r="OAL36" s="47"/>
      <c r="OAM36" s="47"/>
      <c r="OAN36" s="47"/>
      <c r="OAO36" s="47"/>
      <c r="OAP36" s="47"/>
      <c r="OAQ36" s="47"/>
      <c r="OAR36" s="47"/>
      <c r="OAS36" s="47"/>
      <c r="OAT36" s="47"/>
      <c r="OAU36" s="47"/>
      <c r="OAV36" s="47"/>
      <c r="OAW36" s="47"/>
      <c r="OAX36" s="47"/>
      <c r="OAY36" s="47"/>
      <c r="OAZ36" s="47"/>
      <c r="OBA36" s="47"/>
      <c r="OBB36" s="47"/>
      <c r="OBC36" s="47"/>
      <c r="OBD36" s="47"/>
      <c r="OBE36" s="47"/>
      <c r="OBF36" s="47"/>
      <c r="OBG36" s="47"/>
      <c r="OBH36" s="47"/>
      <c r="OBI36" s="47"/>
      <c r="OBJ36" s="47"/>
      <c r="OBK36" s="47"/>
      <c r="OBL36" s="47"/>
      <c r="OBM36" s="47"/>
      <c r="OBN36" s="47"/>
      <c r="OBO36" s="47"/>
      <c r="OBP36" s="47"/>
      <c r="OBQ36" s="47"/>
      <c r="OBR36" s="47"/>
      <c r="OBS36" s="47"/>
      <c r="OBT36" s="47"/>
      <c r="OBU36" s="47"/>
      <c r="OBV36" s="47"/>
      <c r="OBW36" s="47"/>
      <c r="OBX36" s="47"/>
      <c r="OBY36" s="47"/>
      <c r="OBZ36" s="47"/>
      <c r="OCA36" s="47"/>
      <c r="OCB36" s="47"/>
      <c r="OCC36" s="47"/>
      <c r="OCD36" s="47"/>
      <c r="OCE36" s="47"/>
      <c r="OCF36" s="47"/>
      <c r="OCG36" s="47"/>
      <c r="OCH36" s="47"/>
      <c r="OCI36" s="47"/>
      <c r="OCJ36" s="47"/>
      <c r="OCK36" s="47"/>
      <c r="OCL36" s="47"/>
      <c r="OCM36" s="47"/>
      <c r="OCN36" s="47"/>
      <c r="OCO36" s="47"/>
      <c r="OCP36" s="47"/>
      <c r="OCQ36" s="47"/>
      <c r="OCR36" s="47"/>
      <c r="OCS36" s="47"/>
      <c r="OCT36" s="47"/>
      <c r="OCU36" s="47"/>
      <c r="OCV36" s="47"/>
      <c r="OCW36" s="47"/>
      <c r="OCX36" s="47"/>
      <c r="OCY36" s="47"/>
      <c r="OCZ36" s="47"/>
      <c r="ODA36" s="47"/>
      <c r="ODB36" s="47"/>
      <c r="ODC36" s="47"/>
      <c r="ODD36" s="47"/>
      <c r="ODE36" s="47"/>
      <c r="ODF36" s="47"/>
      <c r="ODG36" s="47"/>
      <c r="ODH36" s="47"/>
      <c r="ODI36" s="47"/>
      <c r="ODJ36" s="47"/>
      <c r="ODK36" s="47"/>
      <c r="ODL36" s="47"/>
      <c r="ODM36" s="47"/>
      <c r="ODN36" s="47"/>
      <c r="ODO36" s="47"/>
      <c r="ODP36" s="47"/>
      <c r="ODQ36" s="47"/>
      <c r="ODR36" s="47"/>
      <c r="ODS36" s="47"/>
      <c r="ODT36" s="47"/>
      <c r="ODU36" s="47"/>
      <c r="ODV36" s="47"/>
      <c r="ODW36" s="47"/>
      <c r="ODX36" s="47"/>
      <c r="ODY36" s="47"/>
      <c r="ODZ36" s="47"/>
      <c r="OEA36" s="47"/>
      <c r="OEB36" s="47"/>
      <c r="OEC36" s="47"/>
      <c r="OED36" s="47"/>
      <c r="OEE36" s="47"/>
      <c r="OEF36" s="47"/>
      <c r="OEG36" s="47"/>
      <c r="OEH36" s="47"/>
      <c r="OEI36" s="47"/>
      <c r="OEJ36" s="47"/>
      <c r="OEK36" s="47"/>
      <c r="OEL36" s="47"/>
      <c r="OEM36" s="47"/>
      <c r="OEN36" s="47"/>
      <c r="OEO36" s="47"/>
      <c r="OEP36" s="47"/>
      <c r="OEQ36" s="47"/>
      <c r="OER36" s="47"/>
      <c r="OES36" s="47"/>
      <c r="OET36" s="47"/>
      <c r="OEU36" s="47"/>
      <c r="OEV36" s="47"/>
      <c r="OEW36" s="47"/>
      <c r="OEX36" s="47"/>
      <c r="OEY36" s="47"/>
      <c r="OEZ36" s="47"/>
      <c r="OFA36" s="47"/>
      <c r="OFB36" s="47"/>
      <c r="OFC36" s="47"/>
      <c r="OFD36" s="47"/>
      <c r="OFE36" s="47"/>
      <c r="OFF36" s="47"/>
      <c r="OFG36" s="47"/>
      <c r="OFH36" s="47"/>
      <c r="OFI36" s="47"/>
      <c r="OFJ36" s="47"/>
      <c r="OFK36" s="47"/>
      <c r="OFL36" s="47"/>
      <c r="OFM36" s="47"/>
      <c r="OFN36" s="47"/>
      <c r="OFO36" s="47"/>
      <c r="OFP36" s="47"/>
      <c r="OFQ36" s="47"/>
      <c r="OFR36" s="47"/>
      <c r="OFS36" s="47"/>
      <c r="OFT36" s="47"/>
      <c r="OFU36" s="47"/>
      <c r="OFV36" s="47"/>
      <c r="OFW36" s="47"/>
      <c r="OFX36" s="47"/>
      <c r="OFY36" s="47"/>
      <c r="OFZ36" s="47"/>
      <c r="OGA36" s="47"/>
      <c r="OGB36" s="47"/>
      <c r="OGC36" s="47"/>
      <c r="OGD36" s="47"/>
      <c r="OGE36" s="47"/>
      <c r="OGF36" s="47"/>
      <c r="OGG36" s="47"/>
      <c r="OGH36" s="47"/>
      <c r="OGI36" s="47"/>
      <c r="OGJ36" s="47"/>
      <c r="OGK36" s="47"/>
      <c r="OGL36" s="47"/>
      <c r="OGM36" s="47"/>
      <c r="OGN36" s="47"/>
      <c r="OGO36" s="47"/>
      <c r="OGP36" s="47"/>
      <c r="OGQ36" s="47"/>
      <c r="OGR36" s="47"/>
      <c r="OGS36" s="47"/>
      <c r="OGT36" s="47"/>
      <c r="OGU36" s="47"/>
      <c r="OGV36" s="47"/>
      <c r="OGW36" s="47"/>
      <c r="OGX36" s="47"/>
      <c r="OGY36" s="47"/>
      <c r="OGZ36" s="47"/>
      <c r="OHA36" s="47"/>
      <c r="OHB36" s="47"/>
      <c r="OHC36" s="47"/>
      <c r="OHD36" s="47"/>
      <c r="OHE36" s="47"/>
      <c r="OHF36" s="47"/>
      <c r="OHG36" s="47"/>
      <c r="OHH36" s="47"/>
      <c r="OHI36" s="47"/>
      <c r="OHJ36" s="47"/>
      <c r="OHK36" s="47"/>
      <c r="OHL36" s="47"/>
      <c r="OHM36" s="47"/>
      <c r="OHN36" s="47"/>
      <c r="OHO36" s="47"/>
      <c r="OHP36" s="47"/>
      <c r="OHQ36" s="47"/>
      <c r="OHR36" s="47"/>
      <c r="OHS36" s="47"/>
      <c r="OHT36" s="47"/>
      <c r="OHU36" s="47"/>
      <c r="OHV36" s="47"/>
      <c r="OHW36" s="47"/>
      <c r="OHX36" s="47"/>
      <c r="OHY36" s="47"/>
      <c r="OHZ36" s="47"/>
      <c r="OIA36" s="47"/>
      <c r="OIB36" s="47"/>
      <c r="OIC36" s="47"/>
      <c r="OID36" s="47"/>
      <c r="OIE36" s="47"/>
      <c r="OIF36" s="47"/>
      <c r="OIG36" s="47"/>
      <c r="OIH36" s="47"/>
      <c r="OII36" s="47"/>
      <c r="OIJ36" s="47"/>
      <c r="OIK36" s="47"/>
      <c r="OIL36" s="47"/>
      <c r="OIM36" s="47"/>
      <c r="OIN36" s="47"/>
      <c r="OIO36" s="47"/>
      <c r="OIP36" s="47"/>
      <c r="OIQ36" s="47"/>
      <c r="OIR36" s="47"/>
      <c r="OIS36" s="47"/>
      <c r="OIT36" s="47"/>
      <c r="OIU36" s="47"/>
      <c r="OIV36" s="47"/>
      <c r="OIW36" s="47"/>
      <c r="OIX36" s="47"/>
      <c r="OIY36" s="47"/>
      <c r="OIZ36" s="47"/>
      <c r="OJA36" s="47"/>
      <c r="OJB36" s="47"/>
      <c r="OJC36" s="47"/>
      <c r="OJD36" s="47"/>
      <c r="OJE36" s="47"/>
      <c r="OJF36" s="47"/>
      <c r="OJG36" s="47"/>
      <c r="OJH36" s="47"/>
      <c r="OJI36" s="47"/>
      <c r="OJJ36" s="47"/>
      <c r="OJK36" s="47"/>
      <c r="OJL36" s="47"/>
      <c r="OJM36" s="47"/>
      <c r="OJN36" s="47"/>
      <c r="OJO36" s="47"/>
      <c r="OJP36" s="47"/>
      <c r="OJQ36" s="47"/>
      <c r="OJR36" s="47"/>
      <c r="OJS36" s="47"/>
      <c r="OJT36" s="47"/>
      <c r="OJU36" s="47"/>
      <c r="OJV36" s="47"/>
      <c r="OJW36" s="47"/>
      <c r="OJX36" s="47"/>
      <c r="OJY36" s="47"/>
      <c r="OJZ36" s="47"/>
      <c r="OKA36" s="47"/>
      <c r="OKB36" s="47"/>
      <c r="OKC36" s="47"/>
      <c r="OKD36" s="47"/>
      <c r="OKE36" s="47"/>
      <c r="OKF36" s="47"/>
      <c r="OKG36" s="47"/>
      <c r="OKH36" s="47"/>
      <c r="OKI36" s="47"/>
      <c r="OKJ36" s="47"/>
      <c r="OKK36" s="47"/>
      <c r="OKL36" s="47"/>
      <c r="OKM36" s="47"/>
      <c r="OKN36" s="47"/>
      <c r="OKO36" s="47"/>
      <c r="OKP36" s="47"/>
      <c r="OKQ36" s="47"/>
      <c r="OKR36" s="47"/>
      <c r="OKS36" s="47"/>
      <c r="OKT36" s="47"/>
      <c r="OKU36" s="47"/>
      <c r="OKV36" s="47"/>
      <c r="OKW36" s="47"/>
      <c r="OKX36" s="47"/>
      <c r="OKY36" s="47"/>
      <c r="OKZ36" s="47"/>
      <c r="OLA36" s="47"/>
      <c r="OLB36" s="47"/>
      <c r="OLC36" s="47"/>
      <c r="OLD36" s="47"/>
      <c r="OLE36" s="47"/>
      <c r="OLF36" s="47"/>
      <c r="OLG36" s="47"/>
      <c r="OLH36" s="47"/>
      <c r="OLI36" s="47"/>
      <c r="OLJ36" s="47"/>
      <c r="OLK36" s="47"/>
      <c r="OLL36" s="47"/>
      <c r="OLM36" s="47"/>
      <c r="OLN36" s="47"/>
      <c r="OLO36" s="47"/>
      <c r="OLP36" s="47"/>
      <c r="OLQ36" s="47"/>
      <c r="OLR36" s="47"/>
      <c r="OLS36" s="47"/>
      <c r="OLT36" s="47"/>
      <c r="OLU36" s="47"/>
      <c r="OLV36" s="47"/>
      <c r="OLW36" s="47"/>
      <c r="OLX36" s="47"/>
      <c r="OLY36" s="47"/>
      <c r="OLZ36" s="47"/>
      <c r="OMA36" s="47"/>
      <c r="OMB36" s="47"/>
      <c r="OMC36" s="47"/>
      <c r="OMD36" s="47"/>
      <c r="OME36" s="47"/>
      <c r="OMF36" s="47"/>
      <c r="OMG36" s="47"/>
      <c r="OMH36" s="47"/>
      <c r="OMI36" s="47"/>
      <c r="OMJ36" s="47"/>
      <c r="OMK36" s="47"/>
      <c r="OML36" s="47"/>
      <c r="OMM36" s="47"/>
      <c r="OMN36" s="47"/>
      <c r="OMO36" s="47"/>
      <c r="OMP36" s="47"/>
      <c r="OMQ36" s="47"/>
      <c r="OMR36" s="47"/>
      <c r="OMS36" s="47"/>
      <c r="OMT36" s="47"/>
      <c r="OMU36" s="47"/>
      <c r="OMV36" s="47"/>
      <c r="OMW36" s="47"/>
      <c r="OMX36" s="47"/>
      <c r="OMY36" s="47"/>
      <c r="OMZ36" s="47"/>
      <c r="ONA36" s="47"/>
      <c r="ONB36" s="47"/>
      <c r="ONC36" s="47"/>
      <c r="OND36" s="47"/>
      <c r="ONE36" s="47"/>
      <c r="ONF36" s="47"/>
      <c r="ONG36" s="47"/>
      <c r="ONH36" s="47"/>
      <c r="ONI36" s="47"/>
      <c r="ONJ36" s="47"/>
      <c r="ONK36" s="47"/>
      <c r="ONL36" s="47"/>
      <c r="ONM36" s="47"/>
      <c r="ONN36" s="47"/>
      <c r="ONO36" s="47"/>
      <c r="ONP36" s="47"/>
      <c r="ONQ36" s="47"/>
      <c r="ONR36" s="47"/>
      <c r="ONS36" s="47"/>
      <c r="ONT36" s="47"/>
      <c r="ONU36" s="47"/>
      <c r="ONV36" s="47"/>
      <c r="ONW36" s="47"/>
      <c r="ONX36" s="47"/>
      <c r="ONY36" s="47"/>
      <c r="ONZ36" s="47"/>
      <c r="OOA36" s="47"/>
      <c r="OOB36" s="47"/>
      <c r="OOC36" s="47"/>
      <c r="OOD36" s="47"/>
      <c r="OOE36" s="47"/>
      <c r="OOF36" s="47"/>
      <c r="OOG36" s="47"/>
      <c r="OOH36" s="47"/>
      <c r="OOI36" s="47"/>
      <c r="OOJ36" s="47"/>
      <c r="OOK36" s="47"/>
      <c r="OOL36" s="47"/>
      <c r="OOM36" s="47"/>
      <c r="OON36" s="47"/>
      <c r="OOO36" s="47"/>
      <c r="OOP36" s="47"/>
      <c r="OOQ36" s="47"/>
      <c r="OOR36" s="47"/>
      <c r="OOS36" s="47"/>
      <c r="OOT36" s="47"/>
      <c r="OOU36" s="47"/>
      <c r="OOV36" s="47"/>
      <c r="OOW36" s="47"/>
      <c r="OOX36" s="47"/>
      <c r="OOY36" s="47"/>
      <c r="OOZ36" s="47"/>
      <c r="OPA36" s="47"/>
      <c r="OPB36" s="47"/>
      <c r="OPC36" s="47"/>
      <c r="OPD36" s="47"/>
      <c r="OPE36" s="47"/>
      <c r="OPF36" s="47"/>
      <c r="OPG36" s="47"/>
      <c r="OPH36" s="47"/>
      <c r="OPI36" s="47"/>
      <c r="OPJ36" s="47"/>
      <c r="OPK36" s="47"/>
      <c r="OPL36" s="47"/>
      <c r="OPM36" s="47"/>
      <c r="OPN36" s="47"/>
      <c r="OPO36" s="47"/>
      <c r="OPP36" s="47"/>
      <c r="OPQ36" s="47"/>
      <c r="OPR36" s="47"/>
      <c r="OPS36" s="47"/>
      <c r="OPT36" s="47"/>
      <c r="OPU36" s="47"/>
      <c r="OPV36" s="47"/>
      <c r="OPW36" s="47"/>
      <c r="OPX36" s="47"/>
      <c r="OPY36" s="47"/>
      <c r="OPZ36" s="47"/>
      <c r="OQA36" s="47"/>
      <c r="OQB36" s="47"/>
      <c r="OQC36" s="47"/>
      <c r="OQD36" s="47"/>
      <c r="OQE36" s="47"/>
      <c r="OQF36" s="47"/>
      <c r="OQG36" s="47"/>
      <c r="OQH36" s="47"/>
      <c r="OQI36" s="47"/>
      <c r="OQJ36" s="47"/>
      <c r="OQK36" s="47"/>
      <c r="OQL36" s="47"/>
      <c r="OQM36" s="47"/>
      <c r="OQN36" s="47"/>
      <c r="OQO36" s="47"/>
      <c r="OQP36" s="47"/>
      <c r="OQQ36" s="47"/>
      <c r="OQR36" s="47"/>
      <c r="OQS36" s="47"/>
      <c r="OQT36" s="47"/>
      <c r="OQU36" s="47"/>
      <c r="OQV36" s="47"/>
      <c r="OQW36" s="47"/>
      <c r="OQX36" s="47"/>
      <c r="OQY36" s="47"/>
      <c r="OQZ36" s="47"/>
      <c r="ORA36" s="47"/>
      <c r="ORB36" s="47"/>
      <c r="ORC36" s="47"/>
      <c r="ORD36" s="47"/>
      <c r="ORE36" s="47"/>
      <c r="ORF36" s="47"/>
      <c r="ORG36" s="47"/>
      <c r="ORH36" s="47"/>
      <c r="ORI36" s="47"/>
      <c r="ORJ36" s="47"/>
      <c r="ORK36" s="47"/>
      <c r="ORL36" s="47"/>
      <c r="ORM36" s="47"/>
      <c r="ORN36" s="47"/>
      <c r="ORO36" s="47"/>
      <c r="ORP36" s="47"/>
      <c r="ORQ36" s="47"/>
      <c r="ORR36" s="47"/>
      <c r="ORS36" s="47"/>
      <c r="ORT36" s="47"/>
      <c r="ORU36" s="47"/>
      <c r="ORV36" s="47"/>
      <c r="ORW36" s="47"/>
      <c r="ORX36" s="47"/>
      <c r="ORY36" s="47"/>
      <c r="ORZ36" s="47"/>
      <c r="OSA36" s="47"/>
      <c r="OSB36" s="47"/>
      <c r="OSC36" s="47"/>
      <c r="OSD36" s="47"/>
      <c r="OSE36" s="47"/>
      <c r="OSF36" s="47"/>
      <c r="OSG36" s="47"/>
      <c r="OSH36" s="47"/>
      <c r="OSI36" s="47"/>
      <c r="OSJ36" s="47"/>
      <c r="OSK36" s="47"/>
      <c r="OSL36" s="47"/>
      <c r="OSM36" s="47"/>
      <c r="OSN36" s="47"/>
      <c r="OSO36" s="47"/>
      <c r="OSP36" s="47"/>
      <c r="OSQ36" s="47"/>
      <c r="OSR36" s="47"/>
      <c r="OSS36" s="47"/>
      <c r="OST36" s="47"/>
      <c r="OSU36" s="47"/>
      <c r="OSV36" s="47"/>
      <c r="OSW36" s="47"/>
      <c r="OSX36" s="47"/>
      <c r="OSY36" s="47"/>
      <c r="OSZ36" s="47"/>
      <c r="OTA36" s="47"/>
      <c r="OTB36" s="47"/>
      <c r="OTC36" s="47"/>
      <c r="OTD36" s="47"/>
      <c r="OTE36" s="47"/>
      <c r="OTF36" s="47"/>
      <c r="OTG36" s="47"/>
      <c r="OTH36" s="47"/>
      <c r="OTI36" s="47"/>
      <c r="OTJ36" s="47"/>
      <c r="OTK36" s="47"/>
      <c r="OTL36" s="47"/>
      <c r="OTM36" s="47"/>
      <c r="OTN36" s="47"/>
      <c r="OTO36" s="47"/>
      <c r="OTP36" s="47"/>
      <c r="OTQ36" s="47"/>
      <c r="OTR36" s="47"/>
      <c r="OTS36" s="47"/>
      <c r="OTT36" s="47"/>
      <c r="OTU36" s="47"/>
      <c r="OTV36" s="47"/>
      <c r="OTW36" s="47"/>
      <c r="OTX36" s="47"/>
      <c r="OTY36" s="47"/>
      <c r="OTZ36" s="47"/>
      <c r="OUA36" s="47"/>
      <c r="OUB36" s="47"/>
      <c r="OUC36" s="47"/>
      <c r="OUD36" s="47"/>
      <c r="OUE36" s="47"/>
      <c r="OUF36" s="47"/>
      <c r="OUG36" s="47"/>
      <c r="OUH36" s="47"/>
      <c r="OUI36" s="47"/>
      <c r="OUJ36" s="47"/>
      <c r="OUK36" s="47"/>
      <c r="OUL36" s="47"/>
      <c r="OUM36" s="47"/>
      <c r="OUN36" s="47"/>
      <c r="OUO36" s="47"/>
      <c r="OUP36" s="47"/>
      <c r="OUQ36" s="47"/>
      <c r="OUR36" s="47"/>
      <c r="OUS36" s="47"/>
      <c r="OUT36" s="47"/>
      <c r="OUU36" s="47"/>
      <c r="OUV36" s="47"/>
      <c r="OUW36" s="47"/>
      <c r="OUX36" s="47"/>
      <c r="OUY36" s="47"/>
      <c r="OUZ36" s="47"/>
      <c r="OVA36" s="47"/>
      <c r="OVB36" s="47"/>
      <c r="OVC36" s="47"/>
      <c r="OVD36" s="47"/>
      <c r="OVE36" s="47"/>
      <c r="OVF36" s="47"/>
      <c r="OVG36" s="47"/>
      <c r="OVH36" s="47"/>
      <c r="OVI36" s="47"/>
      <c r="OVJ36" s="47"/>
      <c r="OVK36" s="47"/>
      <c r="OVL36" s="47"/>
      <c r="OVM36" s="47"/>
      <c r="OVN36" s="47"/>
      <c r="OVO36" s="47"/>
      <c r="OVP36" s="47"/>
      <c r="OVQ36" s="47"/>
      <c r="OVR36" s="47"/>
      <c r="OVS36" s="47"/>
      <c r="OVT36" s="47"/>
      <c r="OVU36" s="47"/>
      <c r="OVV36" s="47"/>
      <c r="OVW36" s="47"/>
      <c r="OVX36" s="47"/>
      <c r="OVY36" s="47"/>
      <c r="OVZ36" s="47"/>
      <c r="OWA36" s="47"/>
      <c r="OWB36" s="47"/>
      <c r="OWC36" s="47"/>
      <c r="OWD36" s="47"/>
      <c r="OWE36" s="47"/>
      <c r="OWF36" s="47"/>
      <c r="OWG36" s="47"/>
      <c r="OWH36" s="47"/>
      <c r="OWI36" s="47"/>
      <c r="OWJ36" s="47"/>
      <c r="OWK36" s="47"/>
      <c r="OWL36" s="47"/>
      <c r="OWM36" s="47"/>
      <c r="OWN36" s="47"/>
      <c r="OWO36" s="47"/>
      <c r="OWP36" s="47"/>
      <c r="OWQ36" s="47"/>
      <c r="OWR36" s="47"/>
      <c r="OWS36" s="47"/>
      <c r="OWT36" s="47"/>
      <c r="OWU36" s="47"/>
      <c r="OWV36" s="47"/>
      <c r="OWW36" s="47"/>
      <c r="OWX36" s="47"/>
      <c r="OWY36" s="47"/>
      <c r="OWZ36" s="47"/>
      <c r="OXA36" s="47"/>
      <c r="OXB36" s="47"/>
      <c r="OXC36" s="47"/>
      <c r="OXD36" s="47"/>
      <c r="OXE36" s="47"/>
      <c r="OXF36" s="47"/>
      <c r="OXG36" s="47"/>
      <c r="OXH36" s="47"/>
      <c r="OXI36" s="47"/>
      <c r="OXJ36" s="47"/>
      <c r="OXK36" s="47"/>
      <c r="OXL36" s="47"/>
      <c r="OXM36" s="47"/>
      <c r="OXN36" s="47"/>
      <c r="OXO36" s="47"/>
      <c r="OXP36" s="47"/>
      <c r="OXQ36" s="47"/>
      <c r="OXR36" s="47"/>
      <c r="OXS36" s="47"/>
      <c r="OXT36" s="47"/>
      <c r="OXU36" s="47"/>
      <c r="OXV36" s="47"/>
      <c r="OXW36" s="47"/>
      <c r="OXX36" s="47"/>
      <c r="OXY36" s="47"/>
      <c r="OXZ36" s="47"/>
      <c r="OYA36" s="47"/>
      <c r="OYB36" s="47"/>
      <c r="OYC36" s="47"/>
      <c r="OYD36" s="47"/>
      <c r="OYE36" s="47"/>
      <c r="OYF36" s="47"/>
      <c r="OYG36" s="47"/>
      <c r="OYH36" s="47"/>
      <c r="OYI36" s="47"/>
      <c r="OYJ36" s="47"/>
      <c r="OYK36" s="47"/>
      <c r="OYL36" s="47"/>
      <c r="OYM36" s="47"/>
      <c r="OYN36" s="47"/>
      <c r="OYO36" s="47"/>
      <c r="OYP36" s="47"/>
      <c r="OYQ36" s="47"/>
      <c r="OYR36" s="47"/>
      <c r="OYS36" s="47"/>
      <c r="OYT36" s="47"/>
      <c r="OYU36" s="47"/>
      <c r="OYV36" s="47"/>
      <c r="OYW36" s="47"/>
      <c r="OYX36" s="47"/>
      <c r="OYY36" s="47"/>
      <c r="OYZ36" s="47"/>
      <c r="OZA36" s="47"/>
      <c r="OZB36" s="47"/>
      <c r="OZC36" s="47"/>
      <c r="OZD36" s="47"/>
      <c r="OZE36" s="47"/>
      <c r="OZF36" s="47"/>
      <c r="OZG36" s="47"/>
      <c r="OZH36" s="47"/>
      <c r="OZI36" s="47"/>
      <c r="OZJ36" s="47"/>
      <c r="OZK36" s="47"/>
      <c r="OZL36" s="47"/>
      <c r="OZM36" s="47"/>
      <c r="OZN36" s="47"/>
      <c r="OZO36" s="47"/>
      <c r="OZP36" s="47"/>
      <c r="OZQ36" s="47"/>
      <c r="OZR36" s="47"/>
      <c r="OZS36" s="47"/>
      <c r="OZT36" s="47"/>
      <c r="OZU36" s="47"/>
      <c r="OZV36" s="47"/>
      <c r="OZW36" s="47"/>
      <c r="OZX36" s="47"/>
      <c r="OZY36" s="47"/>
      <c r="OZZ36" s="47"/>
      <c r="PAA36" s="47"/>
      <c r="PAB36" s="47"/>
      <c r="PAC36" s="47"/>
      <c r="PAD36" s="47"/>
      <c r="PAE36" s="47"/>
      <c r="PAF36" s="47"/>
      <c r="PAG36" s="47"/>
      <c r="PAH36" s="47"/>
      <c r="PAI36" s="47"/>
      <c r="PAJ36" s="47"/>
      <c r="PAK36" s="47"/>
      <c r="PAL36" s="47"/>
      <c r="PAM36" s="47"/>
      <c r="PAN36" s="47"/>
      <c r="PAO36" s="47"/>
      <c r="PAP36" s="47"/>
      <c r="PAQ36" s="47"/>
      <c r="PAR36" s="47"/>
      <c r="PAS36" s="47"/>
      <c r="PAT36" s="47"/>
      <c r="PAU36" s="47"/>
      <c r="PAV36" s="47"/>
      <c r="PAW36" s="47"/>
      <c r="PAX36" s="47"/>
      <c r="PAY36" s="47"/>
      <c r="PAZ36" s="47"/>
      <c r="PBA36" s="47"/>
      <c r="PBB36" s="47"/>
      <c r="PBC36" s="47"/>
      <c r="PBD36" s="47"/>
      <c r="PBE36" s="47"/>
      <c r="PBF36" s="47"/>
      <c r="PBG36" s="47"/>
      <c r="PBH36" s="47"/>
      <c r="PBI36" s="47"/>
      <c r="PBJ36" s="47"/>
      <c r="PBK36" s="47"/>
      <c r="PBL36" s="47"/>
      <c r="PBM36" s="47"/>
      <c r="PBN36" s="47"/>
      <c r="PBO36" s="47"/>
      <c r="PBP36" s="47"/>
      <c r="PBQ36" s="47"/>
      <c r="PBR36" s="47"/>
      <c r="PBS36" s="47"/>
      <c r="PBT36" s="47"/>
      <c r="PBU36" s="47"/>
      <c r="PBV36" s="47"/>
      <c r="PBW36" s="47"/>
      <c r="PBX36" s="47"/>
      <c r="PBY36" s="47"/>
      <c r="PBZ36" s="47"/>
      <c r="PCA36" s="47"/>
      <c r="PCB36" s="47"/>
      <c r="PCC36" s="47"/>
      <c r="PCD36" s="47"/>
      <c r="PCE36" s="47"/>
      <c r="PCF36" s="47"/>
      <c r="PCG36" s="47"/>
      <c r="PCH36" s="47"/>
      <c r="PCI36" s="47"/>
      <c r="PCJ36" s="47"/>
      <c r="PCK36" s="47"/>
      <c r="PCL36" s="47"/>
      <c r="PCM36" s="47"/>
      <c r="PCN36" s="47"/>
      <c r="PCO36" s="47"/>
      <c r="PCP36" s="47"/>
      <c r="PCQ36" s="47"/>
      <c r="PCR36" s="47"/>
      <c r="PCS36" s="47"/>
      <c r="PCT36" s="47"/>
      <c r="PCU36" s="47"/>
      <c r="PCV36" s="47"/>
      <c r="PCW36" s="47"/>
      <c r="PCX36" s="47"/>
      <c r="PCY36" s="47"/>
      <c r="PCZ36" s="47"/>
      <c r="PDA36" s="47"/>
      <c r="PDB36" s="47"/>
      <c r="PDC36" s="47"/>
      <c r="PDD36" s="47"/>
      <c r="PDE36" s="47"/>
      <c r="PDF36" s="47"/>
      <c r="PDG36" s="47"/>
      <c r="PDH36" s="47"/>
      <c r="PDI36" s="47"/>
      <c r="PDJ36" s="47"/>
      <c r="PDK36" s="47"/>
      <c r="PDL36" s="47"/>
      <c r="PDM36" s="47"/>
      <c r="PDN36" s="47"/>
      <c r="PDO36" s="47"/>
      <c r="PDP36" s="47"/>
      <c r="PDQ36" s="47"/>
      <c r="PDR36" s="47"/>
      <c r="PDS36" s="47"/>
      <c r="PDT36" s="47"/>
      <c r="PDU36" s="47"/>
      <c r="PDV36" s="47"/>
      <c r="PDW36" s="47"/>
      <c r="PDX36" s="47"/>
      <c r="PDY36" s="47"/>
      <c r="PDZ36" s="47"/>
      <c r="PEA36" s="47"/>
      <c r="PEB36" s="47"/>
      <c r="PEC36" s="47"/>
      <c r="PED36" s="47"/>
      <c r="PEE36" s="47"/>
      <c r="PEF36" s="47"/>
      <c r="PEG36" s="47"/>
      <c r="PEH36" s="47"/>
      <c r="PEI36" s="47"/>
      <c r="PEJ36" s="47"/>
      <c r="PEK36" s="47"/>
      <c r="PEL36" s="47"/>
      <c r="PEM36" s="47"/>
      <c r="PEN36" s="47"/>
      <c r="PEO36" s="47"/>
      <c r="PEP36" s="47"/>
      <c r="PEQ36" s="47"/>
      <c r="PER36" s="47"/>
      <c r="PES36" s="47"/>
      <c r="PET36" s="47"/>
      <c r="PEU36" s="47"/>
      <c r="PEV36" s="47"/>
      <c r="PEW36" s="47"/>
      <c r="PEX36" s="47"/>
      <c r="PEY36" s="47"/>
      <c r="PEZ36" s="47"/>
      <c r="PFA36" s="47"/>
      <c r="PFB36" s="47"/>
      <c r="PFC36" s="47"/>
      <c r="PFD36" s="47"/>
      <c r="PFE36" s="47"/>
      <c r="PFF36" s="47"/>
      <c r="PFG36" s="47"/>
      <c r="PFH36" s="47"/>
      <c r="PFI36" s="47"/>
      <c r="PFJ36" s="47"/>
      <c r="PFK36" s="47"/>
      <c r="PFL36" s="47"/>
      <c r="PFM36" s="47"/>
      <c r="PFN36" s="47"/>
      <c r="PFO36" s="47"/>
      <c r="PFP36" s="47"/>
      <c r="PFQ36" s="47"/>
      <c r="PFR36" s="47"/>
      <c r="PFS36" s="47"/>
      <c r="PFT36" s="47"/>
      <c r="PFU36" s="47"/>
      <c r="PFV36" s="47"/>
      <c r="PFW36" s="47"/>
      <c r="PFX36" s="47"/>
      <c r="PFY36" s="47"/>
      <c r="PFZ36" s="47"/>
      <c r="PGA36" s="47"/>
      <c r="PGB36" s="47"/>
      <c r="PGC36" s="47"/>
      <c r="PGD36" s="47"/>
      <c r="PGE36" s="47"/>
      <c r="PGF36" s="47"/>
      <c r="PGG36" s="47"/>
      <c r="PGH36" s="47"/>
      <c r="PGI36" s="47"/>
      <c r="PGJ36" s="47"/>
      <c r="PGK36" s="47"/>
      <c r="PGL36" s="47"/>
      <c r="PGM36" s="47"/>
      <c r="PGN36" s="47"/>
      <c r="PGO36" s="47"/>
      <c r="PGP36" s="47"/>
      <c r="PGQ36" s="47"/>
      <c r="PGR36" s="47"/>
      <c r="PGS36" s="47"/>
      <c r="PGT36" s="47"/>
      <c r="PGU36" s="47"/>
      <c r="PGV36" s="47"/>
      <c r="PGW36" s="47"/>
      <c r="PGX36" s="47"/>
      <c r="PGY36" s="47"/>
      <c r="PGZ36" s="47"/>
      <c r="PHA36" s="47"/>
      <c r="PHB36" s="47"/>
      <c r="PHC36" s="47"/>
      <c r="PHD36" s="47"/>
      <c r="PHE36" s="47"/>
      <c r="PHF36" s="47"/>
      <c r="PHG36" s="47"/>
      <c r="PHH36" s="47"/>
      <c r="PHI36" s="47"/>
      <c r="PHJ36" s="47"/>
      <c r="PHK36" s="47"/>
      <c r="PHL36" s="47"/>
      <c r="PHM36" s="47"/>
      <c r="PHN36" s="47"/>
      <c r="PHO36" s="47"/>
      <c r="PHP36" s="47"/>
      <c r="PHQ36" s="47"/>
      <c r="PHR36" s="47"/>
      <c r="PHS36" s="47"/>
      <c r="PHT36" s="47"/>
      <c r="PHU36" s="47"/>
      <c r="PHV36" s="47"/>
      <c r="PHW36" s="47"/>
      <c r="PHX36" s="47"/>
      <c r="PHY36" s="47"/>
      <c r="PHZ36" s="47"/>
      <c r="PIA36" s="47"/>
      <c r="PIB36" s="47"/>
      <c r="PIC36" s="47"/>
      <c r="PID36" s="47"/>
      <c r="PIE36" s="47"/>
      <c r="PIF36" s="47"/>
      <c r="PIG36" s="47"/>
      <c r="PIH36" s="47"/>
      <c r="PII36" s="47"/>
      <c r="PIJ36" s="47"/>
      <c r="PIK36" s="47"/>
      <c r="PIL36" s="47"/>
      <c r="PIM36" s="47"/>
      <c r="PIN36" s="47"/>
      <c r="PIO36" s="47"/>
      <c r="PIP36" s="47"/>
      <c r="PIQ36" s="47"/>
      <c r="PIR36" s="47"/>
      <c r="PIS36" s="47"/>
      <c r="PIT36" s="47"/>
      <c r="PIU36" s="47"/>
      <c r="PIV36" s="47"/>
      <c r="PIW36" s="47"/>
      <c r="PIX36" s="47"/>
      <c r="PIY36" s="47"/>
      <c r="PIZ36" s="47"/>
      <c r="PJA36" s="47"/>
      <c r="PJB36" s="47"/>
      <c r="PJC36" s="47"/>
      <c r="PJD36" s="47"/>
      <c r="PJE36" s="47"/>
      <c r="PJF36" s="47"/>
      <c r="PJG36" s="47"/>
      <c r="PJH36" s="47"/>
      <c r="PJI36" s="47"/>
      <c r="PJJ36" s="47"/>
      <c r="PJK36" s="47"/>
      <c r="PJL36" s="47"/>
      <c r="PJM36" s="47"/>
      <c r="PJN36" s="47"/>
      <c r="PJO36" s="47"/>
      <c r="PJP36" s="47"/>
      <c r="PJQ36" s="47"/>
      <c r="PJR36" s="47"/>
      <c r="PJS36" s="47"/>
      <c r="PJT36" s="47"/>
      <c r="PJU36" s="47"/>
      <c r="PJV36" s="47"/>
      <c r="PJW36" s="47"/>
      <c r="PJX36" s="47"/>
      <c r="PJY36" s="47"/>
      <c r="PJZ36" s="47"/>
      <c r="PKA36" s="47"/>
      <c r="PKB36" s="47"/>
      <c r="PKC36" s="47"/>
      <c r="PKD36" s="47"/>
      <c r="PKE36" s="47"/>
      <c r="PKF36" s="47"/>
      <c r="PKG36" s="47"/>
      <c r="PKH36" s="47"/>
      <c r="PKI36" s="47"/>
      <c r="PKJ36" s="47"/>
      <c r="PKK36" s="47"/>
      <c r="PKL36" s="47"/>
      <c r="PKM36" s="47"/>
      <c r="PKN36" s="47"/>
      <c r="PKO36" s="47"/>
      <c r="PKP36" s="47"/>
      <c r="PKQ36" s="47"/>
      <c r="PKR36" s="47"/>
      <c r="PKS36" s="47"/>
      <c r="PKT36" s="47"/>
      <c r="PKU36" s="47"/>
      <c r="PKV36" s="47"/>
      <c r="PKW36" s="47"/>
      <c r="PKX36" s="47"/>
      <c r="PKY36" s="47"/>
      <c r="PKZ36" s="47"/>
      <c r="PLA36" s="47"/>
      <c r="PLB36" s="47"/>
      <c r="PLC36" s="47"/>
      <c r="PLD36" s="47"/>
      <c r="PLE36" s="47"/>
      <c r="PLF36" s="47"/>
      <c r="PLG36" s="47"/>
      <c r="PLH36" s="47"/>
      <c r="PLI36" s="47"/>
      <c r="PLJ36" s="47"/>
      <c r="PLK36" s="47"/>
      <c r="PLL36" s="47"/>
      <c r="PLM36" s="47"/>
      <c r="PLN36" s="47"/>
      <c r="PLO36" s="47"/>
      <c r="PLP36" s="47"/>
      <c r="PLQ36" s="47"/>
      <c r="PLR36" s="47"/>
      <c r="PLS36" s="47"/>
      <c r="PLT36" s="47"/>
      <c r="PLU36" s="47"/>
      <c r="PLV36" s="47"/>
      <c r="PLW36" s="47"/>
      <c r="PLX36" s="47"/>
      <c r="PLY36" s="47"/>
      <c r="PLZ36" s="47"/>
      <c r="PMA36" s="47"/>
      <c r="PMB36" s="47"/>
      <c r="PMC36" s="47"/>
      <c r="PMD36" s="47"/>
      <c r="PME36" s="47"/>
      <c r="PMF36" s="47"/>
      <c r="PMG36" s="47"/>
      <c r="PMH36" s="47"/>
      <c r="PMI36" s="47"/>
      <c r="PMJ36" s="47"/>
      <c r="PMK36" s="47"/>
      <c r="PML36" s="47"/>
      <c r="PMM36" s="47"/>
      <c r="PMN36" s="47"/>
      <c r="PMO36" s="47"/>
      <c r="PMP36" s="47"/>
      <c r="PMQ36" s="47"/>
      <c r="PMR36" s="47"/>
      <c r="PMS36" s="47"/>
      <c r="PMT36" s="47"/>
      <c r="PMU36" s="47"/>
      <c r="PMV36" s="47"/>
      <c r="PMW36" s="47"/>
      <c r="PMX36" s="47"/>
      <c r="PMY36" s="47"/>
      <c r="PMZ36" s="47"/>
      <c r="PNA36" s="47"/>
      <c r="PNB36" s="47"/>
      <c r="PNC36" s="47"/>
      <c r="PND36" s="47"/>
      <c r="PNE36" s="47"/>
      <c r="PNF36" s="47"/>
      <c r="PNG36" s="47"/>
      <c r="PNH36" s="47"/>
      <c r="PNI36" s="47"/>
      <c r="PNJ36" s="47"/>
      <c r="PNK36" s="47"/>
      <c r="PNL36" s="47"/>
      <c r="PNM36" s="47"/>
      <c r="PNN36" s="47"/>
      <c r="PNO36" s="47"/>
      <c r="PNP36" s="47"/>
      <c r="PNQ36" s="47"/>
      <c r="PNR36" s="47"/>
      <c r="PNS36" s="47"/>
      <c r="PNT36" s="47"/>
      <c r="PNU36" s="47"/>
      <c r="PNV36" s="47"/>
      <c r="PNW36" s="47"/>
      <c r="PNX36" s="47"/>
      <c r="PNY36" s="47"/>
      <c r="PNZ36" s="47"/>
      <c r="POA36" s="47"/>
      <c r="POB36" s="47"/>
      <c r="POC36" s="47"/>
      <c r="POD36" s="47"/>
      <c r="POE36" s="47"/>
      <c r="POF36" s="47"/>
      <c r="POG36" s="47"/>
      <c r="POH36" s="47"/>
      <c r="POI36" s="47"/>
      <c r="POJ36" s="47"/>
      <c r="POK36" s="47"/>
      <c r="POL36" s="47"/>
      <c r="POM36" s="47"/>
      <c r="PON36" s="47"/>
      <c r="POO36" s="47"/>
      <c r="POP36" s="47"/>
      <c r="POQ36" s="47"/>
      <c r="POR36" s="47"/>
      <c r="POS36" s="47"/>
      <c r="POT36" s="47"/>
      <c r="POU36" s="47"/>
      <c r="POV36" s="47"/>
      <c r="POW36" s="47"/>
      <c r="POX36" s="47"/>
      <c r="POY36" s="47"/>
      <c r="POZ36" s="47"/>
      <c r="PPA36" s="47"/>
      <c r="PPB36" s="47"/>
      <c r="PPC36" s="47"/>
      <c r="PPD36" s="47"/>
      <c r="PPE36" s="47"/>
      <c r="PPF36" s="47"/>
      <c r="PPG36" s="47"/>
      <c r="PPH36" s="47"/>
      <c r="PPI36" s="47"/>
      <c r="PPJ36" s="47"/>
      <c r="PPK36" s="47"/>
      <c r="PPL36" s="47"/>
      <c r="PPM36" s="47"/>
      <c r="PPN36" s="47"/>
      <c r="PPO36" s="47"/>
      <c r="PPP36" s="47"/>
      <c r="PPQ36" s="47"/>
      <c r="PPR36" s="47"/>
      <c r="PPS36" s="47"/>
      <c r="PPT36" s="47"/>
      <c r="PPU36" s="47"/>
      <c r="PPV36" s="47"/>
      <c r="PPW36" s="47"/>
      <c r="PPX36" s="47"/>
      <c r="PPY36" s="47"/>
      <c r="PPZ36" s="47"/>
      <c r="PQA36" s="47"/>
      <c r="PQB36" s="47"/>
      <c r="PQC36" s="47"/>
      <c r="PQD36" s="47"/>
      <c r="PQE36" s="47"/>
      <c r="PQF36" s="47"/>
      <c r="PQG36" s="47"/>
      <c r="PQH36" s="47"/>
      <c r="PQI36" s="47"/>
      <c r="PQJ36" s="47"/>
      <c r="PQK36" s="47"/>
      <c r="PQL36" s="47"/>
      <c r="PQM36" s="47"/>
      <c r="PQN36" s="47"/>
      <c r="PQO36" s="47"/>
      <c r="PQP36" s="47"/>
      <c r="PQQ36" s="47"/>
      <c r="PQR36" s="47"/>
      <c r="PQS36" s="47"/>
      <c r="PQT36" s="47"/>
      <c r="PQU36" s="47"/>
      <c r="PQV36" s="47"/>
      <c r="PQW36" s="47"/>
      <c r="PQX36" s="47"/>
      <c r="PQY36" s="47"/>
      <c r="PQZ36" s="47"/>
      <c r="PRA36" s="47"/>
      <c r="PRB36" s="47"/>
      <c r="PRC36" s="47"/>
      <c r="PRD36" s="47"/>
      <c r="PRE36" s="47"/>
      <c r="PRF36" s="47"/>
      <c r="PRG36" s="47"/>
      <c r="PRH36" s="47"/>
      <c r="PRI36" s="47"/>
      <c r="PRJ36" s="47"/>
      <c r="PRK36" s="47"/>
      <c r="PRL36" s="47"/>
      <c r="PRM36" s="47"/>
      <c r="PRN36" s="47"/>
      <c r="PRO36" s="47"/>
      <c r="PRP36" s="47"/>
      <c r="PRQ36" s="47"/>
      <c r="PRR36" s="47"/>
      <c r="PRS36" s="47"/>
      <c r="PRT36" s="47"/>
      <c r="PRU36" s="47"/>
      <c r="PRV36" s="47"/>
      <c r="PRW36" s="47"/>
      <c r="PRX36" s="47"/>
      <c r="PRY36" s="47"/>
      <c r="PRZ36" s="47"/>
      <c r="PSA36" s="47"/>
      <c r="PSB36" s="47"/>
      <c r="PSC36" s="47"/>
      <c r="PSD36" s="47"/>
      <c r="PSE36" s="47"/>
      <c r="PSF36" s="47"/>
      <c r="PSG36" s="47"/>
      <c r="PSH36" s="47"/>
      <c r="PSI36" s="47"/>
      <c r="PSJ36" s="47"/>
      <c r="PSK36" s="47"/>
      <c r="PSL36" s="47"/>
      <c r="PSM36" s="47"/>
      <c r="PSN36" s="47"/>
      <c r="PSO36" s="47"/>
      <c r="PSP36" s="47"/>
      <c r="PSQ36" s="47"/>
      <c r="PSR36" s="47"/>
      <c r="PSS36" s="47"/>
      <c r="PST36" s="47"/>
      <c r="PSU36" s="47"/>
      <c r="PSV36" s="47"/>
      <c r="PSW36" s="47"/>
      <c r="PSX36" s="47"/>
      <c r="PSY36" s="47"/>
      <c r="PSZ36" s="47"/>
      <c r="PTA36" s="47"/>
      <c r="PTB36" s="47"/>
      <c r="PTC36" s="47"/>
      <c r="PTD36" s="47"/>
      <c r="PTE36" s="47"/>
      <c r="PTF36" s="47"/>
      <c r="PTG36" s="47"/>
      <c r="PTH36" s="47"/>
      <c r="PTI36" s="47"/>
      <c r="PTJ36" s="47"/>
      <c r="PTK36" s="47"/>
      <c r="PTL36" s="47"/>
      <c r="PTM36" s="47"/>
      <c r="PTN36" s="47"/>
      <c r="PTO36" s="47"/>
      <c r="PTP36" s="47"/>
      <c r="PTQ36" s="47"/>
      <c r="PTR36" s="47"/>
      <c r="PTS36" s="47"/>
      <c r="PTT36" s="47"/>
      <c r="PTU36" s="47"/>
      <c r="PTV36" s="47"/>
      <c r="PTW36" s="47"/>
      <c r="PTX36" s="47"/>
      <c r="PTY36" s="47"/>
      <c r="PTZ36" s="47"/>
      <c r="PUA36" s="47"/>
      <c r="PUB36" s="47"/>
      <c r="PUC36" s="47"/>
      <c r="PUD36" s="47"/>
      <c r="PUE36" s="47"/>
      <c r="PUF36" s="47"/>
      <c r="PUG36" s="47"/>
      <c r="PUH36" s="47"/>
      <c r="PUI36" s="47"/>
      <c r="PUJ36" s="47"/>
      <c r="PUK36" s="47"/>
      <c r="PUL36" s="47"/>
      <c r="PUM36" s="47"/>
      <c r="PUN36" s="47"/>
      <c r="PUO36" s="47"/>
      <c r="PUP36" s="47"/>
      <c r="PUQ36" s="47"/>
      <c r="PUR36" s="47"/>
      <c r="PUS36" s="47"/>
      <c r="PUT36" s="47"/>
      <c r="PUU36" s="47"/>
      <c r="PUV36" s="47"/>
      <c r="PUW36" s="47"/>
      <c r="PUX36" s="47"/>
      <c r="PUY36" s="47"/>
      <c r="PUZ36" s="47"/>
      <c r="PVA36" s="47"/>
      <c r="PVB36" s="47"/>
      <c r="PVC36" s="47"/>
      <c r="PVD36" s="47"/>
      <c r="PVE36" s="47"/>
      <c r="PVF36" s="47"/>
      <c r="PVG36" s="47"/>
      <c r="PVH36" s="47"/>
      <c r="PVI36" s="47"/>
      <c r="PVJ36" s="47"/>
      <c r="PVK36" s="47"/>
      <c r="PVL36" s="47"/>
      <c r="PVM36" s="47"/>
      <c r="PVN36" s="47"/>
      <c r="PVO36" s="47"/>
      <c r="PVP36" s="47"/>
      <c r="PVQ36" s="47"/>
      <c r="PVR36" s="47"/>
      <c r="PVS36" s="47"/>
      <c r="PVT36" s="47"/>
      <c r="PVU36" s="47"/>
      <c r="PVV36" s="47"/>
      <c r="PVW36" s="47"/>
      <c r="PVX36" s="47"/>
      <c r="PVY36" s="47"/>
      <c r="PVZ36" s="47"/>
      <c r="PWA36" s="47"/>
      <c r="PWB36" s="47"/>
      <c r="PWC36" s="47"/>
      <c r="PWD36" s="47"/>
      <c r="PWE36" s="47"/>
      <c r="PWF36" s="47"/>
      <c r="PWG36" s="47"/>
      <c r="PWH36" s="47"/>
      <c r="PWI36" s="47"/>
      <c r="PWJ36" s="47"/>
      <c r="PWK36" s="47"/>
      <c r="PWL36" s="47"/>
      <c r="PWM36" s="47"/>
      <c r="PWN36" s="47"/>
      <c r="PWO36" s="47"/>
      <c r="PWP36" s="47"/>
      <c r="PWQ36" s="47"/>
      <c r="PWR36" s="47"/>
      <c r="PWS36" s="47"/>
      <c r="PWT36" s="47"/>
      <c r="PWU36" s="47"/>
      <c r="PWV36" s="47"/>
      <c r="PWW36" s="47"/>
      <c r="PWX36" s="47"/>
      <c r="PWY36" s="47"/>
      <c r="PWZ36" s="47"/>
      <c r="PXA36" s="47"/>
      <c r="PXB36" s="47"/>
      <c r="PXC36" s="47"/>
      <c r="PXD36" s="47"/>
      <c r="PXE36" s="47"/>
      <c r="PXF36" s="47"/>
      <c r="PXG36" s="47"/>
      <c r="PXH36" s="47"/>
      <c r="PXI36" s="47"/>
      <c r="PXJ36" s="47"/>
      <c r="PXK36" s="47"/>
      <c r="PXL36" s="47"/>
      <c r="PXM36" s="47"/>
      <c r="PXN36" s="47"/>
      <c r="PXO36" s="47"/>
      <c r="PXP36" s="47"/>
      <c r="PXQ36" s="47"/>
      <c r="PXR36" s="47"/>
      <c r="PXS36" s="47"/>
      <c r="PXT36" s="47"/>
      <c r="PXU36" s="47"/>
      <c r="PXV36" s="47"/>
      <c r="PXW36" s="47"/>
      <c r="PXX36" s="47"/>
      <c r="PXY36" s="47"/>
      <c r="PXZ36" s="47"/>
      <c r="PYA36" s="47"/>
      <c r="PYB36" s="47"/>
      <c r="PYC36" s="47"/>
      <c r="PYD36" s="47"/>
      <c r="PYE36" s="47"/>
      <c r="PYF36" s="47"/>
      <c r="PYG36" s="47"/>
      <c r="PYH36" s="47"/>
      <c r="PYI36" s="47"/>
      <c r="PYJ36" s="47"/>
      <c r="PYK36" s="47"/>
      <c r="PYL36" s="47"/>
      <c r="PYM36" s="47"/>
      <c r="PYN36" s="47"/>
      <c r="PYO36" s="47"/>
      <c r="PYP36" s="47"/>
      <c r="PYQ36" s="47"/>
      <c r="PYR36" s="47"/>
      <c r="PYS36" s="47"/>
      <c r="PYT36" s="47"/>
      <c r="PYU36" s="47"/>
      <c r="PYV36" s="47"/>
      <c r="PYW36" s="47"/>
      <c r="PYX36" s="47"/>
      <c r="PYY36" s="47"/>
      <c r="PYZ36" s="47"/>
      <c r="PZA36" s="47"/>
      <c r="PZB36" s="47"/>
      <c r="PZC36" s="47"/>
      <c r="PZD36" s="47"/>
      <c r="PZE36" s="47"/>
      <c r="PZF36" s="47"/>
      <c r="PZG36" s="47"/>
      <c r="PZH36" s="47"/>
      <c r="PZI36" s="47"/>
      <c r="PZJ36" s="47"/>
      <c r="PZK36" s="47"/>
      <c r="PZL36" s="47"/>
      <c r="PZM36" s="47"/>
      <c r="PZN36" s="47"/>
      <c r="PZO36" s="47"/>
      <c r="PZP36" s="47"/>
      <c r="PZQ36" s="47"/>
      <c r="PZR36" s="47"/>
      <c r="PZS36" s="47"/>
      <c r="PZT36" s="47"/>
      <c r="PZU36" s="47"/>
      <c r="PZV36" s="47"/>
      <c r="PZW36" s="47"/>
      <c r="PZX36" s="47"/>
      <c r="PZY36" s="47"/>
      <c r="PZZ36" s="47"/>
      <c r="QAA36" s="47"/>
      <c r="QAB36" s="47"/>
      <c r="QAC36" s="47"/>
      <c r="QAD36" s="47"/>
      <c r="QAE36" s="47"/>
      <c r="QAF36" s="47"/>
      <c r="QAG36" s="47"/>
      <c r="QAH36" s="47"/>
      <c r="QAI36" s="47"/>
      <c r="QAJ36" s="47"/>
      <c r="QAK36" s="47"/>
      <c r="QAL36" s="47"/>
      <c r="QAM36" s="47"/>
      <c r="QAN36" s="47"/>
      <c r="QAO36" s="47"/>
      <c r="QAP36" s="47"/>
      <c r="QAQ36" s="47"/>
      <c r="QAR36" s="47"/>
      <c r="QAS36" s="47"/>
      <c r="QAT36" s="47"/>
      <c r="QAU36" s="47"/>
      <c r="QAV36" s="47"/>
      <c r="QAW36" s="47"/>
      <c r="QAX36" s="47"/>
      <c r="QAY36" s="47"/>
      <c r="QAZ36" s="47"/>
      <c r="QBA36" s="47"/>
      <c r="QBB36" s="47"/>
      <c r="QBC36" s="47"/>
      <c r="QBD36" s="47"/>
      <c r="QBE36" s="47"/>
      <c r="QBF36" s="47"/>
      <c r="QBG36" s="47"/>
      <c r="QBH36" s="47"/>
      <c r="QBI36" s="47"/>
      <c r="QBJ36" s="47"/>
      <c r="QBK36" s="47"/>
      <c r="QBL36" s="47"/>
      <c r="QBM36" s="47"/>
      <c r="QBN36" s="47"/>
      <c r="QBO36" s="47"/>
      <c r="QBP36" s="47"/>
      <c r="QBQ36" s="47"/>
      <c r="QBR36" s="47"/>
      <c r="QBS36" s="47"/>
      <c r="QBT36" s="47"/>
      <c r="QBU36" s="47"/>
      <c r="QBV36" s="47"/>
      <c r="QBW36" s="47"/>
      <c r="QBX36" s="47"/>
      <c r="QBY36" s="47"/>
      <c r="QBZ36" s="47"/>
      <c r="QCA36" s="47"/>
      <c r="QCB36" s="47"/>
      <c r="QCC36" s="47"/>
      <c r="QCD36" s="47"/>
      <c r="QCE36" s="47"/>
      <c r="QCF36" s="47"/>
      <c r="QCG36" s="47"/>
      <c r="QCH36" s="47"/>
      <c r="QCI36" s="47"/>
      <c r="QCJ36" s="47"/>
      <c r="QCK36" s="47"/>
      <c r="QCL36" s="47"/>
      <c r="QCM36" s="47"/>
      <c r="QCN36" s="47"/>
      <c r="QCO36" s="47"/>
      <c r="QCP36" s="47"/>
      <c r="QCQ36" s="47"/>
      <c r="QCR36" s="47"/>
      <c r="QCS36" s="47"/>
      <c r="QCT36" s="47"/>
      <c r="QCU36" s="47"/>
      <c r="QCV36" s="47"/>
      <c r="QCW36" s="47"/>
      <c r="QCX36" s="47"/>
      <c r="QCY36" s="47"/>
      <c r="QCZ36" s="47"/>
      <c r="QDA36" s="47"/>
      <c r="QDB36" s="47"/>
      <c r="QDC36" s="47"/>
      <c r="QDD36" s="47"/>
      <c r="QDE36" s="47"/>
      <c r="QDF36" s="47"/>
      <c r="QDG36" s="47"/>
      <c r="QDH36" s="47"/>
      <c r="QDI36" s="47"/>
      <c r="QDJ36" s="47"/>
      <c r="QDK36" s="47"/>
      <c r="QDL36" s="47"/>
      <c r="QDM36" s="47"/>
      <c r="QDN36" s="47"/>
      <c r="QDO36" s="47"/>
      <c r="QDP36" s="47"/>
      <c r="QDQ36" s="47"/>
      <c r="QDR36" s="47"/>
      <c r="QDS36" s="47"/>
      <c r="QDT36" s="47"/>
      <c r="QDU36" s="47"/>
      <c r="QDV36" s="47"/>
      <c r="QDW36" s="47"/>
      <c r="QDX36" s="47"/>
      <c r="QDY36" s="47"/>
      <c r="QDZ36" s="47"/>
      <c r="QEA36" s="47"/>
      <c r="QEB36" s="47"/>
      <c r="QEC36" s="47"/>
      <c r="QED36" s="47"/>
      <c r="QEE36" s="47"/>
      <c r="QEF36" s="47"/>
      <c r="QEG36" s="47"/>
      <c r="QEH36" s="47"/>
      <c r="QEI36" s="47"/>
      <c r="QEJ36" s="47"/>
      <c r="QEK36" s="47"/>
      <c r="QEL36" s="47"/>
      <c r="QEM36" s="47"/>
      <c r="QEN36" s="47"/>
      <c r="QEO36" s="47"/>
      <c r="QEP36" s="47"/>
      <c r="QEQ36" s="47"/>
      <c r="QER36" s="47"/>
      <c r="QES36" s="47"/>
      <c r="QET36" s="47"/>
      <c r="QEU36" s="47"/>
      <c r="QEV36" s="47"/>
      <c r="QEW36" s="47"/>
      <c r="QEX36" s="47"/>
      <c r="QEY36" s="47"/>
      <c r="QEZ36" s="47"/>
      <c r="QFA36" s="47"/>
      <c r="QFB36" s="47"/>
      <c r="QFC36" s="47"/>
      <c r="QFD36" s="47"/>
      <c r="QFE36" s="47"/>
      <c r="QFF36" s="47"/>
      <c r="QFG36" s="47"/>
      <c r="QFH36" s="47"/>
      <c r="QFI36" s="47"/>
      <c r="QFJ36" s="47"/>
      <c r="QFK36" s="47"/>
      <c r="QFL36" s="47"/>
      <c r="QFM36" s="47"/>
      <c r="QFN36" s="47"/>
      <c r="QFO36" s="47"/>
      <c r="QFP36" s="47"/>
      <c r="QFQ36" s="47"/>
      <c r="QFR36" s="47"/>
      <c r="QFS36" s="47"/>
      <c r="QFT36" s="47"/>
      <c r="QFU36" s="47"/>
      <c r="QFV36" s="47"/>
      <c r="QFW36" s="47"/>
      <c r="QFX36" s="47"/>
      <c r="QFY36" s="47"/>
      <c r="QFZ36" s="47"/>
      <c r="QGA36" s="47"/>
      <c r="QGB36" s="47"/>
      <c r="QGC36" s="47"/>
      <c r="QGD36" s="47"/>
      <c r="QGE36" s="47"/>
      <c r="QGF36" s="47"/>
      <c r="QGG36" s="47"/>
      <c r="QGH36" s="47"/>
      <c r="QGI36" s="47"/>
      <c r="QGJ36" s="47"/>
      <c r="QGK36" s="47"/>
      <c r="QGL36" s="47"/>
      <c r="QGM36" s="47"/>
      <c r="QGN36" s="47"/>
      <c r="QGO36" s="47"/>
      <c r="QGP36" s="47"/>
      <c r="QGQ36" s="47"/>
      <c r="QGR36" s="47"/>
      <c r="QGS36" s="47"/>
      <c r="QGT36" s="47"/>
      <c r="QGU36" s="47"/>
      <c r="QGV36" s="47"/>
      <c r="QGW36" s="47"/>
      <c r="QGX36" s="47"/>
      <c r="QGY36" s="47"/>
      <c r="QGZ36" s="47"/>
      <c r="QHA36" s="47"/>
      <c r="QHB36" s="47"/>
      <c r="QHC36" s="47"/>
      <c r="QHD36" s="47"/>
      <c r="QHE36" s="47"/>
      <c r="QHF36" s="47"/>
      <c r="QHG36" s="47"/>
      <c r="QHH36" s="47"/>
      <c r="QHI36" s="47"/>
      <c r="QHJ36" s="47"/>
      <c r="QHK36" s="47"/>
      <c r="QHL36" s="47"/>
      <c r="QHM36" s="47"/>
      <c r="QHN36" s="47"/>
      <c r="QHO36" s="47"/>
      <c r="QHP36" s="47"/>
      <c r="QHQ36" s="47"/>
      <c r="QHR36" s="47"/>
      <c r="QHS36" s="47"/>
      <c r="QHT36" s="47"/>
      <c r="QHU36" s="47"/>
      <c r="QHV36" s="47"/>
      <c r="QHW36" s="47"/>
      <c r="QHX36" s="47"/>
      <c r="QHY36" s="47"/>
      <c r="QHZ36" s="47"/>
      <c r="QIA36" s="47"/>
      <c r="QIB36" s="47"/>
      <c r="QIC36" s="47"/>
      <c r="QID36" s="47"/>
      <c r="QIE36" s="47"/>
      <c r="QIF36" s="47"/>
      <c r="QIG36" s="47"/>
      <c r="QIH36" s="47"/>
      <c r="QII36" s="47"/>
      <c r="QIJ36" s="47"/>
      <c r="QIK36" s="47"/>
      <c r="QIL36" s="47"/>
      <c r="QIM36" s="47"/>
      <c r="QIN36" s="47"/>
      <c r="QIO36" s="47"/>
      <c r="QIP36" s="47"/>
      <c r="QIQ36" s="47"/>
      <c r="QIR36" s="47"/>
      <c r="QIS36" s="47"/>
      <c r="QIT36" s="47"/>
      <c r="QIU36" s="47"/>
      <c r="QIV36" s="47"/>
      <c r="QIW36" s="47"/>
      <c r="QIX36" s="47"/>
      <c r="QIY36" s="47"/>
      <c r="QIZ36" s="47"/>
      <c r="QJA36" s="47"/>
      <c r="QJB36" s="47"/>
      <c r="QJC36" s="47"/>
      <c r="QJD36" s="47"/>
      <c r="QJE36" s="47"/>
      <c r="QJF36" s="47"/>
      <c r="QJG36" s="47"/>
      <c r="QJH36" s="47"/>
      <c r="QJI36" s="47"/>
      <c r="QJJ36" s="47"/>
      <c r="QJK36" s="47"/>
      <c r="QJL36" s="47"/>
      <c r="QJM36" s="47"/>
      <c r="QJN36" s="47"/>
      <c r="QJO36" s="47"/>
      <c r="QJP36" s="47"/>
      <c r="QJQ36" s="47"/>
      <c r="QJR36" s="47"/>
      <c r="QJS36" s="47"/>
      <c r="QJT36" s="47"/>
      <c r="QJU36" s="47"/>
      <c r="QJV36" s="47"/>
      <c r="QJW36" s="47"/>
      <c r="QJX36" s="47"/>
      <c r="QJY36" s="47"/>
      <c r="QJZ36" s="47"/>
      <c r="QKA36" s="47"/>
      <c r="QKB36" s="47"/>
      <c r="QKC36" s="47"/>
      <c r="QKD36" s="47"/>
      <c r="QKE36" s="47"/>
      <c r="QKF36" s="47"/>
      <c r="QKG36" s="47"/>
      <c r="QKH36" s="47"/>
      <c r="QKI36" s="47"/>
      <c r="QKJ36" s="47"/>
      <c r="QKK36" s="47"/>
      <c r="QKL36" s="47"/>
      <c r="QKM36" s="47"/>
      <c r="QKN36" s="47"/>
      <c r="QKO36" s="47"/>
      <c r="QKP36" s="47"/>
      <c r="QKQ36" s="47"/>
      <c r="QKR36" s="47"/>
      <c r="QKS36" s="47"/>
      <c r="QKT36" s="47"/>
      <c r="QKU36" s="47"/>
      <c r="QKV36" s="47"/>
      <c r="QKW36" s="47"/>
      <c r="QKX36" s="47"/>
      <c r="QKY36" s="47"/>
      <c r="QKZ36" s="47"/>
      <c r="QLA36" s="47"/>
      <c r="QLB36" s="47"/>
      <c r="QLC36" s="47"/>
      <c r="QLD36" s="47"/>
      <c r="QLE36" s="47"/>
      <c r="QLF36" s="47"/>
      <c r="QLG36" s="47"/>
      <c r="QLH36" s="47"/>
      <c r="QLI36" s="47"/>
      <c r="QLJ36" s="47"/>
      <c r="QLK36" s="47"/>
      <c r="QLL36" s="47"/>
      <c r="QLM36" s="47"/>
      <c r="QLN36" s="47"/>
      <c r="QLO36" s="47"/>
      <c r="QLP36" s="47"/>
      <c r="QLQ36" s="47"/>
      <c r="QLR36" s="47"/>
      <c r="QLS36" s="47"/>
      <c r="QLT36" s="47"/>
      <c r="QLU36" s="47"/>
      <c r="QLV36" s="47"/>
      <c r="QLW36" s="47"/>
      <c r="QLX36" s="47"/>
      <c r="QLY36" s="47"/>
      <c r="QLZ36" s="47"/>
      <c r="QMA36" s="47"/>
      <c r="QMB36" s="47"/>
      <c r="QMC36" s="47"/>
      <c r="QMD36" s="47"/>
      <c r="QME36" s="47"/>
      <c r="QMF36" s="47"/>
      <c r="QMG36" s="47"/>
      <c r="QMH36" s="47"/>
      <c r="QMI36" s="47"/>
      <c r="QMJ36" s="47"/>
      <c r="QMK36" s="47"/>
      <c r="QML36" s="47"/>
      <c r="QMM36" s="47"/>
      <c r="QMN36" s="47"/>
      <c r="QMO36" s="47"/>
      <c r="QMP36" s="47"/>
      <c r="QMQ36" s="47"/>
      <c r="QMR36" s="47"/>
      <c r="QMS36" s="47"/>
      <c r="QMT36" s="47"/>
      <c r="QMU36" s="47"/>
      <c r="QMV36" s="47"/>
      <c r="QMW36" s="47"/>
      <c r="QMX36" s="47"/>
      <c r="QMY36" s="47"/>
      <c r="QMZ36" s="47"/>
      <c r="QNA36" s="47"/>
      <c r="QNB36" s="47"/>
      <c r="QNC36" s="47"/>
      <c r="QND36" s="47"/>
      <c r="QNE36" s="47"/>
      <c r="QNF36" s="47"/>
      <c r="QNG36" s="47"/>
      <c r="QNH36" s="47"/>
      <c r="QNI36" s="47"/>
      <c r="QNJ36" s="47"/>
      <c r="QNK36" s="47"/>
      <c r="QNL36" s="47"/>
      <c r="QNM36" s="47"/>
      <c r="QNN36" s="47"/>
      <c r="QNO36" s="47"/>
      <c r="QNP36" s="47"/>
      <c r="QNQ36" s="47"/>
      <c r="QNR36" s="47"/>
      <c r="QNS36" s="47"/>
      <c r="QNT36" s="47"/>
      <c r="QNU36" s="47"/>
      <c r="QNV36" s="47"/>
      <c r="QNW36" s="47"/>
      <c r="QNX36" s="47"/>
      <c r="QNY36" s="47"/>
      <c r="QNZ36" s="47"/>
      <c r="QOA36" s="47"/>
      <c r="QOB36" s="47"/>
      <c r="QOC36" s="47"/>
      <c r="QOD36" s="47"/>
      <c r="QOE36" s="47"/>
      <c r="QOF36" s="47"/>
      <c r="QOG36" s="47"/>
      <c r="QOH36" s="47"/>
      <c r="QOI36" s="47"/>
      <c r="QOJ36" s="47"/>
      <c r="QOK36" s="47"/>
      <c r="QOL36" s="47"/>
      <c r="QOM36" s="47"/>
      <c r="QON36" s="47"/>
      <c r="QOO36" s="47"/>
      <c r="QOP36" s="47"/>
      <c r="QOQ36" s="47"/>
      <c r="QOR36" s="47"/>
      <c r="QOS36" s="47"/>
      <c r="QOT36" s="47"/>
      <c r="QOU36" s="47"/>
      <c r="QOV36" s="47"/>
      <c r="QOW36" s="47"/>
      <c r="QOX36" s="47"/>
      <c r="QOY36" s="47"/>
      <c r="QOZ36" s="47"/>
      <c r="QPA36" s="47"/>
      <c r="QPB36" s="47"/>
      <c r="QPC36" s="47"/>
      <c r="QPD36" s="47"/>
      <c r="QPE36" s="47"/>
      <c r="QPF36" s="47"/>
      <c r="QPG36" s="47"/>
      <c r="QPH36" s="47"/>
      <c r="QPI36" s="47"/>
      <c r="QPJ36" s="47"/>
      <c r="QPK36" s="47"/>
      <c r="QPL36" s="47"/>
      <c r="QPM36" s="47"/>
      <c r="QPN36" s="47"/>
      <c r="QPO36" s="47"/>
      <c r="QPP36" s="47"/>
      <c r="QPQ36" s="47"/>
      <c r="QPR36" s="47"/>
      <c r="QPS36" s="47"/>
      <c r="QPT36" s="47"/>
      <c r="QPU36" s="47"/>
      <c r="QPV36" s="47"/>
      <c r="QPW36" s="47"/>
      <c r="QPX36" s="47"/>
      <c r="QPY36" s="47"/>
      <c r="QPZ36" s="47"/>
      <c r="QQA36" s="47"/>
      <c r="QQB36" s="47"/>
      <c r="QQC36" s="47"/>
      <c r="QQD36" s="47"/>
      <c r="QQE36" s="47"/>
      <c r="QQF36" s="47"/>
      <c r="QQG36" s="47"/>
      <c r="QQH36" s="47"/>
      <c r="QQI36" s="47"/>
      <c r="QQJ36" s="47"/>
      <c r="QQK36" s="47"/>
      <c r="QQL36" s="47"/>
      <c r="QQM36" s="47"/>
      <c r="QQN36" s="47"/>
      <c r="QQO36" s="47"/>
      <c r="QQP36" s="47"/>
      <c r="QQQ36" s="47"/>
      <c r="QQR36" s="47"/>
      <c r="QQS36" s="47"/>
      <c r="QQT36" s="47"/>
      <c r="QQU36" s="47"/>
      <c r="QQV36" s="47"/>
      <c r="QQW36" s="47"/>
      <c r="QQX36" s="47"/>
      <c r="QQY36" s="47"/>
      <c r="QQZ36" s="47"/>
      <c r="QRA36" s="47"/>
      <c r="QRB36" s="47"/>
      <c r="QRC36" s="47"/>
      <c r="QRD36" s="47"/>
      <c r="QRE36" s="47"/>
      <c r="QRF36" s="47"/>
      <c r="QRG36" s="47"/>
      <c r="QRH36" s="47"/>
      <c r="QRI36" s="47"/>
      <c r="QRJ36" s="47"/>
      <c r="QRK36" s="47"/>
      <c r="QRL36" s="47"/>
      <c r="QRM36" s="47"/>
      <c r="QRN36" s="47"/>
      <c r="QRO36" s="47"/>
      <c r="QRP36" s="47"/>
      <c r="QRQ36" s="47"/>
      <c r="QRR36" s="47"/>
      <c r="QRS36" s="47"/>
      <c r="QRT36" s="47"/>
      <c r="QRU36" s="47"/>
      <c r="QRV36" s="47"/>
      <c r="QRW36" s="47"/>
      <c r="QRX36" s="47"/>
      <c r="QRY36" s="47"/>
      <c r="QRZ36" s="47"/>
      <c r="QSA36" s="47"/>
      <c r="QSB36" s="47"/>
      <c r="QSC36" s="47"/>
      <c r="QSD36" s="47"/>
      <c r="QSE36" s="47"/>
      <c r="QSF36" s="47"/>
      <c r="QSG36" s="47"/>
      <c r="QSH36" s="47"/>
      <c r="QSI36" s="47"/>
      <c r="QSJ36" s="47"/>
      <c r="QSK36" s="47"/>
      <c r="QSL36" s="47"/>
      <c r="QSM36" s="47"/>
      <c r="QSN36" s="47"/>
      <c r="QSO36" s="47"/>
      <c r="QSP36" s="47"/>
      <c r="QSQ36" s="47"/>
      <c r="QSR36" s="47"/>
      <c r="QSS36" s="47"/>
      <c r="QST36" s="47"/>
      <c r="QSU36" s="47"/>
      <c r="QSV36" s="47"/>
      <c r="QSW36" s="47"/>
      <c r="QSX36" s="47"/>
      <c r="QSY36" s="47"/>
      <c r="QSZ36" s="47"/>
      <c r="QTA36" s="47"/>
      <c r="QTB36" s="47"/>
      <c r="QTC36" s="47"/>
      <c r="QTD36" s="47"/>
      <c r="QTE36" s="47"/>
      <c r="QTF36" s="47"/>
      <c r="QTG36" s="47"/>
      <c r="QTH36" s="47"/>
      <c r="QTI36" s="47"/>
      <c r="QTJ36" s="47"/>
      <c r="QTK36" s="47"/>
      <c r="QTL36" s="47"/>
      <c r="QTM36" s="47"/>
      <c r="QTN36" s="47"/>
      <c r="QTO36" s="47"/>
      <c r="QTP36" s="47"/>
      <c r="QTQ36" s="47"/>
      <c r="QTR36" s="47"/>
      <c r="QTS36" s="47"/>
      <c r="QTT36" s="47"/>
      <c r="QTU36" s="47"/>
      <c r="QTV36" s="47"/>
      <c r="QTW36" s="47"/>
      <c r="QTX36" s="47"/>
      <c r="QTY36" s="47"/>
      <c r="QTZ36" s="47"/>
      <c r="QUA36" s="47"/>
      <c r="QUB36" s="47"/>
      <c r="QUC36" s="47"/>
      <c r="QUD36" s="47"/>
      <c r="QUE36" s="47"/>
      <c r="QUF36" s="47"/>
      <c r="QUG36" s="47"/>
      <c r="QUH36" s="47"/>
      <c r="QUI36" s="47"/>
      <c r="QUJ36" s="47"/>
      <c r="QUK36" s="47"/>
      <c r="QUL36" s="47"/>
      <c r="QUM36" s="47"/>
      <c r="QUN36" s="47"/>
      <c r="QUO36" s="47"/>
      <c r="QUP36" s="47"/>
      <c r="QUQ36" s="47"/>
      <c r="QUR36" s="47"/>
      <c r="QUS36" s="47"/>
      <c r="QUT36" s="47"/>
      <c r="QUU36" s="47"/>
      <c r="QUV36" s="47"/>
      <c r="QUW36" s="47"/>
      <c r="QUX36" s="47"/>
      <c r="QUY36" s="47"/>
      <c r="QUZ36" s="47"/>
      <c r="QVA36" s="47"/>
      <c r="QVB36" s="47"/>
      <c r="QVC36" s="47"/>
      <c r="QVD36" s="47"/>
      <c r="QVE36" s="47"/>
      <c r="QVF36" s="47"/>
      <c r="QVG36" s="47"/>
      <c r="QVH36" s="47"/>
      <c r="QVI36" s="47"/>
      <c r="QVJ36" s="47"/>
      <c r="QVK36" s="47"/>
      <c r="QVL36" s="47"/>
      <c r="QVM36" s="47"/>
      <c r="QVN36" s="47"/>
      <c r="QVO36" s="47"/>
      <c r="QVP36" s="47"/>
      <c r="QVQ36" s="47"/>
      <c r="QVR36" s="47"/>
      <c r="QVS36" s="47"/>
      <c r="QVT36" s="47"/>
      <c r="QVU36" s="47"/>
      <c r="QVV36" s="47"/>
      <c r="QVW36" s="47"/>
      <c r="QVX36" s="47"/>
      <c r="QVY36" s="47"/>
      <c r="QVZ36" s="47"/>
      <c r="QWA36" s="47"/>
      <c r="QWB36" s="47"/>
      <c r="QWC36" s="47"/>
      <c r="QWD36" s="47"/>
      <c r="QWE36" s="47"/>
      <c r="QWF36" s="47"/>
      <c r="QWG36" s="47"/>
      <c r="QWH36" s="47"/>
      <c r="QWI36" s="47"/>
      <c r="QWJ36" s="47"/>
      <c r="QWK36" s="47"/>
      <c r="QWL36" s="47"/>
      <c r="QWM36" s="47"/>
      <c r="QWN36" s="47"/>
      <c r="QWO36" s="47"/>
      <c r="QWP36" s="47"/>
      <c r="QWQ36" s="47"/>
      <c r="QWR36" s="47"/>
      <c r="QWS36" s="47"/>
      <c r="QWT36" s="47"/>
      <c r="QWU36" s="47"/>
      <c r="QWV36" s="47"/>
      <c r="QWW36" s="47"/>
      <c r="QWX36" s="47"/>
      <c r="QWY36" s="47"/>
      <c r="QWZ36" s="47"/>
      <c r="QXA36" s="47"/>
      <c r="QXB36" s="47"/>
      <c r="QXC36" s="47"/>
      <c r="QXD36" s="47"/>
      <c r="QXE36" s="47"/>
      <c r="QXF36" s="47"/>
      <c r="QXG36" s="47"/>
      <c r="QXH36" s="47"/>
      <c r="QXI36" s="47"/>
      <c r="QXJ36" s="47"/>
      <c r="QXK36" s="47"/>
      <c r="QXL36" s="47"/>
      <c r="QXM36" s="47"/>
      <c r="QXN36" s="47"/>
      <c r="QXO36" s="47"/>
      <c r="QXP36" s="47"/>
      <c r="QXQ36" s="47"/>
      <c r="QXR36" s="47"/>
      <c r="QXS36" s="47"/>
      <c r="QXT36" s="47"/>
      <c r="QXU36" s="47"/>
      <c r="QXV36" s="47"/>
      <c r="QXW36" s="47"/>
      <c r="QXX36" s="47"/>
      <c r="QXY36" s="47"/>
      <c r="QXZ36" s="47"/>
      <c r="QYA36" s="47"/>
      <c r="QYB36" s="47"/>
      <c r="QYC36" s="47"/>
      <c r="QYD36" s="47"/>
      <c r="QYE36" s="47"/>
      <c r="QYF36" s="47"/>
      <c r="QYG36" s="47"/>
      <c r="QYH36" s="47"/>
      <c r="QYI36" s="47"/>
      <c r="QYJ36" s="47"/>
      <c r="QYK36" s="47"/>
      <c r="QYL36" s="47"/>
      <c r="QYM36" s="47"/>
      <c r="QYN36" s="47"/>
      <c r="QYO36" s="47"/>
      <c r="QYP36" s="47"/>
      <c r="QYQ36" s="47"/>
      <c r="QYR36" s="47"/>
      <c r="QYS36" s="47"/>
      <c r="QYT36" s="47"/>
      <c r="QYU36" s="47"/>
      <c r="QYV36" s="47"/>
      <c r="QYW36" s="47"/>
      <c r="QYX36" s="47"/>
      <c r="QYY36" s="47"/>
      <c r="QYZ36" s="47"/>
      <c r="QZA36" s="47"/>
      <c r="QZB36" s="47"/>
      <c r="QZC36" s="47"/>
      <c r="QZD36" s="47"/>
      <c r="QZE36" s="47"/>
      <c r="QZF36" s="47"/>
      <c r="QZG36" s="47"/>
      <c r="QZH36" s="47"/>
      <c r="QZI36" s="47"/>
      <c r="QZJ36" s="47"/>
      <c r="QZK36" s="47"/>
      <c r="QZL36" s="47"/>
      <c r="QZM36" s="47"/>
      <c r="QZN36" s="47"/>
      <c r="QZO36" s="47"/>
      <c r="QZP36" s="47"/>
      <c r="QZQ36" s="47"/>
      <c r="QZR36" s="47"/>
      <c r="QZS36" s="47"/>
      <c r="QZT36" s="47"/>
      <c r="QZU36" s="47"/>
      <c r="QZV36" s="47"/>
      <c r="QZW36" s="47"/>
      <c r="QZX36" s="47"/>
      <c r="QZY36" s="47"/>
      <c r="QZZ36" s="47"/>
      <c r="RAA36" s="47"/>
      <c r="RAB36" s="47"/>
      <c r="RAC36" s="47"/>
      <c r="RAD36" s="47"/>
      <c r="RAE36" s="47"/>
      <c r="RAF36" s="47"/>
      <c r="RAG36" s="47"/>
      <c r="RAH36" s="47"/>
      <c r="RAI36" s="47"/>
      <c r="RAJ36" s="47"/>
      <c r="RAK36" s="47"/>
      <c r="RAL36" s="47"/>
      <c r="RAM36" s="47"/>
      <c r="RAN36" s="47"/>
      <c r="RAO36" s="47"/>
      <c r="RAP36" s="47"/>
      <c r="RAQ36" s="47"/>
      <c r="RAR36" s="47"/>
      <c r="RAS36" s="47"/>
      <c r="RAT36" s="47"/>
      <c r="RAU36" s="47"/>
      <c r="RAV36" s="47"/>
      <c r="RAW36" s="47"/>
      <c r="RAX36" s="47"/>
      <c r="RAY36" s="47"/>
      <c r="RAZ36" s="47"/>
      <c r="RBA36" s="47"/>
      <c r="RBB36" s="47"/>
      <c r="RBC36" s="47"/>
      <c r="RBD36" s="47"/>
      <c r="RBE36" s="47"/>
      <c r="RBF36" s="47"/>
      <c r="RBG36" s="47"/>
      <c r="RBH36" s="47"/>
      <c r="RBI36" s="47"/>
      <c r="RBJ36" s="47"/>
      <c r="RBK36" s="47"/>
      <c r="RBL36" s="47"/>
      <c r="RBM36" s="47"/>
      <c r="RBN36" s="47"/>
      <c r="RBO36" s="47"/>
      <c r="RBP36" s="47"/>
      <c r="RBQ36" s="47"/>
      <c r="RBR36" s="47"/>
      <c r="RBS36" s="47"/>
      <c r="RBT36" s="47"/>
      <c r="RBU36" s="47"/>
      <c r="RBV36" s="47"/>
      <c r="RBW36" s="47"/>
      <c r="RBX36" s="47"/>
      <c r="RBY36" s="47"/>
      <c r="RBZ36" s="47"/>
      <c r="RCA36" s="47"/>
      <c r="RCB36" s="47"/>
      <c r="RCC36" s="47"/>
      <c r="RCD36" s="47"/>
      <c r="RCE36" s="47"/>
      <c r="RCF36" s="47"/>
      <c r="RCG36" s="47"/>
      <c r="RCH36" s="47"/>
      <c r="RCI36" s="47"/>
      <c r="RCJ36" s="47"/>
      <c r="RCK36" s="47"/>
      <c r="RCL36" s="47"/>
      <c r="RCM36" s="47"/>
      <c r="RCN36" s="47"/>
      <c r="RCO36" s="47"/>
      <c r="RCP36" s="47"/>
      <c r="RCQ36" s="47"/>
      <c r="RCR36" s="47"/>
      <c r="RCS36" s="47"/>
      <c r="RCT36" s="47"/>
      <c r="RCU36" s="47"/>
      <c r="RCV36" s="47"/>
      <c r="RCW36" s="47"/>
      <c r="RCX36" s="47"/>
      <c r="RCY36" s="47"/>
      <c r="RCZ36" s="47"/>
      <c r="RDA36" s="47"/>
      <c r="RDB36" s="47"/>
      <c r="RDC36" s="47"/>
      <c r="RDD36" s="47"/>
      <c r="RDE36" s="47"/>
      <c r="RDF36" s="47"/>
      <c r="RDG36" s="47"/>
      <c r="RDH36" s="47"/>
      <c r="RDI36" s="47"/>
      <c r="RDJ36" s="47"/>
      <c r="RDK36" s="47"/>
      <c r="RDL36" s="47"/>
      <c r="RDM36" s="47"/>
      <c r="RDN36" s="47"/>
      <c r="RDO36" s="47"/>
      <c r="RDP36" s="47"/>
      <c r="RDQ36" s="47"/>
      <c r="RDR36" s="47"/>
      <c r="RDS36" s="47"/>
      <c r="RDT36" s="47"/>
      <c r="RDU36" s="47"/>
      <c r="RDV36" s="47"/>
      <c r="RDW36" s="47"/>
      <c r="RDX36" s="47"/>
      <c r="RDY36" s="47"/>
      <c r="RDZ36" s="47"/>
      <c r="REA36" s="47"/>
      <c r="REB36" s="47"/>
      <c r="REC36" s="47"/>
      <c r="RED36" s="47"/>
      <c r="REE36" s="47"/>
      <c r="REF36" s="47"/>
      <c r="REG36" s="47"/>
      <c r="REH36" s="47"/>
      <c r="REI36" s="47"/>
      <c r="REJ36" s="47"/>
      <c r="REK36" s="47"/>
      <c r="REL36" s="47"/>
      <c r="REM36" s="47"/>
      <c r="REN36" s="47"/>
      <c r="REO36" s="47"/>
      <c r="REP36" s="47"/>
      <c r="REQ36" s="47"/>
      <c r="RER36" s="47"/>
      <c r="RES36" s="47"/>
      <c r="RET36" s="47"/>
      <c r="REU36" s="47"/>
      <c r="REV36" s="47"/>
      <c r="REW36" s="47"/>
      <c r="REX36" s="47"/>
      <c r="REY36" s="47"/>
      <c r="REZ36" s="47"/>
      <c r="RFA36" s="47"/>
      <c r="RFB36" s="47"/>
      <c r="RFC36" s="47"/>
      <c r="RFD36" s="47"/>
      <c r="RFE36" s="47"/>
      <c r="RFF36" s="47"/>
      <c r="RFG36" s="47"/>
      <c r="RFH36" s="47"/>
      <c r="RFI36" s="47"/>
      <c r="RFJ36" s="47"/>
      <c r="RFK36" s="47"/>
      <c r="RFL36" s="47"/>
      <c r="RFM36" s="47"/>
      <c r="RFN36" s="47"/>
      <c r="RFO36" s="47"/>
      <c r="RFP36" s="47"/>
      <c r="RFQ36" s="47"/>
      <c r="RFR36" s="47"/>
      <c r="RFS36" s="47"/>
      <c r="RFT36" s="47"/>
      <c r="RFU36" s="47"/>
      <c r="RFV36" s="47"/>
      <c r="RFW36" s="47"/>
      <c r="RFX36" s="47"/>
      <c r="RFY36" s="47"/>
      <c r="RFZ36" s="47"/>
      <c r="RGA36" s="47"/>
      <c r="RGB36" s="47"/>
      <c r="RGC36" s="47"/>
      <c r="RGD36" s="47"/>
      <c r="RGE36" s="47"/>
      <c r="RGF36" s="47"/>
      <c r="RGG36" s="47"/>
      <c r="RGH36" s="47"/>
      <c r="RGI36" s="47"/>
      <c r="RGJ36" s="47"/>
      <c r="RGK36" s="47"/>
      <c r="RGL36" s="47"/>
      <c r="RGM36" s="47"/>
      <c r="RGN36" s="47"/>
      <c r="RGO36" s="47"/>
      <c r="RGP36" s="47"/>
      <c r="RGQ36" s="47"/>
      <c r="RGR36" s="47"/>
      <c r="RGS36" s="47"/>
      <c r="RGT36" s="47"/>
      <c r="RGU36" s="47"/>
      <c r="RGV36" s="47"/>
      <c r="RGW36" s="47"/>
      <c r="RGX36" s="47"/>
      <c r="RGY36" s="47"/>
      <c r="RGZ36" s="47"/>
      <c r="RHA36" s="47"/>
      <c r="RHB36" s="47"/>
      <c r="RHC36" s="47"/>
      <c r="RHD36" s="47"/>
      <c r="RHE36" s="47"/>
      <c r="RHF36" s="47"/>
      <c r="RHG36" s="47"/>
      <c r="RHH36" s="47"/>
      <c r="RHI36" s="47"/>
      <c r="RHJ36" s="47"/>
      <c r="RHK36" s="47"/>
      <c r="RHL36" s="47"/>
      <c r="RHM36" s="47"/>
      <c r="RHN36" s="47"/>
      <c r="RHO36" s="47"/>
      <c r="RHP36" s="47"/>
      <c r="RHQ36" s="47"/>
      <c r="RHR36" s="47"/>
      <c r="RHS36" s="47"/>
      <c r="RHT36" s="47"/>
      <c r="RHU36" s="47"/>
      <c r="RHV36" s="47"/>
      <c r="RHW36" s="47"/>
      <c r="RHX36" s="47"/>
      <c r="RHY36" s="47"/>
      <c r="RHZ36" s="47"/>
      <c r="RIA36" s="47"/>
      <c r="RIB36" s="47"/>
      <c r="RIC36" s="47"/>
      <c r="RID36" s="47"/>
      <c r="RIE36" s="47"/>
      <c r="RIF36" s="47"/>
      <c r="RIG36" s="47"/>
      <c r="RIH36" s="47"/>
      <c r="RII36" s="47"/>
      <c r="RIJ36" s="47"/>
      <c r="RIK36" s="47"/>
      <c r="RIL36" s="47"/>
      <c r="RIM36" s="47"/>
      <c r="RIN36" s="47"/>
      <c r="RIO36" s="47"/>
      <c r="RIP36" s="47"/>
      <c r="RIQ36" s="47"/>
      <c r="RIR36" s="47"/>
      <c r="RIS36" s="47"/>
      <c r="RIT36" s="47"/>
      <c r="RIU36" s="47"/>
      <c r="RIV36" s="47"/>
      <c r="RIW36" s="47"/>
      <c r="RIX36" s="47"/>
      <c r="RIY36" s="47"/>
      <c r="RIZ36" s="47"/>
      <c r="RJA36" s="47"/>
      <c r="RJB36" s="47"/>
      <c r="RJC36" s="47"/>
      <c r="RJD36" s="47"/>
      <c r="RJE36" s="47"/>
      <c r="RJF36" s="47"/>
      <c r="RJG36" s="47"/>
      <c r="RJH36" s="47"/>
      <c r="RJI36" s="47"/>
      <c r="RJJ36" s="47"/>
      <c r="RJK36" s="47"/>
      <c r="RJL36" s="47"/>
      <c r="RJM36" s="47"/>
      <c r="RJN36" s="47"/>
      <c r="RJO36" s="47"/>
      <c r="RJP36" s="47"/>
      <c r="RJQ36" s="47"/>
      <c r="RJR36" s="47"/>
      <c r="RJS36" s="47"/>
      <c r="RJT36" s="47"/>
      <c r="RJU36" s="47"/>
      <c r="RJV36" s="47"/>
      <c r="RJW36" s="47"/>
      <c r="RJX36" s="47"/>
      <c r="RJY36" s="47"/>
      <c r="RJZ36" s="47"/>
      <c r="RKA36" s="47"/>
      <c r="RKB36" s="47"/>
      <c r="RKC36" s="47"/>
      <c r="RKD36" s="47"/>
      <c r="RKE36" s="47"/>
      <c r="RKF36" s="47"/>
      <c r="RKG36" s="47"/>
      <c r="RKH36" s="47"/>
      <c r="RKI36" s="47"/>
      <c r="RKJ36" s="47"/>
      <c r="RKK36" s="47"/>
      <c r="RKL36" s="47"/>
      <c r="RKM36" s="47"/>
      <c r="RKN36" s="47"/>
      <c r="RKO36" s="47"/>
      <c r="RKP36" s="47"/>
      <c r="RKQ36" s="47"/>
      <c r="RKR36" s="47"/>
      <c r="RKS36" s="47"/>
      <c r="RKT36" s="47"/>
      <c r="RKU36" s="47"/>
      <c r="RKV36" s="47"/>
      <c r="RKW36" s="47"/>
      <c r="RKX36" s="47"/>
      <c r="RKY36" s="47"/>
      <c r="RKZ36" s="47"/>
      <c r="RLA36" s="47"/>
      <c r="RLB36" s="47"/>
      <c r="RLC36" s="47"/>
      <c r="RLD36" s="47"/>
      <c r="RLE36" s="47"/>
      <c r="RLF36" s="47"/>
      <c r="RLG36" s="47"/>
      <c r="RLH36" s="47"/>
      <c r="RLI36" s="47"/>
      <c r="RLJ36" s="47"/>
      <c r="RLK36" s="47"/>
      <c r="RLL36" s="47"/>
      <c r="RLM36" s="47"/>
      <c r="RLN36" s="47"/>
      <c r="RLO36" s="47"/>
      <c r="RLP36" s="47"/>
      <c r="RLQ36" s="47"/>
      <c r="RLR36" s="47"/>
      <c r="RLS36" s="47"/>
      <c r="RLT36" s="47"/>
      <c r="RLU36" s="47"/>
      <c r="RLV36" s="47"/>
      <c r="RLW36" s="47"/>
      <c r="RLX36" s="47"/>
      <c r="RLY36" s="47"/>
      <c r="RLZ36" s="47"/>
      <c r="RMA36" s="47"/>
      <c r="RMB36" s="47"/>
      <c r="RMC36" s="47"/>
      <c r="RMD36" s="47"/>
      <c r="RME36" s="47"/>
      <c r="RMF36" s="47"/>
      <c r="RMG36" s="47"/>
      <c r="RMH36" s="47"/>
      <c r="RMI36" s="47"/>
      <c r="RMJ36" s="47"/>
      <c r="RMK36" s="47"/>
      <c r="RML36" s="47"/>
      <c r="RMM36" s="47"/>
      <c r="RMN36" s="47"/>
      <c r="RMO36" s="47"/>
      <c r="RMP36" s="47"/>
      <c r="RMQ36" s="47"/>
      <c r="RMR36" s="47"/>
      <c r="RMS36" s="47"/>
      <c r="RMT36" s="47"/>
      <c r="RMU36" s="47"/>
      <c r="RMV36" s="47"/>
      <c r="RMW36" s="47"/>
      <c r="RMX36" s="47"/>
      <c r="RMY36" s="47"/>
      <c r="RMZ36" s="47"/>
      <c r="RNA36" s="47"/>
      <c r="RNB36" s="47"/>
      <c r="RNC36" s="47"/>
      <c r="RND36" s="47"/>
      <c r="RNE36" s="47"/>
      <c r="RNF36" s="47"/>
      <c r="RNG36" s="47"/>
      <c r="RNH36" s="47"/>
      <c r="RNI36" s="47"/>
      <c r="RNJ36" s="47"/>
      <c r="RNK36" s="47"/>
      <c r="RNL36" s="47"/>
      <c r="RNM36" s="47"/>
      <c r="RNN36" s="47"/>
      <c r="RNO36" s="47"/>
      <c r="RNP36" s="47"/>
      <c r="RNQ36" s="47"/>
      <c r="RNR36" s="47"/>
      <c r="RNS36" s="47"/>
      <c r="RNT36" s="47"/>
      <c r="RNU36" s="47"/>
      <c r="RNV36" s="47"/>
      <c r="RNW36" s="47"/>
      <c r="RNX36" s="47"/>
      <c r="RNY36" s="47"/>
      <c r="RNZ36" s="47"/>
      <c r="ROA36" s="47"/>
      <c r="ROB36" s="47"/>
      <c r="ROC36" s="47"/>
      <c r="ROD36" s="47"/>
      <c r="ROE36" s="47"/>
      <c r="ROF36" s="47"/>
      <c r="ROG36" s="47"/>
      <c r="ROH36" s="47"/>
      <c r="ROI36" s="47"/>
      <c r="ROJ36" s="47"/>
      <c r="ROK36" s="47"/>
      <c r="ROL36" s="47"/>
      <c r="ROM36" s="47"/>
      <c r="RON36" s="47"/>
      <c r="ROO36" s="47"/>
      <c r="ROP36" s="47"/>
      <c r="ROQ36" s="47"/>
      <c r="ROR36" s="47"/>
      <c r="ROS36" s="47"/>
      <c r="ROT36" s="47"/>
      <c r="ROU36" s="47"/>
      <c r="ROV36" s="47"/>
      <c r="ROW36" s="47"/>
      <c r="ROX36" s="47"/>
      <c r="ROY36" s="47"/>
      <c r="ROZ36" s="47"/>
      <c r="RPA36" s="47"/>
      <c r="RPB36" s="47"/>
      <c r="RPC36" s="47"/>
      <c r="RPD36" s="47"/>
      <c r="RPE36" s="47"/>
      <c r="RPF36" s="47"/>
      <c r="RPG36" s="47"/>
      <c r="RPH36" s="47"/>
      <c r="RPI36" s="47"/>
      <c r="RPJ36" s="47"/>
      <c r="RPK36" s="47"/>
      <c r="RPL36" s="47"/>
      <c r="RPM36" s="47"/>
      <c r="RPN36" s="47"/>
      <c r="RPO36" s="47"/>
      <c r="RPP36" s="47"/>
      <c r="RPQ36" s="47"/>
      <c r="RPR36" s="47"/>
      <c r="RPS36" s="47"/>
      <c r="RPT36" s="47"/>
      <c r="RPU36" s="47"/>
      <c r="RPV36" s="47"/>
      <c r="RPW36" s="47"/>
      <c r="RPX36" s="47"/>
      <c r="RPY36" s="47"/>
      <c r="RPZ36" s="47"/>
      <c r="RQA36" s="47"/>
      <c r="RQB36" s="47"/>
      <c r="RQC36" s="47"/>
      <c r="RQD36" s="47"/>
      <c r="RQE36" s="47"/>
      <c r="RQF36" s="47"/>
      <c r="RQG36" s="47"/>
      <c r="RQH36" s="47"/>
      <c r="RQI36" s="47"/>
      <c r="RQJ36" s="47"/>
      <c r="RQK36" s="47"/>
      <c r="RQL36" s="47"/>
      <c r="RQM36" s="47"/>
      <c r="RQN36" s="47"/>
      <c r="RQO36" s="47"/>
      <c r="RQP36" s="47"/>
      <c r="RQQ36" s="47"/>
      <c r="RQR36" s="47"/>
      <c r="RQS36" s="47"/>
      <c r="RQT36" s="47"/>
      <c r="RQU36" s="47"/>
      <c r="RQV36" s="47"/>
      <c r="RQW36" s="47"/>
      <c r="RQX36" s="47"/>
      <c r="RQY36" s="47"/>
      <c r="RQZ36" s="47"/>
      <c r="RRA36" s="47"/>
      <c r="RRB36" s="47"/>
      <c r="RRC36" s="47"/>
      <c r="RRD36" s="47"/>
      <c r="RRE36" s="47"/>
      <c r="RRF36" s="47"/>
      <c r="RRG36" s="47"/>
      <c r="RRH36" s="47"/>
      <c r="RRI36" s="47"/>
      <c r="RRJ36" s="47"/>
      <c r="RRK36" s="47"/>
      <c r="RRL36" s="47"/>
      <c r="RRM36" s="47"/>
      <c r="RRN36" s="47"/>
      <c r="RRO36" s="47"/>
      <c r="RRP36" s="47"/>
      <c r="RRQ36" s="47"/>
      <c r="RRR36" s="47"/>
      <c r="RRS36" s="47"/>
      <c r="RRT36" s="47"/>
      <c r="RRU36" s="47"/>
      <c r="RRV36" s="47"/>
      <c r="RRW36" s="47"/>
      <c r="RRX36" s="47"/>
      <c r="RRY36" s="47"/>
      <c r="RRZ36" s="47"/>
      <c r="RSA36" s="47"/>
      <c r="RSB36" s="47"/>
      <c r="RSC36" s="47"/>
      <c r="RSD36" s="47"/>
      <c r="RSE36" s="47"/>
      <c r="RSF36" s="47"/>
      <c r="RSG36" s="47"/>
      <c r="RSH36" s="47"/>
      <c r="RSI36" s="47"/>
      <c r="RSJ36" s="47"/>
      <c r="RSK36" s="47"/>
      <c r="RSL36" s="47"/>
      <c r="RSM36" s="47"/>
      <c r="RSN36" s="47"/>
      <c r="RSO36" s="47"/>
      <c r="RSP36" s="47"/>
      <c r="RSQ36" s="47"/>
      <c r="RSR36" s="47"/>
      <c r="RSS36" s="47"/>
      <c r="RST36" s="47"/>
      <c r="RSU36" s="47"/>
      <c r="RSV36" s="47"/>
      <c r="RSW36" s="47"/>
      <c r="RSX36" s="47"/>
      <c r="RSY36" s="47"/>
      <c r="RSZ36" s="47"/>
      <c r="RTA36" s="47"/>
      <c r="RTB36" s="47"/>
      <c r="RTC36" s="47"/>
      <c r="RTD36" s="47"/>
      <c r="RTE36" s="47"/>
      <c r="RTF36" s="47"/>
      <c r="RTG36" s="47"/>
      <c r="RTH36" s="47"/>
      <c r="RTI36" s="47"/>
      <c r="RTJ36" s="47"/>
      <c r="RTK36" s="47"/>
      <c r="RTL36" s="47"/>
      <c r="RTM36" s="47"/>
      <c r="RTN36" s="47"/>
      <c r="RTO36" s="47"/>
      <c r="RTP36" s="47"/>
      <c r="RTQ36" s="47"/>
      <c r="RTR36" s="47"/>
      <c r="RTS36" s="47"/>
      <c r="RTT36" s="47"/>
      <c r="RTU36" s="47"/>
      <c r="RTV36" s="47"/>
      <c r="RTW36" s="47"/>
      <c r="RTX36" s="47"/>
      <c r="RTY36" s="47"/>
      <c r="RTZ36" s="47"/>
      <c r="RUA36" s="47"/>
      <c r="RUB36" s="47"/>
      <c r="RUC36" s="47"/>
      <c r="RUD36" s="47"/>
      <c r="RUE36" s="47"/>
      <c r="RUF36" s="47"/>
      <c r="RUG36" s="47"/>
      <c r="RUH36" s="47"/>
      <c r="RUI36" s="47"/>
      <c r="RUJ36" s="47"/>
      <c r="RUK36" s="47"/>
      <c r="RUL36" s="47"/>
      <c r="RUM36" s="47"/>
      <c r="RUN36" s="47"/>
      <c r="RUO36" s="47"/>
      <c r="RUP36" s="47"/>
      <c r="RUQ36" s="47"/>
      <c r="RUR36" s="47"/>
      <c r="RUS36" s="47"/>
      <c r="RUT36" s="47"/>
      <c r="RUU36" s="47"/>
      <c r="RUV36" s="47"/>
      <c r="RUW36" s="47"/>
      <c r="RUX36" s="47"/>
      <c r="RUY36" s="47"/>
      <c r="RUZ36" s="47"/>
      <c r="RVA36" s="47"/>
      <c r="RVB36" s="47"/>
      <c r="RVC36" s="47"/>
      <c r="RVD36" s="47"/>
      <c r="RVE36" s="47"/>
      <c r="RVF36" s="47"/>
      <c r="RVG36" s="47"/>
      <c r="RVH36" s="47"/>
      <c r="RVI36" s="47"/>
      <c r="RVJ36" s="47"/>
      <c r="RVK36" s="47"/>
      <c r="RVL36" s="47"/>
      <c r="RVM36" s="47"/>
      <c r="RVN36" s="47"/>
      <c r="RVO36" s="47"/>
      <c r="RVP36" s="47"/>
      <c r="RVQ36" s="47"/>
      <c r="RVR36" s="47"/>
      <c r="RVS36" s="47"/>
      <c r="RVT36" s="47"/>
      <c r="RVU36" s="47"/>
      <c r="RVV36" s="47"/>
      <c r="RVW36" s="47"/>
      <c r="RVX36" s="47"/>
      <c r="RVY36" s="47"/>
      <c r="RVZ36" s="47"/>
      <c r="RWA36" s="47"/>
      <c r="RWB36" s="47"/>
      <c r="RWC36" s="47"/>
      <c r="RWD36" s="47"/>
      <c r="RWE36" s="47"/>
      <c r="RWF36" s="47"/>
      <c r="RWG36" s="47"/>
      <c r="RWH36" s="47"/>
      <c r="RWI36" s="47"/>
      <c r="RWJ36" s="47"/>
      <c r="RWK36" s="47"/>
      <c r="RWL36" s="47"/>
      <c r="RWM36" s="47"/>
      <c r="RWN36" s="47"/>
      <c r="RWO36" s="47"/>
      <c r="RWP36" s="47"/>
      <c r="RWQ36" s="47"/>
      <c r="RWR36" s="47"/>
      <c r="RWS36" s="47"/>
      <c r="RWT36" s="47"/>
      <c r="RWU36" s="47"/>
      <c r="RWV36" s="47"/>
      <c r="RWW36" s="47"/>
      <c r="RWX36" s="47"/>
      <c r="RWY36" s="47"/>
      <c r="RWZ36" s="47"/>
      <c r="RXA36" s="47"/>
      <c r="RXB36" s="47"/>
      <c r="RXC36" s="47"/>
      <c r="RXD36" s="47"/>
      <c r="RXE36" s="47"/>
      <c r="RXF36" s="47"/>
      <c r="RXG36" s="47"/>
      <c r="RXH36" s="47"/>
      <c r="RXI36" s="47"/>
      <c r="RXJ36" s="47"/>
      <c r="RXK36" s="47"/>
      <c r="RXL36" s="47"/>
      <c r="RXM36" s="47"/>
      <c r="RXN36" s="47"/>
      <c r="RXO36" s="47"/>
      <c r="RXP36" s="47"/>
      <c r="RXQ36" s="47"/>
      <c r="RXR36" s="47"/>
      <c r="RXS36" s="47"/>
      <c r="RXT36" s="47"/>
      <c r="RXU36" s="47"/>
      <c r="RXV36" s="47"/>
      <c r="RXW36" s="47"/>
      <c r="RXX36" s="47"/>
      <c r="RXY36" s="47"/>
      <c r="RXZ36" s="47"/>
      <c r="RYA36" s="47"/>
      <c r="RYB36" s="47"/>
      <c r="RYC36" s="47"/>
      <c r="RYD36" s="47"/>
      <c r="RYE36" s="47"/>
      <c r="RYF36" s="47"/>
      <c r="RYG36" s="47"/>
      <c r="RYH36" s="47"/>
      <c r="RYI36" s="47"/>
      <c r="RYJ36" s="47"/>
      <c r="RYK36" s="47"/>
      <c r="RYL36" s="47"/>
      <c r="RYM36" s="47"/>
      <c r="RYN36" s="47"/>
      <c r="RYO36" s="47"/>
      <c r="RYP36" s="47"/>
      <c r="RYQ36" s="47"/>
      <c r="RYR36" s="47"/>
      <c r="RYS36" s="47"/>
      <c r="RYT36" s="47"/>
      <c r="RYU36" s="47"/>
      <c r="RYV36" s="47"/>
      <c r="RYW36" s="47"/>
      <c r="RYX36" s="47"/>
      <c r="RYY36" s="47"/>
      <c r="RYZ36" s="47"/>
      <c r="RZA36" s="47"/>
      <c r="RZB36" s="47"/>
      <c r="RZC36" s="47"/>
      <c r="RZD36" s="47"/>
      <c r="RZE36" s="47"/>
      <c r="RZF36" s="47"/>
      <c r="RZG36" s="47"/>
      <c r="RZH36" s="47"/>
      <c r="RZI36" s="47"/>
      <c r="RZJ36" s="47"/>
      <c r="RZK36" s="47"/>
      <c r="RZL36" s="47"/>
      <c r="RZM36" s="47"/>
      <c r="RZN36" s="47"/>
      <c r="RZO36" s="47"/>
      <c r="RZP36" s="47"/>
      <c r="RZQ36" s="47"/>
      <c r="RZR36" s="47"/>
      <c r="RZS36" s="47"/>
      <c r="RZT36" s="47"/>
      <c r="RZU36" s="47"/>
      <c r="RZV36" s="47"/>
      <c r="RZW36" s="47"/>
      <c r="RZX36" s="47"/>
      <c r="RZY36" s="47"/>
      <c r="RZZ36" s="47"/>
      <c r="SAA36" s="47"/>
      <c r="SAB36" s="47"/>
      <c r="SAC36" s="47"/>
      <c r="SAD36" s="47"/>
      <c r="SAE36" s="47"/>
      <c r="SAF36" s="47"/>
      <c r="SAG36" s="47"/>
      <c r="SAH36" s="47"/>
      <c r="SAI36" s="47"/>
      <c r="SAJ36" s="47"/>
      <c r="SAK36" s="47"/>
      <c r="SAL36" s="47"/>
      <c r="SAM36" s="47"/>
      <c r="SAN36" s="47"/>
      <c r="SAO36" s="47"/>
      <c r="SAP36" s="47"/>
      <c r="SAQ36" s="47"/>
      <c r="SAR36" s="47"/>
      <c r="SAS36" s="47"/>
      <c r="SAT36" s="47"/>
      <c r="SAU36" s="47"/>
      <c r="SAV36" s="47"/>
      <c r="SAW36" s="47"/>
      <c r="SAX36" s="47"/>
      <c r="SAY36" s="47"/>
      <c r="SAZ36" s="47"/>
      <c r="SBA36" s="47"/>
      <c r="SBB36" s="47"/>
      <c r="SBC36" s="47"/>
      <c r="SBD36" s="47"/>
      <c r="SBE36" s="47"/>
      <c r="SBF36" s="47"/>
      <c r="SBG36" s="47"/>
      <c r="SBH36" s="47"/>
      <c r="SBI36" s="47"/>
      <c r="SBJ36" s="47"/>
      <c r="SBK36" s="47"/>
      <c r="SBL36" s="47"/>
      <c r="SBM36" s="47"/>
      <c r="SBN36" s="47"/>
      <c r="SBO36" s="47"/>
      <c r="SBP36" s="47"/>
      <c r="SBQ36" s="47"/>
      <c r="SBR36" s="47"/>
      <c r="SBS36" s="47"/>
      <c r="SBT36" s="47"/>
      <c r="SBU36" s="47"/>
      <c r="SBV36" s="47"/>
      <c r="SBW36" s="47"/>
      <c r="SBX36" s="47"/>
      <c r="SBY36" s="47"/>
      <c r="SBZ36" s="47"/>
      <c r="SCA36" s="47"/>
      <c r="SCB36" s="47"/>
      <c r="SCC36" s="47"/>
      <c r="SCD36" s="47"/>
      <c r="SCE36" s="47"/>
      <c r="SCF36" s="47"/>
      <c r="SCG36" s="47"/>
      <c r="SCH36" s="47"/>
      <c r="SCI36" s="47"/>
      <c r="SCJ36" s="47"/>
      <c r="SCK36" s="47"/>
      <c r="SCL36" s="47"/>
      <c r="SCM36" s="47"/>
      <c r="SCN36" s="47"/>
      <c r="SCO36" s="47"/>
      <c r="SCP36" s="47"/>
      <c r="SCQ36" s="47"/>
      <c r="SCR36" s="47"/>
      <c r="SCS36" s="47"/>
      <c r="SCT36" s="47"/>
      <c r="SCU36" s="47"/>
      <c r="SCV36" s="47"/>
      <c r="SCW36" s="47"/>
      <c r="SCX36" s="47"/>
      <c r="SCY36" s="47"/>
      <c r="SCZ36" s="47"/>
      <c r="SDA36" s="47"/>
      <c r="SDB36" s="47"/>
      <c r="SDC36" s="47"/>
      <c r="SDD36" s="47"/>
      <c r="SDE36" s="47"/>
      <c r="SDF36" s="47"/>
      <c r="SDG36" s="47"/>
      <c r="SDH36" s="47"/>
      <c r="SDI36" s="47"/>
      <c r="SDJ36" s="47"/>
      <c r="SDK36" s="47"/>
      <c r="SDL36" s="47"/>
      <c r="SDM36" s="47"/>
      <c r="SDN36" s="47"/>
      <c r="SDO36" s="47"/>
      <c r="SDP36" s="47"/>
      <c r="SDQ36" s="47"/>
      <c r="SDR36" s="47"/>
      <c r="SDS36" s="47"/>
      <c r="SDT36" s="47"/>
      <c r="SDU36" s="47"/>
      <c r="SDV36" s="47"/>
      <c r="SDW36" s="47"/>
      <c r="SDX36" s="47"/>
      <c r="SDY36" s="47"/>
      <c r="SDZ36" s="47"/>
      <c r="SEA36" s="47"/>
      <c r="SEB36" s="47"/>
      <c r="SEC36" s="47"/>
      <c r="SED36" s="47"/>
      <c r="SEE36" s="47"/>
      <c r="SEF36" s="47"/>
      <c r="SEG36" s="47"/>
      <c r="SEH36" s="47"/>
      <c r="SEI36" s="47"/>
      <c r="SEJ36" s="47"/>
      <c r="SEK36" s="47"/>
      <c r="SEL36" s="47"/>
      <c r="SEM36" s="47"/>
      <c r="SEN36" s="47"/>
      <c r="SEO36" s="47"/>
      <c r="SEP36" s="47"/>
      <c r="SEQ36" s="47"/>
      <c r="SER36" s="47"/>
      <c r="SES36" s="47"/>
      <c r="SET36" s="47"/>
      <c r="SEU36" s="47"/>
      <c r="SEV36" s="47"/>
      <c r="SEW36" s="47"/>
      <c r="SEX36" s="47"/>
      <c r="SEY36" s="47"/>
      <c r="SEZ36" s="47"/>
      <c r="SFA36" s="47"/>
      <c r="SFB36" s="47"/>
      <c r="SFC36" s="47"/>
      <c r="SFD36" s="47"/>
      <c r="SFE36" s="47"/>
      <c r="SFF36" s="47"/>
      <c r="SFG36" s="47"/>
      <c r="SFH36" s="47"/>
      <c r="SFI36" s="47"/>
      <c r="SFJ36" s="47"/>
      <c r="SFK36" s="47"/>
      <c r="SFL36" s="47"/>
      <c r="SFM36" s="47"/>
      <c r="SFN36" s="47"/>
      <c r="SFO36" s="47"/>
      <c r="SFP36" s="47"/>
      <c r="SFQ36" s="47"/>
      <c r="SFR36" s="47"/>
      <c r="SFS36" s="47"/>
      <c r="SFT36" s="47"/>
      <c r="SFU36" s="47"/>
      <c r="SFV36" s="47"/>
      <c r="SFW36" s="47"/>
      <c r="SFX36" s="47"/>
      <c r="SFY36" s="47"/>
      <c r="SFZ36" s="47"/>
      <c r="SGA36" s="47"/>
      <c r="SGB36" s="47"/>
      <c r="SGC36" s="47"/>
      <c r="SGD36" s="47"/>
      <c r="SGE36" s="47"/>
      <c r="SGF36" s="47"/>
      <c r="SGG36" s="47"/>
      <c r="SGH36" s="47"/>
      <c r="SGI36" s="47"/>
      <c r="SGJ36" s="47"/>
      <c r="SGK36" s="47"/>
      <c r="SGL36" s="47"/>
      <c r="SGM36" s="47"/>
      <c r="SGN36" s="47"/>
      <c r="SGO36" s="47"/>
      <c r="SGP36" s="47"/>
      <c r="SGQ36" s="47"/>
      <c r="SGR36" s="47"/>
      <c r="SGS36" s="47"/>
      <c r="SGT36" s="47"/>
      <c r="SGU36" s="47"/>
      <c r="SGV36" s="47"/>
      <c r="SGW36" s="47"/>
      <c r="SGX36" s="47"/>
      <c r="SGY36" s="47"/>
      <c r="SGZ36" s="47"/>
      <c r="SHA36" s="47"/>
      <c r="SHB36" s="47"/>
      <c r="SHC36" s="47"/>
      <c r="SHD36" s="47"/>
      <c r="SHE36" s="47"/>
      <c r="SHF36" s="47"/>
      <c r="SHG36" s="47"/>
      <c r="SHH36" s="47"/>
      <c r="SHI36" s="47"/>
      <c r="SHJ36" s="47"/>
      <c r="SHK36" s="47"/>
      <c r="SHL36" s="47"/>
      <c r="SHM36" s="47"/>
      <c r="SHN36" s="47"/>
      <c r="SHO36" s="47"/>
      <c r="SHP36" s="47"/>
      <c r="SHQ36" s="47"/>
      <c r="SHR36" s="47"/>
      <c r="SHS36" s="47"/>
      <c r="SHT36" s="47"/>
      <c r="SHU36" s="47"/>
      <c r="SHV36" s="47"/>
      <c r="SHW36" s="47"/>
      <c r="SHX36" s="47"/>
      <c r="SHY36" s="47"/>
      <c r="SHZ36" s="47"/>
      <c r="SIA36" s="47"/>
      <c r="SIB36" s="47"/>
      <c r="SIC36" s="47"/>
      <c r="SID36" s="47"/>
      <c r="SIE36" s="47"/>
      <c r="SIF36" s="47"/>
      <c r="SIG36" s="47"/>
      <c r="SIH36" s="47"/>
      <c r="SII36" s="47"/>
      <c r="SIJ36" s="47"/>
      <c r="SIK36" s="47"/>
      <c r="SIL36" s="47"/>
      <c r="SIM36" s="47"/>
      <c r="SIN36" s="47"/>
      <c r="SIO36" s="47"/>
      <c r="SIP36" s="47"/>
      <c r="SIQ36" s="47"/>
      <c r="SIR36" s="47"/>
      <c r="SIS36" s="47"/>
      <c r="SIT36" s="47"/>
      <c r="SIU36" s="47"/>
      <c r="SIV36" s="47"/>
      <c r="SIW36" s="47"/>
      <c r="SIX36" s="47"/>
      <c r="SIY36" s="47"/>
      <c r="SIZ36" s="47"/>
      <c r="SJA36" s="47"/>
      <c r="SJB36" s="47"/>
      <c r="SJC36" s="47"/>
      <c r="SJD36" s="47"/>
      <c r="SJE36" s="47"/>
      <c r="SJF36" s="47"/>
      <c r="SJG36" s="47"/>
      <c r="SJH36" s="47"/>
      <c r="SJI36" s="47"/>
      <c r="SJJ36" s="47"/>
      <c r="SJK36" s="47"/>
      <c r="SJL36" s="47"/>
      <c r="SJM36" s="47"/>
      <c r="SJN36" s="47"/>
      <c r="SJO36" s="47"/>
      <c r="SJP36" s="47"/>
      <c r="SJQ36" s="47"/>
      <c r="SJR36" s="47"/>
      <c r="SJS36" s="47"/>
      <c r="SJT36" s="47"/>
      <c r="SJU36" s="47"/>
      <c r="SJV36" s="47"/>
      <c r="SJW36" s="47"/>
      <c r="SJX36" s="47"/>
      <c r="SJY36" s="47"/>
      <c r="SJZ36" s="47"/>
      <c r="SKA36" s="47"/>
      <c r="SKB36" s="47"/>
      <c r="SKC36" s="47"/>
      <c r="SKD36" s="47"/>
      <c r="SKE36" s="47"/>
      <c r="SKF36" s="47"/>
      <c r="SKG36" s="47"/>
      <c r="SKH36" s="47"/>
      <c r="SKI36" s="47"/>
      <c r="SKJ36" s="47"/>
      <c r="SKK36" s="47"/>
      <c r="SKL36" s="47"/>
      <c r="SKM36" s="47"/>
      <c r="SKN36" s="47"/>
      <c r="SKO36" s="47"/>
      <c r="SKP36" s="47"/>
      <c r="SKQ36" s="47"/>
      <c r="SKR36" s="47"/>
      <c r="SKS36" s="47"/>
      <c r="SKT36" s="47"/>
      <c r="SKU36" s="47"/>
      <c r="SKV36" s="47"/>
      <c r="SKW36" s="47"/>
      <c r="SKX36" s="47"/>
      <c r="SKY36" s="47"/>
      <c r="SKZ36" s="47"/>
      <c r="SLA36" s="47"/>
      <c r="SLB36" s="47"/>
      <c r="SLC36" s="47"/>
      <c r="SLD36" s="47"/>
      <c r="SLE36" s="47"/>
      <c r="SLF36" s="47"/>
      <c r="SLG36" s="47"/>
      <c r="SLH36" s="47"/>
      <c r="SLI36" s="47"/>
      <c r="SLJ36" s="47"/>
      <c r="SLK36" s="47"/>
      <c r="SLL36" s="47"/>
      <c r="SLM36" s="47"/>
      <c r="SLN36" s="47"/>
      <c r="SLO36" s="47"/>
      <c r="SLP36" s="47"/>
      <c r="SLQ36" s="47"/>
      <c r="SLR36" s="47"/>
      <c r="SLS36" s="47"/>
      <c r="SLT36" s="47"/>
      <c r="SLU36" s="47"/>
      <c r="SLV36" s="47"/>
      <c r="SLW36" s="47"/>
      <c r="SLX36" s="47"/>
      <c r="SLY36" s="47"/>
      <c r="SLZ36" s="47"/>
      <c r="SMA36" s="47"/>
      <c r="SMB36" s="47"/>
      <c r="SMC36" s="47"/>
      <c r="SMD36" s="47"/>
      <c r="SME36" s="47"/>
      <c r="SMF36" s="47"/>
      <c r="SMG36" s="47"/>
      <c r="SMH36" s="47"/>
      <c r="SMI36" s="47"/>
      <c r="SMJ36" s="47"/>
      <c r="SMK36" s="47"/>
      <c r="SML36" s="47"/>
      <c r="SMM36" s="47"/>
      <c r="SMN36" s="47"/>
      <c r="SMO36" s="47"/>
      <c r="SMP36" s="47"/>
      <c r="SMQ36" s="47"/>
      <c r="SMR36" s="47"/>
      <c r="SMS36" s="47"/>
      <c r="SMT36" s="47"/>
      <c r="SMU36" s="47"/>
      <c r="SMV36" s="47"/>
      <c r="SMW36" s="47"/>
      <c r="SMX36" s="47"/>
      <c r="SMY36" s="47"/>
      <c r="SMZ36" s="47"/>
      <c r="SNA36" s="47"/>
      <c r="SNB36" s="47"/>
      <c r="SNC36" s="47"/>
      <c r="SND36" s="47"/>
      <c r="SNE36" s="47"/>
      <c r="SNF36" s="47"/>
      <c r="SNG36" s="47"/>
      <c r="SNH36" s="47"/>
      <c r="SNI36" s="47"/>
      <c r="SNJ36" s="47"/>
      <c r="SNK36" s="47"/>
      <c r="SNL36" s="47"/>
      <c r="SNM36" s="47"/>
      <c r="SNN36" s="47"/>
      <c r="SNO36" s="47"/>
      <c r="SNP36" s="47"/>
      <c r="SNQ36" s="47"/>
      <c r="SNR36" s="47"/>
      <c r="SNS36" s="47"/>
      <c r="SNT36" s="47"/>
      <c r="SNU36" s="47"/>
      <c r="SNV36" s="47"/>
      <c r="SNW36" s="47"/>
      <c r="SNX36" s="47"/>
      <c r="SNY36" s="47"/>
      <c r="SNZ36" s="47"/>
      <c r="SOA36" s="47"/>
      <c r="SOB36" s="47"/>
      <c r="SOC36" s="47"/>
      <c r="SOD36" s="47"/>
      <c r="SOE36" s="47"/>
      <c r="SOF36" s="47"/>
      <c r="SOG36" s="47"/>
      <c r="SOH36" s="47"/>
      <c r="SOI36" s="47"/>
      <c r="SOJ36" s="47"/>
      <c r="SOK36" s="47"/>
      <c r="SOL36" s="47"/>
      <c r="SOM36" s="47"/>
      <c r="SON36" s="47"/>
      <c r="SOO36" s="47"/>
      <c r="SOP36" s="47"/>
      <c r="SOQ36" s="47"/>
      <c r="SOR36" s="47"/>
      <c r="SOS36" s="47"/>
      <c r="SOT36" s="47"/>
      <c r="SOU36" s="47"/>
      <c r="SOV36" s="47"/>
      <c r="SOW36" s="47"/>
      <c r="SOX36" s="47"/>
      <c r="SOY36" s="47"/>
      <c r="SOZ36" s="47"/>
      <c r="SPA36" s="47"/>
      <c r="SPB36" s="47"/>
      <c r="SPC36" s="47"/>
      <c r="SPD36" s="47"/>
      <c r="SPE36" s="47"/>
      <c r="SPF36" s="47"/>
      <c r="SPG36" s="47"/>
      <c r="SPH36" s="47"/>
      <c r="SPI36" s="47"/>
      <c r="SPJ36" s="47"/>
      <c r="SPK36" s="47"/>
      <c r="SPL36" s="47"/>
      <c r="SPM36" s="47"/>
      <c r="SPN36" s="47"/>
      <c r="SPO36" s="47"/>
      <c r="SPP36" s="47"/>
      <c r="SPQ36" s="47"/>
      <c r="SPR36" s="47"/>
      <c r="SPS36" s="47"/>
      <c r="SPT36" s="47"/>
      <c r="SPU36" s="47"/>
      <c r="SPV36" s="47"/>
      <c r="SPW36" s="47"/>
      <c r="SPX36" s="47"/>
      <c r="SPY36" s="47"/>
      <c r="SPZ36" s="47"/>
      <c r="SQA36" s="47"/>
      <c r="SQB36" s="47"/>
      <c r="SQC36" s="47"/>
      <c r="SQD36" s="47"/>
      <c r="SQE36" s="47"/>
      <c r="SQF36" s="47"/>
      <c r="SQG36" s="47"/>
      <c r="SQH36" s="47"/>
      <c r="SQI36" s="47"/>
      <c r="SQJ36" s="47"/>
      <c r="SQK36" s="47"/>
      <c r="SQL36" s="47"/>
      <c r="SQM36" s="47"/>
      <c r="SQN36" s="47"/>
      <c r="SQO36" s="47"/>
      <c r="SQP36" s="47"/>
      <c r="SQQ36" s="47"/>
      <c r="SQR36" s="47"/>
      <c r="SQS36" s="47"/>
      <c r="SQT36" s="47"/>
      <c r="SQU36" s="47"/>
      <c r="SQV36" s="47"/>
      <c r="SQW36" s="47"/>
      <c r="SQX36" s="47"/>
      <c r="SQY36" s="47"/>
      <c r="SQZ36" s="47"/>
      <c r="SRA36" s="47"/>
      <c r="SRB36" s="47"/>
      <c r="SRC36" s="47"/>
      <c r="SRD36" s="47"/>
      <c r="SRE36" s="47"/>
      <c r="SRF36" s="47"/>
      <c r="SRG36" s="47"/>
      <c r="SRH36" s="47"/>
      <c r="SRI36" s="47"/>
      <c r="SRJ36" s="47"/>
      <c r="SRK36" s="47"/>
      <c r="SRL36" s="47"/>
      <c r="SRM36" s="47"/>
      <c r="SRN36" s="47"/>
      <c r="SRO36" s="47"/>
      <c r="SRP36" s="47"/>
      <c r="SRQ36" s="47"/>
      <c r="SRR36" s="47"/>
      <c r="SRS36" s="47"/>
      <c r="SRT36" s="47"/>
      <c r="SRU36" s="47"/>
      <c r="SRV36" s="47"/>
      <c r="SRW36" s="47"/>
      <c r="SRX36" s="47"/>
      <c r="SRY36" s="47"/>
      <c r="SRZ36" s="47"/>
      <c r="SSA36" s="47"/>
      <c r="SSB36" s="47"/>
      <c r="SSC36" s="47"/>
      <c r="SSD36" s="47"/>
      <c r="SSE36" s="47"/>
      <c r="SSF36" s="47"/>
      <c r="SSG36" s="47"/>
      <c r="SSH36" s="47"/>
      <c r="SSI36" s="47"/>
      <c r="SSJ36" s="47"/>
      <c r="SSK36" s="47"/>
      <c r="SSL36" s="47"/>
      <c r="SSM36" s="47"/>
      <c r="SSN36" s="47"/>
      <c r="SSO36" s="47"/>
      <c r="SSP36" s="47"/>
      <c r="SSQ36" s="47"/>
      <c r="SSR36" s="47"/>
      <c r="SSS36" s="47"/>
      <c r="SST36" s="47"/>
      <c r="SSU36" s="47"/>
      <c r="SSV36" s="47"/>
      <c r="SSW36" s="47"/>
      <c r="SSX36" s="47"/>
      <c r="SSY36" s="47"/>
      <c r="SSZ36" s="47"/>
      <c r="STA36" s="47"/>
      <c r="STB36" s="47"/>
      <c r="STC36" s="47"/>
      <c r="STD36" s="47"/>
      <c r="STE36" s="47"/>
      <c r="STF36" s="47"/>
      <c r="STG36" s="47"/>
      <c r="STH36" s="47"/>
      <c r="STI36" s="47"/>
      <c r="STJ36" s="47"/>
      <c r="STK36" s="47"/>
      <c r="STL36" s="47"/>
      <c r="STM36" s="47"/>
      <c r="STN36" s="47"/>
      <c r="STO36" s="47"/>
      <c r="STP36" s="47"/>
      <c r="STQ36" s="47"/>
      <c r="STR36" s="47"/>
      <c r="STS36" s="47"/>
      <c r="STT36" s="47"/>
      <c r="STU36" s="47"/>
      <c r="STV36" s="47"/>
      <c r="STW36" s="47"/>
      <c r="STX36" s="47"/>
      <c r="STY36" s="47"/>
      <c r="STZ36" s="47"/>
      <c r="SUA36" s="47"/>
      <c r="SUB36" s="47"/>
      <c r="SUC36" s="47"/>
      <c r="SUD36" s="47"/>
      <c r="SUE36" s="47"/>
      <c r="SUF36" s="47"/>
      <c r="SUG36" s="47"/>
      <c r="SUH36" s="47"/>
      <c r="SUI36" s="47"/>
      <c r="SUJ36" s="47"/>
      <c r="SUK36" s="47"/>
      <c r="SUL36" s="47"/>
      <c r="SUM36" s="47"/>
      <c r="SUN36" s="47"/>
      <c r="SUO36" s="47"/>
      <c r="SUP36" s="47"/>
      <c r="SUQ36" s="47"/>
      <c r="SUR36" s="47"/>
      <c r="SUS36" s="47"/>
      <c r="SUT36" s="47"/>
      <c r="SUU36" s="47"/>
      <c r="SUV36" s="47"/>
      <c r="SUW36" s="47"/>
      <c r="SUX36" s="47"/>
      <c r="SUY36" s="47"/>
      <c r="SUZ36" s="47"/>
      <c r="SVA36" s="47"/>
      <c r="SVB36" s="47"/>
      <c r="SVC36" s="47"/>
      <c r="SVD36" s="47"/>
      <c r="SVE36" s="47"/>
      <c r="SVF36" s="47"/>
      <c r="SVG36" s="47"/>
      <c r="SVH36" s="47"/>
      <c r="SVI36" s="47"/>
      <c r="SVJ36" s="47"/>
      <c r="SVK36" s="47"/>
      <c r="SVL36" s="47"/>
      <c r="SVM36" s="47"/>
      <c r="SVN36" s="47"/>
      <c r="SVO36" s="47"/>
      <c r="SVP36" s="47"/>
      <c r="SVQ36" s="47"/>
      <c r="SVR36" s="47"/>
      <c r="SVS36" s="47"/>
      <c r="SVT36" s="47"/>
      <c r="SVU36" s="47"/>
      <c r="SVV36" s="47"/>
      <c r="SVW36" s="47"/>
      <c r="SVX36" s="47"/>
      <c r="SVY36" s="47"/>
      <c r="SVZ36" s="47"/>
      <c r="SWA36" s="47"/>
      <c r="SWB36" s="47"/>
      <c r="SWC36" s="47"/>
      <c r="SWD36" s="47"/>
      <c r="SWE36" s="47"/>
      <c r="SWF36" s="47"/>
      <c r="SWG36" s="47"/>
      <c r="SWH36" s="47"/>
      <c r="SWI36" s="47"/>
      <c r="SWJ36" s="47"/>
      <c r="SWK36" s="47"/>
      <c r="SWL36" s="47"/>
      <c r="SWM36" s="47"/>
      <c r="SWN36" s="47"/>
      <c r="SWO36" s="47"/>
      <c r="SWP36" s="47"/>
      <c r="SWQ36" s="47"/>
      <c r="SWR36" s="47"/>
      <c r="SWS36" s="47"/>
      <c r="SWT36" s="47"/>
      <c r="SWU36" s="47"/>
      <c r="SWV36" s="47"/>
      <c r="SWW36" s="47"/>
      <c r="SWX36" s="47"/>
      <c r="SWY36" s="47"/>
      <c r="SWZ36" s="47"/>
      <c r="SXA36" s="47"/>
      <c r="SXB36" s="47"/>
      <c r="SXC36" s="47"/>
      <c r="SXD36" s="47"/>
      <c r="SXE36" s="47"/>
      <c r="SXF36" s="47"/>
      <c r="SXG36" s="47"/>
      <c r="SXH36" s="47"/>
      <c r="SXI36" s="47"/>
      <c r="SXJ36" s="47"/>
      <c r="SXK36" s="47"/>
      <c r="SXL36" s="47"/>
      <c r="SXM36" s="47"/>
      <c r="SXN36" s="47"/>
      <c r="SXO36" s="47"/>
      <c r="SXP36" s="47"/>
      <c r="SXQ36" s="47"/>
      <c r="SXR36" s="47"/>
      <c r="SXS36" s="47"/>
      <c r="SXT36" s="47"/>
      <c r="SXU36" s="47"/>
      <c r="SXV36" s="47"/>
      <c r="SXW36" s="47"/>
      <c r="SXX36" s="47"/>
      <c r="SXY36" s="47"/>
      <c r="SXZ36" s="47"/>
      <c r="SYA36" s="47"/>
      <c r="SYB36" s="47"/>
      <c r="SYC36" s="47"/>
      <c r="SYD36" s="47"/>
      <c r="SYE36" s="47"/>
      <c r="SYF36" s="47"/>
      <c r="SYG36" s="47"/>
      <c r="SYH36" s="47"/>
      <c r="SYI36" s="47"/>
      <c r="SYJ36" s="47"/>
      <c r="SYK36" s="47"/>
      <c r="SYL36" s="47"/>
      <c r="SYM36" s="47"/>
      <c r="SYN36" s="47"/>
      <c r="SYO36" s="47"/>
      <c r="SYP36" s="47"/>
      <c r="SYQ36" s="47"/>
      <c r="SYR36" s="47"/>
      <c r="SYS36" s="47"/>
      <c r="SYT36" s="47"/>
      <c r="SYU36" s="47"/>
      <c r="SYV36" s="47"/>
      <c r="SYW36" s="47"/>
      <c r="SYX36" s="47"/>
      <c r="SYY36" s="47"/>
      <c r="SYZ36" s="47"/>
      <c r="SZA36" s="47"/>
      <c r="SZB36" s="47"/>
      <c r="SZC36" s="47"/>
      <c r="SZD36" s="47"/>
      <c r="SZE36" s="47"/>
      <c r="SZF36" s="47"/>
      <c r="SZG36" s="47"/>
      <c r="SZH36" s="47"/>
      <c r="SZI36" s="47"/>
      <c r="SZJ36" s="47"/>
      <c r="SZK36" s="47"/>
      <c r="SZL36" s="47"/>
      <c r="SZM36" s="47"/>
      <c r="SZN36" s="47"/>
      <c r="SZO36" s="47"/>
      <c r="SZP36" s="47"/>
      <c r="SZQ36" s="47"/>
      <c r="SZR36" s="47"/>
      <c r="SZS36" s="47"/>
      <c r="SZT36" s="47"/>
      <c r="SZU36" s="47"/>
      <c r="SZV36" s="47"/>
      <c r="SZW36" s="47"/>
      <c r="SZX36" s="47"/>
      <c r="SZY36" s="47"/>
      <c r="SZZ36" s="47"/>
      <c r="TAA36" s="47"/>
      <c r="TAB36" s="47"/>
      <c r="TAC36" s="47"/>
      <c r="TAD36" s="47"/>
      <c r="TAE36" s="47"/>
      <c r="TAF36" s="47"/>
      <c r="TAG36" s="47"/>
      <c r="TAH36" s="47"/>
      <c r="TAI36" s="47"/>
      <c r="TAJ36" s="47"/>
      <c r="TAK36" s="47"/>
      <c r="TAL36" s="47"/>
      <c r="TAM36" s="47"/>
      <c r="TAN36" s="47"/>
      <c r="TAO36" s="47"/>
      <c r="TAP36" s="47"/>
      <c r="TAQ36" s="47"/>
      <c r="TAR36" s="47"/>
      <c r="TAS36" s="47"/>
      <c r="TAT36" s="47"/>
      <c r="TAU36" s="47"/>
      <c r="TAV36" s="47"/>
      <c r="TAW36" s="47"/>
      <c r="TAX36" s="47"/>
      <c r="TAY36" s="47"/>
      <c r="TAZ36" s="47"/>
      <c r="TBA36" s="47"/>
      <c r="TBB36" s="47"/>
      <c r="TBC36" s="47"/>
      <c r="TBD36" s="47"/>
      <c r="TBE36" s="47"/>
      <c r="TBF36" s="47"/>
      <c r="TBG36" s="47"/>
      <c r="TBH36" s="47"/>
      <c r="TBI36" s="47"/>
      <c r="TBJ36" s="47"/>
      <c r="TBK36" s="47"/>
      <c r="TBL36" s="47"/>
      <c r="TBM36" s="47"/>
      <c r="TBN36" s="47"/>
      <c r="TBO36" s="47"/>
      <c r="TBP36" s="47"/>
      <c r="TBQ36" s="47"/>
      <c r="TBR36" s="47"/>
      <c r="TBS36" s="47"/>
      <c r="TBT36" s="47"/>
      <c r="TBU36" s="47"/>
      <c r="TBV36" s="47"/>
      <c r="TBW36" s="47"/>
      <c r="TBX36" s="47"/>
      <c r="TBY36" s="47"/>
      <c r="TBZ36" s="47"/>
      <c r="TCA36" s="47"/>
      <c r="TCB36" s="47"/>
      <c r="TCC36" s="47"/>
      <c r="TCD36" s="47"/>
      <c r="TCE36" s="47"/>
      <c r="TCF36" s="47"/>
      <c r="TCG36" s="47"/>
      <c r="TCH36" s="47"/>
      <c r="TCI36" s="47"/>
      <c r="TCJ36" s="47"/>
      <c r="TCK36" s="47"/>
      <c r="TCL36" s="47"/>
      <c r="TCM36" s="47"/>
      <c r="TCN36" s="47"/>
      <c r="TCO36" s="47"/>
      <c r="TCP36" s="47"/>
      <c r="TCQ36" s="47"/>
      <c r="TCR36" s="47"/>
      <c r="TCS36" s="47"/>
      <c r="TCT36" s="47"/>
      <c r="TCU36" s="47"/>
      <c r="TCV36" s="47"/>
      <c r="TCW36" s="47"/>
      <c r="TCX36" s="47"/>
      <c r="TCY36" s="47"/>
      <c r="TCZ36" s="47"/>
      <c r="TDA36" s="47"/>
      <c r="TDB36" s="47"/>
      <c r="TDC36" s="47"/>
      <c r="TDD36" s="47"/>
      <c r="TDE36" s="47"/>
      <c r="TDF36" s="47"/>
      <c r="TDG36" s="47"/>
      <c r="TDH36" s="47"/>
      <c r="TDI36" s="47"/>
      <c r="TDJ36" s="47"/>
      <c r="TDK36" s="47"/>
      <c r="TDL36" s="47"/>
      <c r="TDM36" s="47"/>
      <c r="TDN36" s="47"/>
      <c r="TDO36" s="47"/>
      <c r="TDP36" s="47"/>
      <c r="TDQ36" s="47"/>
      <c r="TDR36" s="47"/>
      <c r="TDS36" s="47"/>
      <c r="TDT36" s="47"/>
      <c r="TDU36" s="47"/>
      <c r="TDV36" s="47"/>
      <c r="TDW36" s="47"/>
      <c r="TDX36" s="47"/>
      <c r="TDY36" s="47"/>
      <c r="TDZ36" s="47"/>
      <c r="TEA36" s="47"/>
      <c r="TEB36" s="47"/>
      <c r="TEC36" s="47"/>
      <c r="TED36" s="47"/>
      <c r="TEE36" s="47"/>
      <c r="TEF36" s="47"/>
      <c r="TEG36" s="47"/>
      <c r="TEH36" s="47"/>
      <c r="TEI36" s="47"/>
      <c r="TEJ36" s="47"/>
      <c r="TEK36" s="47"/>
      <c r="TEL36" s="47"/>
      <c r="TEM36" s="47"/>
      <c r="TEN36" s="47"/>
      <c r="TEO36" s="47"/>
      <c r="TEP36" s="47"/>
      <c r="TEQ36" s="47"/>
      <c r="TER36" s="47"/>
      <c r="TES36" s="47"/>
      <c r="TET36" s="47"/>
      <c r="TEU36" s="47"/>
      <c r="TEV36" s="47"/>
      <c r="TEW36" s="47"/>
      <c r="TEX36" s="47"/>
      <c r="TEY36" s="47"/>
      <c r="TEZ36" s="47"/>
      <c r="TFA36" s="47"/>
      <c r="TFB36" s="47"/>
      <c r="TFC36" s="47"/>
      <c r="TFD36" s="47"/>
      <c r="TFE36" s="47"/>
      <c r="TFF36" s="47"/>
      <c r="TFG36" s="47"/>
      <c r="TFH36" s="47"/>
      <c r="TFI36" s="47"/>
      <c r="TFJ36" s="47"/>
      <c r="TFK36" s="47"/>
      <c r="TFL36" s="47"/>
      <c r="TFM36" s="47"/>
      <c r="TFN36" s="47"/>
      <c r="TFO36" s="47"/>
      <c r="TFP36" s="47"/>
      <c r="TFQ36" s="47"/>
      <c r="TFR36" s="47"/>
      <c r="TFS36" s="47"/>
      <c r="TFT36" s="47"/>
      <c r="TFU36" s="47"/>
      <c r="TFV36" s="47"/>
      <c r="TFW36" s="47"/>
      <c r="TFX36" s="47"/>
      <c r="TFY36" s="47"/>
      <c r="TFZ36" s="47"/>
      <c r="TGA36" s="47"/>
      <c r="TGB36" s="47"/>
      <c r="TGC36" s="47"/>
      <c r="TGD36" s="47"/>
      <c r="TGE36" s="47"/>
      <c r="TGF36" s="47"/>
      <c r="TGG36" s="47"/>
      <c r="TGH36" s="47"/>
      <c r="TGI36" s="47"/>
      <c r="TGJ36" s="47"/>
      <c r="TGK36" s="47"/>
      <c r="TGL36" s="47"/>
      <c r="TGM36" s="47"/>
      <c r="TGN36" s="47"/>
      <c r="TGO36" s="47"/>
      <c r="TGP36" s="47"/>
      <c r="TGQ36" s="47"/>
      <c r="TGR36" s="47"/>
      <c r="TGS36" s="47"/>
      <c r="TGT36" s="47"/>
      <c r="TGU36" s="47"/>
      <c r="TGV36" s="47"/>
      <c r="TGW36" s="47"/>
      <c r="TGX36" s="47"/>
      <c r="TGY36" s="47"/>
      <c r="TGZ36" s="47"/>
      <c r="THA36" s="47"/>
      <c r="THB36" s="47"/>
      <c r="THC36" s="47"/>
      <c r="THD36" s="47"/>
      <c r="THE36" s="47"/>
      <c r="THF36" s="47"/>
      <c r="THG36" s="47"/>
      <c r="THH36" s="47"/>
      <c r="THI36" s="47"/>
      <c r="THJ36" s="47"/>
      <c r="THK36" s="47"/>
      <c r="THL36" s="47"/>
      <c r="THM36" s="47"/>
      <c r="THN36" s="47"/>
      <c r="THO36" s="47"/>
      <c r="THP36" s="47"/>
      <c r="THQ36" s="47"/>
      <c r="THR36" s="47"/>
      <c r="THS36" s="47"/>
      <c r="THT36" s="47"/>
      <c r="THU36" s="47"/>
      <c r="THV36" s="47"/>
      <c r="THW36" s="47"/>
      <c r="THX36" s="47"/>
      <c r="THY36" s="47"/>
      <c r="THZ36" s="47"/>
      <c r="TIA36" s="47"/>
      <c r="TIB36" s="47"/>
      <c r="TIC36" s="47"/>
      <c r="TID36" s="47"/>
      <c r="TIE36" s="47"/>
      <c r="TIF36" s="47"/>
      <c r="TIG36" s="47"/>
      <c r="TIH36" s="47"/>
      <c r="TII36" s="47"/>
      <c r="TIJ36" s="47"/>
      <c r="TIK36" s="47"/>
      <c r="TIL36" s="47"/>
      <c r="TIM36" s="47"/>
      <c r="TIN36" s="47"/>
      <c r="TIO36" s="47"/>
      <c r="TIP36" s="47"/>
      <c r="TIQ36" s="47"/>
      <c r="TIR36" s="47"/>
      <c r="TIS36" s="47"/>
      <c r="TIT36" s="47"/>
      <c r="TIU36" s="47"/>
      <c r="TIV36" s="47"/>
      <c r="TIW36" s="47"/>
      <c r="TIX36" s="47"/>
      <c r="TIY36" s="47"/>
      <c r="TIZ36" s="47"/>
      <c r="TJA36" s="47"/>
      <c r="TJB36" s="47"/>
      <c r="TJC36" s="47"/>
      <c r="TJD36" s="47"/>
      <c r="TJE36" s="47"/>
      <c r="TJF36" s="47"/>
      <c r="TJG36" s="47"/>
      <c r="TJH36" s="47"/>
      <c r="TJI36" s="47"/>
      <c r="TJJ36" s="47"/>
      <c r="TJK36" s="47"/>
      <c r="TJL36" s="47"/>
      <c r="TJM36" s="47"/>
      <c r="TJN36" s="47"/>
      <c r="TJO36" s="47"/>
      <c r="TJP36" s="47"/>
      <c r="TJQ36" s="47"/>
      <c r="TJR36" s="47"/>
      <c r="TJS36" s="47"/>
      <c r="TJT36" s="47"/>
      <c r="TJU36" s="47"/>
      <c r="TJV36" s="47"/>
      <c r="TJW36" s="47"/>
      <c r="TJX36" s="47"/>
      <c r="TJY36" s="47"/>
      <c r="TJZ36" s="47"/>
      <c r="TKA36" s="47"/>
      <c r="TKB36" s="47"/>
      <c r="TKC36" s="47"/>
      <c r="TKD36" s="47"/>
      <c r="TKE36" s="47"/>
      <c r="TKF36" s="47"/>
      <c r="TKG36" s="47"/>
      <c r="TKH36" s="47"/>
      <c r="TKI36" s="47"/>
      <c r="TKJ36" s="47"/>
      <c r="TKK36" s="47"/>
      <c r="TKL36" s="47"/>
      <c r="TKM36" s="47"/>
      <c r="TKN36" s="47"/>
      <c r="TKO36" s="47"/>
      <c r="TKP36" s="47"/>
      <c r="TKQ36" s="47"/>
      <c r="TKR36" s="47"/>
      <c r="TKS36" s="47"/>
      <c r="TKT36" s="47"/>
      <c r="TKU36" s="47"/>
      <c r="TKV36" s="47"/>
      <c r="TKW36" s="47"/>
      <c r="TKX36" s="47"/>
      <c r="TKY36" s="47"/>
      <c r="TKZ36" s="47"/>
      <c r="TLA36" s="47"/>
      <c r="TLB36" s="47"/>
      <c r="TLC36" s="47"/>
      <c r="TLD36" s="47"/>
      <c r="TLE36" s="47"/>
      <c r="TLF36" s="47"/>
      <c r="TLG36" s="47"/>
      <c r="TLH36" s="47"/>
      <c r="TLI36" s="47"/>
      <c r="TLJ36" s="47"/>
      <c r="TLK36" s="47"/>
      <c r="TLL36" s="47"/>
      <c r="TLM36" s="47"/>
      <c r="TLN36" s="47"/>
      <c r="TLO36" s="47"/>
      <c r="TLP36" s="47"/>
      <c r="TLQ36" s="47"/>
      <c r="TLR36" s="47"/>
      <c r="TLS36" s="47"/>
      <c r="TLT36" s="47"/>
      <c r="TLU36" s="47"/>
      <c r="TLV36" s="47"/>
      <c r="TLW36" s="47"/>
      <c r="TLX36" s="47"/>
      <c r="TLY36" s="47"/>
      <c r="TLZ36" s="47"/>
      <c r="TMA36" s="47"/>
      <c r="TMB36" s="47"/>
      <c r="TMC36" s="47"/>
      <c r="TMD36" s="47"/>
      <c r="TME36" s="47"/>
      <c r="TMF36" s="47"/>
      <c r="TMG36" s="47"/>
      <c r="TMH36" s="47"/>
      <c r="TMI36" s="47"/>
      <c r="TMJ36" s="47"/>
      <c r="TMK36" s="47"/>
      <c r="TML36" s="47"/>
      <c r="TMM36" s="47"/>
      <c r="TMN36" s="47"/>
      <c r="TMO36" s="47"/>
      <c r="TMP36" s="47"/>
      <c r="TMQ36" s="47"/>
      <c r="TMR36" s="47"/>
      <c r="TMS36" s="47"/>
      <c r="TMT36" s="47"/>
      <c r="TMU36" s="47"/>
      <c r="TMV36" s="47"/>
      <c r="TMW36" s="47"/>
      <c r="TMX36" s="47"/>
      <c r="TMY36" s="47"/>
      <c r="TMZ36" s="47"/>
      <c r="TNA36" s="47"/>
      <c r="TNB36" s="47"/>
      <c r="TNC36" s="47"/>
      <c r="TND36" s="47"/>
      <c r="TNE36" s="47"/>
      <c r="TNF36" s="47"/>
      <c r="TNG36" s="47"/>
      <c r="TNH36" s="47"/>
      <c r="TNI36" s="47"/>
      <c r="TNJ36" s="47"/>
      <c r="TNK36" s="47"/>
      <c r="TNL36" s="47"/>
      <c r="TNM36" s="47"/>
      <c r="TNN36" s="47"/>
      <c r="TNO36" s="47"/>
      <c r="TNP36" s="47"/>
      <c r="TNQ36" s="47"/>
      <c r="TNR36" s="47"/>
      <c r="TNS36" s="47"/>
      <c r="TNT36" s="47"/>
      <c r="TNU36" s="47"/>
      <c r="TNV36" s="47"/>
      <c r="TNW36" s="47"/>
      <c r="TNX36" s="47"/>
      <c r="TNY36" s="47"/>
      <c r="TNZ36" s="47"/>
      <c r="TOA36" s="47"/>
      <c r="TOB36" s="47"/>
      <c r="TOC36" s="47"/>
      <c r="TOD36" s="47"/>
      <c r="TOE36" s="47"/>
      <c r="TOF36" s="47"/>
      <c r="TOG36" s="47"/>
      <c r="TOH36" s="47"/>
      <c r="TOI36" s="47"/>
      <c r="TOJ36" s="47"/>
      <c r="TOK36" s="47"/>
      <c r="TOL36" s="47"/>
      <c r="TOM36" s="47"/>
      <c r="TON36" s="47"/>
      <c r="TOO36" s="47"/>
      <c r="TOP36" s="47"/>
      <c r="TOQ36" s="47"/>
      <c r="TOR36" s="47"/>
      <c r="TOS36" s="47"/>
      <c r="TOT36" s="47"/>
      <c r="TOU36" s="47"/>
      <c r="TOV36" s="47"/>
      <c r="TOW36" s="47"/>
      <c r="TOX36" s="47"/>
      <c r="TOY36" s="47"/>
      <c r="TOZ36" s="47"/>
      <c r="TPA36" s="47"/>
      <c r="TPB36" s="47"/>
      <c r="TPC36" s="47"/>
      <c r="TPD36" s="47"/>
      <c r="TPE36" s="47"/>
      <c r="TPF36" s="47"/>
      <c r="TPG36" s="47"/>
      <c r="TPH36" s="47"/>
      <c r="TPI36" s="47"/>
      <c r="TPJ36" s="47"/>
      <c r="TPK36" s="47"/>
      <c r="TPL36" s="47"/>
      <c r="TPM36" s="47"/>
      <c r="TPN36" s="47"/>
      <c r="TPO36" s="47"/>
      <c r="TPP36" s="47"/>
      <c r="TPQ36" s="47"/>
      <c r="TPR36" s="47"/>
      <c r="TPS36" s="47"/>
      <c r="TPT36" s="47"/>
      <c r="TPU36" s="47"/>
      <c r="TPV36" s="47"/>
      <c r="TPW36" s="47"/>
      <c r="TPX36" s="47"/>
      <c r="TPY36" s="47"/>
      <c r="TPZ36" s="47"/>
      <c r="TQA36" s="47"/>
      <c r="TQB36" s="47"/>
      <c r="TQC36" s="47"/>
      <c r="TQD36" s="47"/>
      <c r="TQE36" s="47"/>
      <c r="TQF36" s="47"/>
      <c r="TQG36" s="47"/>
      <c r="TQH36" s="47"/>
      <c r="TQI36" s="47"/>
      <c r="TQJ36" s="47"/>
      <c r="TQK36" s="47"/>
      <c r="TQL36" s="47"/>
      <c r="TQM36" s="47"/>
      <c r="TQN36" s="47"/>
      <c r="TQO36" s="47"/>
      <c r="TQP36" s="47"/>
      <c r="TQQ36" s="47"/>
      <c r="TQR36" s="47"/>
      <c r="TQS36" s="47"/>
      <c r="TQT36" s="47"/>
      <c r="TQU36" s="47"/>
      <c r="TQV36" s="47"/>
      <c r="TQW36" s="47"/>
      <c r="TQX36" s="47"/>
      <c r="TQY36" s="47"/>
      <c r="TQZ36" s="47"/>
      <c r="TRA36" s="47"/>
      <c r="TRB36" s="47"/>
      <c r="TRC36" s="47"/>
      <c r="TRD36" s="47"/>
      <c r="TRE36" s="47"/>
      <c r="TRF36" s="47"/>
      <c r="TRG36" s="47"/>
      <c r="TRH36" s="47"/>
      <c r="TRI36" s="47"/>
      <c r="TRJ36" s="47"/>
      <c r="TRK36" s="47"/>
      <c r="TRL36" s="47"/>
      <c r="TRM36" s="47"/>
      <c r="TRN36" s="47"/>
      <c r="TRO36" s="47"/>
      <c r="TRP36" s="47"/>
      <c r="TRQ36" s="47"/>
      <c r="TRR36" s="47"/>
      <c r="TRS36" s="47"/>
      <c r="TRT36" s="47"/>
      <c r="TRU36" s="47"/>
      <c r="TRV36" s="47"/>
      <c r="TRW36" s="47"/>
      <c r="TRX36" s="47"/>
      <c r="TRY36" s="47"/>
      <c r="TRZ36" s="47"/>
      <c r="TSA36" s="47"/>
      <c r="TSB36" s="47"/>
      <c r="TSC36" s="47"/>
      <c r="TSD36" s="47"/>
      <c r="TSE36" s="47"/>
      <c r="TSF36" s="47"/>
      <c r="TSG36" s="47"/>
      <c r="TSH36" s="47"/>
      <c r="TSI36" s="47"/>
      <c r="TSJ36" s="47"/>
      <c r="TSK36" s="47"/>
      <c r="TSL36" s="47"/>
      <c r="TSM36" s="47"/>
      <c r="TSN36" s="47"/>
      <c r="TSO36" s="47"/>
      <c r="TSP36" s="47"/>
      <c r="TSQ36" s="47"/>
      <c r="TSR36" s="47"/>
      <c r="TSS36" s="47"/>
      <c r="TST36" s="47"/>
      <c r="TSU36" s="47"/>
      <c r="TSV36" s="47"/>
      <c r="TSW36" s="47"/>
      <c r="TSX36" s="47"/>
      <c r="TSY36" s="47"/>
      <c r="TSZ36" s="47"/>
      <c r="TTA36" s="47"/>
      <c r="TTB36" s="47"/>
      <c r="TTC36" s="47"/>
      <c r="TTD36" s="47"/>
      <c r="TTE36" s="47"/>
      <c r="TTF36" s="47"/>
      <c r="TTG36" s="47"/>
      <c r="TTH36" s="47"/>
      <c r="TTI36" s="47"/>
      <c r="TTJ36" s="47"/>
      <c r="TTK36" s="47"/>
      <c r="TTL36" s="47"/>
      <c r="TTM36" s="47"/>
      <c r="TTN36" s="47"/>
      <c r="TTO36" s="47"/>
      <c r="TTP36" s="47"/>
      <c r="TTQ36" s="47"/>
      <c r="TTR36" s="47"/>
      <c r="TTS36" s="47"/>
      <c r="TTT36" s="47"/>
      <c r="TTU36" s="47"/>
      <c r="TTV36" s="47"/>
      <c r="TTW36" s="47"/>
      <c r="TTX36" s="47"/>
      <c r="TTY36" s="47"/>
      <c r="TTZ36" s="47"/>
      <c r="TUA36" s="47"/>
      <c r="TUB36" s="47"/>
      <c r="TUC36" s="47"/>
      <c r="TUD36" s="47"/>
      <c r="TUE36" s="47"/>
      <c r="TUF36" s="47"/>
      <c r="TUG36" s="47"/>
      <c r="TUH36" s="47"/>
      <c r="TUI36" s="47"/>
      <c r="TUJ36" s="47"/>
      <c r="TUK36" s="47"/>
      <c r="TUL36" s="47"/>
      <c r="TUM36" s="47"/>
      <c r="TUN36" s="47"/>
      <c r="TUO36" s="47"/>
      <c r="TUP36" s="47"/>
      <c r="TUQ36" s="47"/>
      <c r="TUR36" s="47"/>
      <c r="TUS36" s="47"/>
      <c r="TUT36" s="47"/>
      <c r="TUU36" s="47"/>
      <c r="TUV36" s="47"/>
      <c r="TUW36" s="47"/>
      <c r="TUX36" s="47"/>
      <c r="TUY36" s="47"/>
      <c r="TUZ36" s="47"/>
      <c r="TVA36" s="47"/>
      <c r="TVB36" s="47"/>
      <c r="TVC36" s="47"/>
      <c r="TVD36" s="47"/>
      <c r="TVE36" s="47"/>
      <c r="TVF36" s="47"/>
      <c r="TVG36" s="47"/>
      <c r="TVH36" s="47"/>
      <c r="TVI36" s="47"/>
      <c r="TVJ36" s="47"/>
      <c r="TVK36" s="47"/>
      <c r="TVL36" s="47"/>
      <c r="TVM36" s="47"/>
      <c r="TVN36" s="47"/>
      <c r="TVO36" s="47"/>
      <c r="TVP36" s="47"/>
      <c r="TVQ36" s="47"/>
      <c r="TVR36" s="47"/>
      <c r="TVS36" s="47"/>
      <c r="TVT36" s="47"/>
      <c r="TVU36" s="47"/>
      <c r="TVV36" s="47"/>
      <c r="TVW36" s="47"/>
      <c r="TVX36" s="47"/>
      <c r="TVY36" s="47"/>
      <c r="TVZ36" s="47"/>
      <c r="TWA36" s="47"/>
      <c r="TWB36" s="47"/>
      <c r="TWC36" s="47"/>
      <c r="TWD36" s="47"/>
      <c r="TWE36" s="47"/>
      <c r="TWF36" s="47"/>
      <c r="TWG36" s="47"/>
      <c r="TWH36" s="47"/>
      <c r="TWI36" s="47"/>
      <c r="TWJ36" s="47"/>
      <c r="TWK36" s="47"/>
      <c r="TWL36" s="47"/>
      <c r="TWM36" s="47"/>
      <c r="TWN36" s="47"/>
      <c r="TWO36" s="47"/>
      <c r="TWP36" s="47"/>
      <c r="TWQ36" s="47"/>
      <c r="TWR36" s="47"/>
      <c r="TWS36" s="47"/>
      <c r="TWT36" s="47"/>
      <c r="TWU36" s="47"/>
      <c r="TWV36" s="47"/>
      <c r="TWW36" s="47"/>
      <c r="TWX36" s="47"/>
      <c r="TWY36" s="47"/>
      <c r="TWZ36" s="47"/>
      <c r="TXA36" s="47"/>
      <c r="TXB36" s="47"/>
      <c r="TXC36" s="47"/>
      <c r="TXD36" s="47"/>
      <c r="TXE36" s="47"/>
      <c r="TXF36" s="47"/>
      <c r="TXG36" s="47"/>
      <c r="TXH36" s="47"/>
      <c r="TXI36" s="47"/>
      <c r="TXJ36" s="47"/>
      <c r="TXK36" s="47"/>
      <c r="TXL36" s="47"/>
      <c r="TXM36" s="47"/>
      <c r="TXN36" s="47"/>
      <c r="TXO36" s="47"/>
      <c r="TXP36" s="47"/>
      <c r="TXQ36" s="47"/>
      <c r="TXR36" s="47"/>
      <c r="TXS36" s="47"/>
      <c r="TXT36" s="47"/>
      <c r="TXU36" s="47"/>
      <c r="TXV36" s="47"/>
      <c r="TXW36" s="47"/>
      <c r="TXX36" s="47"/>
      <c r="TXY36" s="47"/>
      <c r="TXZ36" s="47"/>
      <c r="TYA36" s="47"/>
      <c r="TYB36" s="47"/>
      <c r="TYC36" s="47"/>
      <c r="TYD36" s="47"/>
      <c r="TYE36" s="47"/>
      <c r="TYF36" s="47"/>
      <c r="TYG36" s="47"/>
      <c r="TYH36" s="47"/>
      <c r="TYI36" s="47"/>
      <c r="TYJ36" s="47"/>
      <c r="TYK36" s="47"/>
      <c r="TYL36" s="47"/>
      <c r="TYM36" s="47"/>
      <c r="TYN36" s="47"/>
      <c r="TYO36" s="47"/>
      <c r="TYP36" s="47"/>
      <c r="TYQ36" s="47"/>
      <c r="TYR36" s="47"/>
      <c r="TYS36" s="47"/>
      <c r="TYT36" s="47"/>
      <c r="TYU36" s="47"/>
      <c r="TYV36" s="47"/>
      <c r="TYW36" s="47"/>
      <c r="TYX36" s="47"/>
      <c r="TYY36" s="47"/>
      <c r="TYZ36" s="47"/>
      <c r="TZA36" s="47"/>
      <c r="TZB36" s="47"/>
      <c r="TZC36" s="47"/>
      <c r="TZD36" s="47"/>
      <c r="TZE36" s="47"/>
      <c r="TZF36" s="47"/>
      <c r="TZG36" s="47"/>
      <c r="TZH36" s="47"/>
      <c r="TZI36" s="47"/>
      <c r="TZJ36" s="47"/>
      <c r="TZK36" s="47"/>
      <c r="TZL36" s="47"/>
      <c r="TZM36" s="47"/>
      <c r="TZN36" s="47"/>
      <c r="TZO36" s="47"/>
      <c r="TZP36" s="47"/>
      <c r="TZQ36" s="47"/>
      <c r="TZR36" s="47"/>
      <c r="TZS36" s="47"/>
      <c r="TZT36" s="47"/>
      <c r="TZU36" s="47"/>
      <c r="TZV36" s="47"/>
      <c r="TZW36" s="47"/>
      <c r="TZX36" s="47"/>
      <c r="TZY36" s="47"/>
      <c r="TZZ36" s="47"/>
      <c r="UAA36" s="47"/>
      <c r="UAB36" s="47"/>
      <c r="UAC36" s="47"/>
      <c r="UAD36" s="47"/>
      <c r="UAE36" s="47"/>
      <c r="UAF36" s="47"/>
      <c r="UAG36" s="47"/>
      <c r="UAH36" s="47"/>
      <c r="UAI36" s="47"/>
      <c r="UAJ36" s="47"/>
      <c r="UAK36" s="47"/>
      <c r="UAL36" s="47"/>
      <c r="UAM36" s="47"/>
      <c r="UAN36" s="47"/>
      <c r="UAO36" s="47"/>
      <c r="UAP36" s="47"/>
      <c r="UAQ36" s="47"/>
      <c r="UAR36" s="47"/>
      <c r="UAS36" s="47"/>
      <c r="UAT36" s="47"/>
      <c r="UAU36" s="47"/>
      <c r="UAV36" s="47"/>
      <c r="UAW36" s="47"/>
      <c r="UAX36" s="47"/>
      <c r="UAY36" s="47"/>
      <c r="UAZ36" s="47"/>
      <c r="UBA36" s="47"/>
      <c r="UBB36" s="47"/>
      <c r="UBC36" s="47"/>
      <c r="UBD36" s="47"/>
      <c r="UBE36" s="47"/>
      <c r="UBF36" s="47"/>
      <c r="UBG36" s="47"/>
      <c r="UBH36" s="47"/>
      <c r="UBI36" s="47"/>
      <c r="UBJ36" s="47"/>
      <c r="UBK36" s="47"/>
      <c r="UBL36" s="47"/>
      <c r="UBM36" s="47"/>
      <c r="UBN36" s="47"/>
      <c r="UBO36" s="47"/>
      <c r="UBP36" s="47"/>
      <c r="UBQ36" s="47"/>
      <c r="UBR36" s="47"/>
      <c r="UBS36" s="47"/>
      <c r="UBT36" s="47"/>
      <c r="UBU36" s="47"/>
      <c r="UBV36" s="47"/>
      <c r="UBW36" s="47"/>
      <c r="UBX36" s="47"/>
      <c r="UBY36" s="47"/>
      <c r="UBZ36" s="47"/>
      <c r="UCA36" s="47"/>
      <c r="UCB36" s="47"/>
      <c r="UCC36" s="47"/>
      <c r="UCD36" s="47"/>
      <c r="UCE36" s="47"/>
      <c r="UCF36" s="47"/>
      <c r="UCG36" s="47"/>
      <c r="UCH36" s="47"/>
      <c r="UCI36" s="47"/>
      <c r="UCJ36" s="47"/>
      <c r="UCK36" s="47"/>
      <c r="UCL36" s="47"/>
      <c r="UCM36" s="47"/>
      <c r="UCN36" s="47"/>
      <c r="UCO36" s="47"/>
      <c r="UCP36" s="47"/>
      <c r="UCQ36" s="47"/>
      <c r="UCR36" s="47"/>
      <c r="UCS36" s="47"/>
      <c r="UCT36" s="47"/>
      <c r="UCU36" s="47"/>
      <c r="UCV36" s="47"/>
      <c r="UCW36" s="47"/>
      <c r="UCX36" s="47"/>
      <c r="UCY36" s="47"/>
      <c r="UCZ36" s="47"/>
      <c r="UDA36" s="47"/>
      <c r="UDB36" s="47"/>
      <c r="UDC36" s="47"/>
      <c r="UDD36" s="47"/>
      <c r="UDE36" s="47"/>
      <c r="UDF36" s="47"/>
      <c r="UDG36" s="47"/>
      <c r="UDH36" s="47"/>
      <c r="UDI36" s="47"/>
      <c r="UDJ36" s="47"/>
      <c r="UDK36" s="47"/>
      <c r="UDL36" s="47"/>
      <c r="UDM36" s="47"/>
      <c r="UDN36" s="47"/>
      <c r="UDO36" s="47"/>
      <c r="UDP36" s="47"/>
      <c r="UDQ36" s="47"/>
      <c r="UDR36" s="47"/>
      <c r="UDS36" s="47"/>
      <c r="UDT36" s="47"/>
      <c r="UDU36" s="47"/>
      <c r="UDV36" s="47"/>
      <c r="UDW36" s="47"/>
      <c r="UDX36" s="47"/>
      <c r="UDY36" s="47"/>
      <c r="UDZ36" s="47"/>
      <c r="UEA36" s="47"/>
      <c r="UEB36" s="47"/>
      <c r="UEC36" s="47"/>
      <c r="UED36" s="47"/>
      <c r="UEE36" s="47"/>
      <c r="UEF36" s="47"/>
      <c r="UEG36" s="47"/>
      <c r="UEH36" s="47"/>
      <c r="UEI36" s="47"/>
      <c r="UEJ36" s="47"/>
      <c r="UEK36" s="47"/>
      <c r="UEL36" s="47"/>
      <c r="UEM36" s="47"/>
      <c r="UEN36" s="47"/>
      <c r="UEO36" s="47"/>
      <c r="UEP36" s="47"/>
      <c r="UEQ36" s="47"/>
      <c r="UER36" s="47"/>
      <c r="UES36" s="47"/>
      <c r="UET36" s="47"/>
      <c r="UEU36" s="47"/>
      <c r="UEV36" s="47"/>
      <c r="UEW36" s="47"/>
      <c r="UEX36" s="47"/>
      <c r="UEY36" s="47"/>
      <c r="UEZ36" s="47"/>
      <c r="UFA36" s="47"/>
      <c r="UFB36" s="47"/>
      <c r="UFC36" s="47"/>
      <c r="UFD36" s="47"/>
      <c r="UFE36" s="47"/>
      <c r="UFF36" s="47"/>
      <c r="UFG36" s="47"/>
      <c r="UFH36" s="47"/>
      <c r="UFI36" s="47"/>
      <c r="UFJ36" s="47"/>
      <c r="UFK36" s="47"/>
      <c r="UFL36" s="47"/>
      <c r="UFM36" s="47"/>
      <c r="UFN36" s="47"/>
      <c r="UFO36" s="47"/>
      <c r="UFP36" s="47"/>
      <c r="UFQ36" s="47"/>
      <c r="UFR36" s="47"/>
      <c r="UFS36" s="47"/>
      <c r="UFT36" s="47"/>
      <c r="UFU36" s="47"/>
      <c r="UFV36" s="47"/>
      <c r="UFW36" s="47"/>
      <c r="UFX36" s="47"/>
      <c r="UFY36" s="47"/>
      <c r="UFZ36" s="47"/>
      <c r="UGA36" s="47"/>
      <c r="UGB36" s="47"/>
      <c r="UGC36" s="47"/>
      <c r="UGD36" s="47"/>
      <c r="UGE36" s="47"/>
      <c r="UGF36" s="47"/>
      <c r="UGG36" s="47"/>
      <c r="UGH36" s="47"/>
      <c r="UGI36" s="47"/>
      <c r="UGJ36" s="47"/>
      <c r="UGK36" s="47"/>
      <c r="UGL36" s="47"/>
      <c r="UGM36" s="47"/>
      <c r="UGN36" s="47"/>
      <c r="UGO36" s="47"/>
      <c r="UGP36" s="47"/>
      <c r="UGQ36" s="47"/>
      <c r="UGR36" s="47"/>
      <c r="UGS36" s="47"/>
      <c r="UGT36" s="47"/>
      <c r="UGU36" s="47"/>
      <c r="UGV36" s="47"/>
      <c r="UGW36" s="47"/>
      <c r="UGX36" s="47"/>
      <c r="UGY36" s="47"/>
      <c r="UGZ36" s="47"/>
      <c r="UHA36" s="47"/>
      <c r="UHB36" s="47"/>
      <c r="UHC36" s="47"/>
      <c r="UHD36" s="47"/>
      <c r="UHE36" s="47"/>
      <c r="UHF36" s="47"/>
      <c r="UHG36" s="47"/>
      <c r="UHH36" s="47"/>
      <c r="UHI36" s="47"/>
      <c r="UHJ36" s="47"/>
      <c r="UHK36" s="47"/>
      <c r="UHL36" s="47"/>
      <c r="UHM36" s="47"/>
      <c r="UHN36" s="47"/>
      <c r="UHO36" s="47"/>
      <c r="UHP36" s="47"/>
      <c r="UHQ36" s="47"/>
      <c r="UHR36" s="47"/>
      <c r="UHS36" s="47"/>
      <c r="UHT36" s="47"/>
      <c r="UHU36" s="47"/>
      <c r="UHV36" s="47"/>
      <c r="UHW36" s="47"/>
      <c r="UHX36" s="47"/>
      <c r="UHY36" s="47"/>
      <c r="UHZ36" s="47"/>
      <c r="UIA36" s="47"/>
      <c r="UIB36" s="47"/>
      <c r="UIC36" s="47"/>
      <c r="UID36" s="47"/>
      <c r="UIE36" s="47"/>
      <c r="UIF36" s="47"/>
      <c r="UIG36" s="47"/>
      <c r="UIH36" s="47"/>
      <c r="UII36" s="47"/>
      <c r="UIJ36" s="47"/>
      <c r="UIK36" s="47"/>
      <c r="UIL36" s="47"/>
      <c r="UIM36" s="47"/>
      <c r="UIN36" s="47"/>
      <c r="UIO36" s="47"/>
      <c r="UIP36" s="47"/>
      <c r="UIQ36" s="47"/>
      <c r="UIR36" s="47"/>
      <c r="UIS36" s="47"/>
      <c r="UIT36" s="47"/>
      <c r="UIU36" s="47"/>
      <c r="UIV36" s="47"/>
      <c r="UIW36" s="47"/>
      <c r="UIX36" s="47"/>
      <c r="UIY36" s="47"/>
      <c r="UIZ36" s="47"/>
      <c r="UJA36" s="47"/>
      <c r="UJB36" s="47"/>
      <c r="UJC36" s="47"/>
      <c r="UJD36" s="47"/>
      <c r="UJE36" s="47"/>
      <c r="UJF36" s="47"/>
      <c r="UJG36" s="47"/>
      <c r="UJH36" s="47"/>
      <c r="UJI36" s="47"/>
      <c r="UJJ36" s="47"/>
      <c r="UJK36" s="47"/>
      <c r="UJL36" s="47"/>
      <c r="UJM36" s="47"/>
      <c r="UJN36" s="47"/>
      <c r="UJO36" s="47"/>
      <c r="UJP36" s="47"/>
      <c r="UJQ36" s="47"/>
      <c r="UJR36" s="47"/>
      <c r="UJS36" s="47"/>
      <c r="UJT36" s="47"/>
      <c r="UJU36" s="47"/>
      <c r="UJV36" s="47"/>
      <c r="UJW36" s="47"/>
      <c r="UJX36" s="47"/>
      <c r="UJY36" s="47"/>
      <c r="UJZ36" s="47"/>
      <c r="UKA36" s="47"/>
      <c r="UKB36" s="47"/>
      <c r="UKC36" s="47"/>
      <c r="UKD36" s="47"/>
      <c r="UKE36" s="47"/>
      <c r="UKF36" s="47"/>
      <c r="UKG36" s="47"/>
      <c r="UKH36" s="47"/>
      <c r="UKI36" s="47"/>
      <c r="UKJ36" s="47"/>
      <c r="UKK36" s="47"/>
      <c r="UKL36" s="47"/>
      <c r="UKM36" s="47"/>
      <c r="UKN36" s="47"/>
      <c r="UKO36" s="47"/>
      <c r="UKP36" s="47"/>
      <c r="UKQ36" s="47"/>
      <c r="UKR36" s="47"/>
      <c r="UKS36" s="47"/>
      <c r="UKT36" s="47"/>
      <c r="UKU36" s="47"/>
      <c r="UKV36" s="47"/>
      <c r="UKW36" s="47"/>
      <c r="UKX36" s="47"/>
      <c r="UKY36" s="47"/>
      <c r="UKZ36" s="47"/>
      <c r="ULA36" s="47"/>
      <c r="ULB36" s="47"/>
      <c r="ULC36" s="47"/>
      <c r="ULD36" s="47"/>
      <c r="ULE36" s="47"/>
      <c r="ULF36" s="47"/>
      <c r="ULG36" s="47"/>
      <c r="ULH36" s="47"/>
      <c r="ULI36" s="47"/>
      <c r="ULJ36" s="47"/>
      <c r="ULK36" s="47"/>
      <c r="ULL36" s="47"/>
      <c r="ULM36" s="47"/>
      <c r="ULN36" s="47"/>
      <c r="ULO36" s="47"/>
      <c r="ULP36" s="47"/>
      <c r="ULQ36" s="47"/>
      <c r="ULR36" s="47"/>
      <c r="ULS36" s="47"/>
      <c r="ULT36" s="47"/>
      <c r="ULU36" s="47"/>
      <c r="ULV36" s="47"/>
      <c r="ULW36" s="47"/>
      <c r="ULX36" s="47"/>
      <c r="ULY36" s="47"/>
      <c r="ULZ36" s="47"/>
      <c r="UMA36" s="47"/>
      <c r="UMB36" s="47"/>
      <c r="UMC36" s="47"/>
      <c r="UMD36" s="47"/>
      <c r="UME36" s="47"/>
      <c r="UMF36" s="47"/>
      <c r="UMG36" s="47"/>
      <c r="UMH36" s="47"/>
      <c r="UMI36" s="47"/>
      <c r="UMJ36" s="47"/>
      <c r="UMK36" s="47"/>
      <c r="UML36" s="47"/>
      <c r="UMM36" s="47"/>
      <c r="UMN36" s="47"/>
      <c r="UMO36" s="47"/>
      <c r="UMP36" s="47"/>
      <c r="UMQ36" s="47"/>
      <c r="UMR36" s="47"/>
      <c r="UMS36" s="47"/>
      <c r="UMT36" s="47"/>
      <c r="UMU36" s="47"/>
      <c r="UMV36" s="47"/>
      <c r="UMW36" s="47"/>
      <c r="UMX36" s="47"/>
      <c r="UMY36" s="47"/>
      <c r="UMZ36" s="47"/>
      <c r="UNA36" s="47"/>
      <c r="UNB36" s="47"/>
      <c r="UNC36" s="47"/>
      <c r="UND36" s="47"/>
      <c r="UNE36" s="47"/>
      <c r="UNF36" s="47"/>
      <c r="UNG36" s="47"/>
      <c r="UNH36" s="47"/>
      <c r="UNI36" s="47"/>
      <c r="UNJ36" s="47"/>
      <c r="UNK36" s="47"/>
      <c r="UNL36" s="47"/>
      <c r="UNM36" s="47"/>
      <c r="UNN36" s="47"/>
      <c r="UNO36" s="47"/>
      <c r="UNP36" s="47"/>
      <c r="UNQ36" s="47"/>
      <c r="UNR36" s="47"/>
      <c r="UNS36" s="47"/>
      <c r="UNT36" s="47"/>
      <c r="UNU36" s="47"/>
      <c r="UNV36" s="47"/>
      <c r="UNW36" s="47"/>
      <c r="UNX36" s="47"/>
      <c r="UNY36" s="47"/>
      <c r="UNZ36" s="47"/>
      <c r="UOA36" s="47"/>
      <c r="UOB36" s="47"/>
      <c r="UOC36" s="47"/>
      <c r="UOD36" s="47"/>
      <c r="UOE36" s="47"/>
      <c r="UOF36" s="47"/>
      <c r="UOG36" s="47"/>
      <c r="UOH36" s="47"/>
      <c r="UOI36" s="47"/>
      <c r="UOJ36" s="47"/>
      <c r="UOK36" s="47"/>
      <c r="UOL36" s="47"/>
      <c r="UOM36" s="47"/>
      <c r="UON36" s="47"/>
      <c r="UOO36" s="47"/>
      <c r="UOP36" s="47"/>
      <c r="UOQ36" s="47"/>
      <c r="UOR36" s="47"/>
      <c r="UOS36" s="47"/>
      <c r="UOT36" s="47"/>
      <c r="UOU36" s="47"/>
      <c r="UOV36" s="47"/>
      <c r="UOW36" s="47"/>
      <c r="UOX36" s="47"/>
      <c r="UOY36" s="47"/>
      <c r="UOZ36" s="47"/>
      <c r="UPA36" s="47"/>
      <c r="UPB36" s="47"/>
      <c r="UPC36" s="47"/>
      <c r="UPD36" s="47"/>
      <c r="UPE36" s="47"/>
      <c r="UPF36" s="47"/>
      <c r="UPG36" s="47"/>
      <c r="UPH36" s="47"/>
      <c r="UPI36" s="47"/>
      <c r="UPJ36" s="47"/>
      <c r="UPK36" s="47"/>
      <c r="UPL36" s="47"/>
      <c r="UPM36" s="47"/>
      <c r="UPN36" s="47"/>
      <c r="UPO36" s="47"/>
      <c r="UPP36" s="47"/>
      <c r="UPQ36" s="47"/>
      <c r="UPR36" s="47"/>
      <c r="UPS36" s="47"/>
      <c r="UPT36" s="47"/>
      <c r="UPU36" s="47"/>
      <c r="UPV36" s="47"/>
      <c r="UPW36" s="47"/>
      <c r="UPX36" s="47"/>
      <c r="UPY36" s="47"/>
      <c r="UPZ36" s="47"/>
      <c r="UQA36" s="47"/>
      <c r="UQB36" s="47"/>
      <c r="UQC36" s="47"/>
      <c r="UQD36" s="47"/>
      <c r="UQE36" s="47"/>
      <c r="UQF36" s="47"/>
      <c r="UQG36" s="47"/>
      <c r="UQH36" s="47"/>
      <c r="UQI36" s="47"/>
      <c r="UQJ36" s="47"/>
      <c r="UQK36" s="47"/>
      <c r="UQL36" s="47"/>
      <c r="UQM36" s="47"/>
      <c r="UQN36" s="47"/>
      <c r="UQO36" s="47"/>
      <c r="UQP36" s="47"/>
      <c r="UQQ36" s="47"/>
      <c r="UQR36" s="47"/>
      <c r="UQS36" s="47"/>
      <c r="UQT36" s="47"/>
      <c r="UQU36" s="47"/>
      <c r="UQV36" s="47"/>
      <c r="UQW36" s="47"/>
      <c r="UQX36" s="47"/>
      <c r="UQY36" s="47"/>
      <c r="UQZ36" s="47"/>
      <c r="URA36" s="47"/>
      <c r="URB36" s="47"/>
      <c r="URC36" s="47"/>
      <c r="URD36" s="47"/>
      <c r="URE36" s="47"/>
      <c r="URF36" s="47"/>
      <c r="URG36" s="47"/>
      <c r="URH36" s="47"/>
      <c r="URI36" s="47"/>
      <c r="URJ36" s="47"/>
      <c r="URK36" s="47"/>
      <c r="URL36" s="47"/>
      <c r="URM36" s="47"/>
      <c r="URN36" s="47"/>
      <c r="URO36" s="47"/>
      <c r="URP36" s="47"/>
      <c r="URQ36" s="47"/>
      <c r="URR36" s="47"/>
      <c r="URS36" s="47"/>
      <c r="URT36" s="47"/>
      <c r="URU36" s="47"/>
      <c r="URV36" s="47"/>
      <c r="URW36" s="47"/>
      <c r="URX36" s="47"/>
      <c r="URY36" s="47"/>
      <c r="URZ36" s="47"/>
      <c r="USA36" s="47"/>
      <c r="USB36" s="47"/>
      <c r="USC36" s="47"/>
      <c r="USD36" s="47"/>
      <c r="USE36" s="47"/>
      <c r="USF36" s="47"/>
      <c r="USG36" s="47"/>
      <c r="USH36" s="47"/>
      <c r="USI36" s="47"/>
      <c r="USJ36" s="47"/>
      <c r="USK36" s="47"/>
      <c r="USL36" s="47"/>
      <c r="USM36" s="47"/>
      <c r="USN36" s="47"/>
      <c r="USO36" s="47"/>
      <c r="USP36" s="47"/>
      <c r="USQ36" s="47"/>
      <c r="USR36" s="47"/>
      <c r="USS36" s="47"/>
      <c r="UST36" s="47"/>
      <c r="USU36" s="47"/>
      <c r="USV36" s="47"/>
      <c r="USW36" s="47"/>
      <c r="USX36" s="47"/>
      <c r="USY36" s="47"/>
      <c r="USZ36" s="47"/>
      <c r="UTA36" s="47"/>
      <c r="UTB36" s="47"/>
      <c r="UTC36" s="47"/>
      <c r="UTD36" s="47"/>
      <c r="UTE36" s="47"/>
      <c r="UTF36" s="47"/>
      <c r="UTG36" s="47"/>
      <c r="UTH36" s="47"/>
      <c r="UTI36" s="47"/>
      <c r="UTJ36" s="47"/>
      <c r="UTK36" s="47"/>
      <c r="UTL36" s="47"/>
      <c r="UTM36" s="47"/>
      <c r="UTN36" s="47"/>
      <c r="UTO36" s="47"/>
      <c r="UTP36" s="47"/>
      <c r="UTQ36" s="47"/>
      <c r="UTR36" s="47"/>
      <c r="UTS36" s="47"/>
      <c r="UTT36" s="47"/>
      <c r="UTU36" s="47"/>
      <c r="UTV36" s="47"/>
      <c r="UTW36" s="47"/>
      <c r="UTX36" s="47"/>
      <c r="UTY36" s="47"/>
      <c r="UTZ36" s="47"/>
      <c r="UUA36" s="47"/>
      <c r="UUB36" s="47"/>
      <c r="UUC36" s="47"/>
      <c r="UUD36" s="47"/>
      <c r="UUE36" s="47"/>
      <c r="UUF36" s="47"/>
      <c r="UUG36" s="47"/>
      <c r="UUH36" s="47"/>
      <c r="UUI36" s="47"/>
      <c r="UUJ36" s="47"/>
      <c r="UUK36" s="47"/>
      <c r="UUL36" s="47"/>
      <c r="UUM36" s="47"/>
      <c r="UUN36" s="47"/>
      <c r="UUO36" s="47"/>
      <c r="UUP36" s="47"/>
      <c r="UUQ36" s="47"/>
      <c r="UUR36" s="47"/>
      <c r="UUS36" s="47"/>
      <c r="UUT36" s="47"/>
      <c r="UUU36" s="47"/>
      <c r="UUV36" s="47"/>
      <c r="UUW36" s="47"/>
      <c r="UUX36" s="47"/>
      <c r="UUY36" s="47"/>
      <c r="UUZ36" s="47"/>
      <c r="UVA36" s="47"/>
      <c r="UVB36" s="47"/>
      <c r="UVC36" s="47"/>
      <c r="UVD36" s="47"/>
      <c r="UVE36" s="47"/>
      <c r="UVF36" s="47"/>
      <c r="UVG36" s="47"/>
      <c r="UVH36" s="47"/>
      <c r="UVI36" s="47"/>
      <c r="UVJ36" s="47"/>
      <c r="UVK36" s="47"/>
      <c r="UVL36" s="47"/>
      <c r="UVM36" s="47"/>
      <c r="UVN36" s="47"/>
      <c r="UVO36" s="47"/>
      <c r="UVP36" s="47"/>
      <c r="UVQ36" s="47"/>
      <c r="UVR36" s="47"/>
      <c r="UVS36" s="47"/>
      <c r="UVT36" s="47"/>
      <c r="UVU36" s="47"/>
      <c r="UVV36" s="47"/>
      <c r="UVW36" s="47"/>
      <c r="UVX36" s="47"/>
      <c r="UVY36" s="47"/>
      <c r="UVZ36" s="47"/>
      <c r="UWA36" s="47"/>
      <c r="UWB36" s="47"/>
      <c r="UWC36" s="47"/>
      <c r="UWD36" s="47"/>
      <c r="UWE36" s="47"/>
      <c r="UWF36" s="47"/>
      <c r="UWG36" s="47"/>
      <c r="UWH36" s="47"/>
      <c r="UWI36" s="47"/>
      <c r="UWJ36" s="47"/>
      <c r="UWK36" s="47"/>
      <c r="UWL36" s="47"/>
      <c r="UWM36" s="47"/>
      <c r="UWN36" s="47"/>
      <c r="UWO36" s="47"/>
      <c r="UWP36" s="47"/>
      <c r="UWQ36" s="47"/>
      <c r="UWR36" s="47"/>
      <c r="UWS36" s="47"/>
      <c r="UWT36" s="47"/>
      <c r="UWU36" s="47"/>
      <c r="UWV36" s="47"/>
      <c r="UWW36" s="47"/>
      <c r="UWX36" s="47"/>
      <c r="UWY36" s="47"/>
      <c r="UWZ36" s="47"/>
      <c r="UXA36" s="47"/>
      <c r="UXB36" s="47"/>
      <c r="UXC36" s="47"/>
      <c r="UXD36" s="47"/>
      <c r="UXE36" s="47"/>
      <c r="UXF36" s="47"/>
      <c r="UXG36" s="47"/>
      <c r="UXH36" s="47"/>
      <c r="UXI36" s="47"/>
      <c r="UXJ36" s="47"/>
      <c r="UXK36" s="47"/>
      <c r="UXL36" s="47"/>
      <c r="UXM36" s="47"/>
      <c r="UXN36" s="47"/>
      <c r="UXO36" s="47"/>
      <c r="UXP36" s="47"/>
      <c r="UXQ36" s="47"/>
      <c r="UXR36" s="47"/>
      <c r="UXS36" s="47"/>
      <c r="UXT36" s="47"/>
      <c r="UXU36" s="47"/>
      <c r="UXV36" s="47"/>
      <c r="UXW36" s="47"/>
      <c r="UXX36" s="47"/>
      <c r="UXY36" s="47"/>
      <c r="UXZ36" s="47"/>
      <c r="UYA36" s="47"/>
      <c r="UYB36" s="47"/>
      <c r="UYC36" s="47"/>
      <c r="UYD36" s="47"/>
      <c r="UYE36" s="47"/>
      <c r="UYF36" s="47"/>
      <c r="UYG36" s="47"/>
      <c r="UYH36" s="47"/>
      <c r="UYI36" s="47"/>
      <c r="UYJ36" s="47"/>
      <c r="UYK36" s="47"/>
      <c r="UYL36" s="47"/>
      <c r="UYM36" s="47"/>
      <c r="UYN36" s="47"/>
      <c r="UYO36" s="47"/>
      <c r="UYP36" s="47"/>
      <c r="UYQ36" s="47"/>
      <c r="UYR36" s="47"/>
      <c r="UYS36" s="47"/>
      <c r="UYT36" s="47"/>
      <c r="UYU36" s="47"/>
      <c r="UYV36" s="47"/>
      <c r="UYW36" s="47"/>
      <c r="UYX36" s="47"/>
      <c r="UYY36" s="47"/>
      <c r="UYZ36" s="47"/>
      <c r="UZA36" s="47"/>
      <c r="UZB36" s="47"/>
      <c r="UZC36" s="47"/>
      <c r="UZD36" s="47"/>
      <c r="UZE36" s="47"/>
      <c r="UZF36" s="47"/>
      <c r="UZG36" s="47"/>
      <c r="UZH36" s="47"/>
      <c r="UZI36" s="47"/>
      <c r="UZJ36" s="47"/>
      <c r="UZK36" s="47"/>
      <c r="UZL36" s="47"/>
      <c r="UZM36" s="47"/>
      <c r="UZN36" s="47"/>
      <c r="UZO36" s="47"/>
      <c r="UZP36" s="47"/>
      <c r="UZQ36" s="47"/>
      <c r="UZR36" s="47"/>
      <c r="UZS36" s="47"/>
      <c r="UZT36" s="47"/>
      <c r="UZU36" s="47"/>
      <c r="UZV36" s="47"/>
      <c r="UZW36" s="47"/>
      <c r="UZX36" s="47"/>
      <c r="UZY36" s="47"/>
      <c r="UZZ36" s="47"/>
      <c r="VAA36" s="47"/>
      <c r="VAB36" s="47"/>
      <c r="VAC36" s="47"/>
      <c r="VAD36" s="47"/>
      <c r="VAE36" s="47"/>
      <c r="VAF36" s="47"/>
      <c r="VAG36" s="47"/>
      <c r="VAH36" s="47"/>
      <c r="VAI36" s="47"/>
      <c r="VAJ36" s="47"/>
      <c r="VAK36" s="47"/>
      <c r="VAL36" s="47"/>
      <c r="VAM36" s="47"/>
      <c r="VAN36" s="47"/>
      <c r="VAO36" s="47"/>
      <c r="VAP36" s="47"/>
      <c r="VAQ36" s="47"/>
      <c r="VAR36" s="47"/>
      <c r="VAS36" s="47"/>
      <c r="VAT36" s="47"/>
      <c r="VAU36" s="47"/>
      <c r="VAV36" s="47"/>
      <c r="VAW36" s="47"/>
      <c r="VAX36" s="47"/>
      <c r="VAY36" s="47"/>
      <c r="VAZ36" s="47"/>
      <c r="VBA36" s="47"/>
      <c r="VBB36" s="47"/>
      <c r="VBC36" s="47"/>
      <c r="VBD36" s="47"/>
      <c r="VBE36" s="47"/>
      <c r="VBF36" s="47"/>
      <c r="VBG36" s="47"/>
      <c r="VBH36" s="47"/>
      <c r="VBI36" s="47"/>
      <c r="VBJ36" s="47"/>
      <c r="VBK36" s="47"/>
      <c r="VBL36" s="47"/>
      <c r="VBM36" s="47"/>
      <c r="VBN36" s="47"/>
      <c r="VBO36" s="47"/>
      <c r="VBP36" s="47"/>
      <c r="VBQ36" s="47"/>
      <c r="VBR36" s="47"/>
      <c r="VBS36" s="47"/>
      <c r="VBT36" s="47"/>
      <c r="VBU36" s="47"/>
      <c r="VBV36" s="47"/>
      <c r="VBW36" s="47"/>
      <c r="VBX36" s="47"/>
      <c r="VBY36" s="47"/>
      <c r="VBZ36" s="47"/>
      <c r="VCA36" s="47"/>
      <c r="VCB36" s="47"/>
      <c r="VCC36" s="47"/>
      <c r="VCD36" s="47"/>
      <c r="VCE36" s="47"/>
      <c r="VCF36" s="47"/>
      <c r="VCG36" s="47"/>
      <c r="VCH36" s="47"/>
      <c r="VCI36" s="47"/>
      <c r="VCJ36" s="47"/>
      <c r="VCK36" s="47"/>
      <c r="VCL36" s="47"/>
      <c r="VCM36" s="47"/>
      <c r="VCN36" s="47"/>
      <c r="VCO36" s="47"/>
      <c r="VCP36" s="47"/>
      <c r="VCQ36" s="47"/>
      <c r="VCR36" s="47"/>
      <c r="VCS36" s="47"/>
      <c r="VCT36" s="47"/>
      <c r="VCU36" s="47"/>
      <c r="VCV36" s="47"/>
      <c r="VCW36" s="47"/>
      <c r="VCX36" s="47"/>
      <c r="VCY36" s="47"/>
      <c r="VCZ36" s="47"/>
      <c r="VDA36" s="47"/>
      <c r="VDB36" s="47"/>
      <c r="VDC36" s="47"/>
      <c r="VDD36" s="47"/>
      <c r="VDE36" s="47"/>
      <c r="VDF36" s="47"/>
      <c r="VDG36" s="47"/>
      <c r="VDH36" s="47"/>
      <c r="VDI36" s="47"/>
      <c r="VDJ36" s="47"/>
      <c r="VDK36" s="47"/>
      <c r="VDL36" s="47"/>
      <c r="VDM36" s="47"/>
      <c r="VDN36" s="47"/>
      <c r="VDO36" s="47"/>
      <c r="VDP36" s="47"/>
      <c r="VDQ36" s="47"/>
      <c r="VDR36" s="47"/>
      <c r="VDS36" s="47"/>
      <c r="VDT36" s="47"/>
      <c r="VDU36" s="47"/>
      <c r="VDV36" s="47"/>
      <c r="VDW36" s="47"/>
      <c r="VDX36" s="47"/>
      <c r="VDY36" s="47"/>
      <c r="VDZ36" s="47"/>
      <c r="VEA36" s="47"/>
      <c r="VEB36" s="47"/>
      <c r="VEC36" s="47"/>
      <c r="VED36" s="47"/>
      <c r="VEE36" s="47"/>
      <c r="VEF36" s="47"/>
      <c r="VEG36" s="47"/>
      <c r="VEH36" s="47"/>
      <c r="VEI36" s="47"/>
      <c r="VEJ36" s="47"/>
      <c r="VEK36" s="47"/>
      <c r="VEL36" s="47"/>
      <c r="VEM36" s="47"/>
      <c r="VEN36" s="47"/>
      <c r="VEO36" s="47"/>
      <c r="VEP36" s="47"/>
      <c r="VEQ36" s="47"/>
      <c r="VER36" s="47"/>
      <c r="VES36" s="47"/>
      <c r="VET36" s="47"/>
      <c r="VEU36" s="47"/>
      <c r="VEV36" s="47"/>
      <c r="VEW36" s="47"/>
      <c r="VEX36" s="47"/>
      <c r="VEY36" s="47"/>
      <c r="VEZ36" s="47"/>
      <c r="VFA36" s="47"/>
      <c r="VFB36" s="47"/>
      <c r="VFC36" s="47"/>
      <c r="VFD36" s="47"/>
      <c r="VFE36" s="47"/>
      <c r="VFF36" s="47"/>
      <c r="VFG36" s="47"/>
      <c r="VFH36" s="47"/>
      <c r="VFI36" s="47"/>
      <c r="VFJ36" s="47"/>
      <c r="VFK36" s="47"/>
      <c r="VFL36" s="47"/>
      <c r="VFM36" s="47"/>
      <c r="VFN36" s="47"/>
      <c r="VFO36" s="47"/>
      <c r="VFP36" s="47"/>
      <c r="VFQ36" s="47"/>
      <c r="VFR36" s="47"/>
      <c r="VFS36" s="47"/>
      <c r="VFT36" s="47"/>
      <c r="VFU36" s="47"/>
      <c r="VFV36" s="47"/>
      <c r="VFW36" s="47"/>
      <c r="VFX36" s="47"/>
      <c r="VFY36" s="47"/>
      <c r="VFZ36" s="47"/>
      <c r="VGA36" s="47"/>
      <c r="VGB36" s="47"/>
      <c r="VGC36" s="47"/>
      <c r="VGD36" s="47"/>
      <c r="VGE36" s="47"/>
      <c r="VGF36" s="47"/>
      <c r="VGG36" s="47"/>
      <c r="VGH36" s="47"/>
      <c r="VGI36" s="47"/>
      <c r="VGJ36" s="47"/>
      <c r="VGK36" s="47"/>
      <c r="VGL36" s="47"/>
      <c r="VGM36" s="47"/>
      <c r="VGN36" s="47"/>
      <c r="VGO36" s="47"/>
      <c r="VGP36" s="47"/>
      <c r="VGQ36" s="47"/>
      <c r="VGR36" s="47"/>
      <c r="VGS36" s="47"/>
      <c r="VGT36" s="47"/>
      <c r="VGU36" s="47"/>
      <c r="VGV36" s="47"/>
      <c r="VGW36" s="47"/>
      <c r="VGX36" s="47"/>
      <c r="VGY36" s="47"/>
      <c r="VGZ36" s="47"/>
      <c r="VHA36" s="47"/>
      <c r="VHB36" s="47"/>
      <c r="VHC36" s="47"/>
      <c r="VHD36" s="47"/>
      <c r="VHE36" s="47"/>
      <c r="VHF36" s="47"/>
      <c r="VHG36" s="47"/>
      <c r="VHH36" s="47"/>
      <c r="VHI36" s="47"/>
      <c r="VHJ36" s="47"/>
      <c r="VHK36" s="47"/>
      <c r="VHL36" s="47"/>
      <c r="VHM36" s="47"/>
      <c r="VHN36" s="47"/>
      <c r="VHO36" s="47"/>
      <c r="VHP36" s="47"/>
      <c r="VHQ36" s="47"/>
      <c r="VHR36" s="47"/>
      <c r="VHS36" s="47"/>
      <c r="VHT36" s="47"/>
      <c r="VHU36" s="47"/>
      <c r="VHV36" s="47"/>
      <c r="VHW36" s="47"/>
      <c r="VHX36" s="47"/>
      <c r="VHY36" s="47"/>
      <c r="VHZ36" s="47"/>
      <c r="VIA36" s="47"/>
      <c r="VIB36" s="47"/>
      <c r="VIC36" s="47"/>
      <c r="VID36" s="47"/>
      <c r="VIE36" s="47"/>
      <c r="VIF36" s="47"/>
      <c r="VIG36" s="47"/>
      <c r="VIH36" s="47"/>
      <c r="VII36" s="47"/>
      <c r="VIJ36" s="47"/>
      <c r="VIK36" s="47"/>
      <c r="VIL36" s="47"/>
      <c r="VIM36" s="47"/>
      <c r="VIN36" s="47"/>
      <c r="VIO36" s="47"/>
      <c r="VIP36" s="47"/>
      <c r="VIQ36" s="47"/>
      <c r="VIR36" s="47"/>
      <c r="VIS36" s="47"/>
      <c r="VIT36" s="47"/>
      <c r="VIU36" s="47"/>
      <c r="VIV36" s="47"/>
      <c r="VIW36" s="47"/>
      <c r="VIX36" s="47"/>
      <c r="VIY36" s="47"/>
      <c r="VIZ36" s="47"/>
      <c r="VJA36" s="47"/>
      <c r="VJB36" s="47"/>
      <c r="VJC36" s="47"/>
      <c r="VJD36" s="47"/>
      <c r="VJE36" s="47"/>
      <c r="VJF36" s="47"/>
      <c r="VJG36" s="47"/>
      <c r="VJH36" s="47"/>
      <c r="VJI36" s="47"/>
      <c r="VJJ36" s="47"/>
      <c r="VJK36" s="47"/>
      <c r="VJL36" s="47"/>
      <c r="VJM36" s="47"/>
      <c r="VJN36" s="47"/>
      <c r="VJO36" s="47"/>
      <c r="VJP36" s="47"/>
      <c r="VJQ36" s="47"/>
      <c r="VJR36" s="47"/>
      <c r="VJS36" s="47"/>
      <c r="VJT36" s="47"/>
      <c r="VJU36" s="47"/>
      <c r="VJV36" s="47"/>
      <c r="VJW36" s="47"/>
      <c r="VJX36" s="47"/>
      <c r="VJY36" s="47"/>
      <c r="VJZ36" s="47"/>
      <c r="VKA36" s="47"/>
      <c r="VKB36" s="47"/>
      <c r="VKC36" s="47"/>
      <c r="VKD36" s="47"/>
      <c r="VKE36" s="47"/>
      <c r="VKF36" s="47"/>
      <c r="VKG36" s="47"/>
      <c r="VKH36" s="47"/>
      <c r="VKI36" s="47"/>
      <c r="VKJ36" s="47"/>
      <c r="VKK36" s="47"/>
      <c r="VKL36" s="47"/>
      <c r="VKM36" s="47"/>
      <c r="VKN36" s="47"/>
      <c r="VKO36" s="47"/>
      <c r="VKP36" s="47"/>
      <c r="VKQ36" s="47"/>
      <c r="VKR36" s="47"/>
      <c r="VKS36" s="47"/>
      <c r="VKT36" s="47"/>
      <c r="VKU36" s="47"/>
      <c r="VKV36" s="47"/>
      <c r="VKW36" s="47"/>
      <c r="VKX36" s="47"/>
      <c r="VKY36" s="47"/>
      <c r="VKZ36" s="47"/>
      <c r="VLA36" s="47"/>
      <c r="VLB36" s="47"/>
      <c r="VLC36" s="47"/>
      <c r="VLD36" s="47"/>
      <c r="VLE36" s="47"/>
      <c r="VLF36" s="47"/>
      <c r="VLG36" s="47"/>
      <c r="VLH36" s="47"/>
      <c r="VLI36" s="47"/>
      <c r="VLJ36" s="47"/>
      <c r="VLK36" s="47"/>
      <c r="VLL36" s="47"/>
      <c r="VLM36" s="47"/>
      <c r="VLN36" s="47"/>
      <c r="VLO36" s="47"/>
      <c r="VLP36" s="47"/>
      <c r="VLQ36" s="47"/>
      <c r="VLR36" s="47"/>
      <c r="VLS36" s="47"/>
      <c r="VLT36" s="47"/>
      <c r="VLU36" s="47"/>
      <c r="VLV36" s="47"/>
      <c r="VLW36" s="47"/>
      <c r="VLX36" s="47"/>
      <c r="VLY36" s="47"/>
      <c r="VLZ36" s="47"/>
      <c r="VMA36" s="47"/>
      <c r="VMB36" s="47"/>
      <c r="VMC36" s="47"/>
      <c r="VMD36" s="47"/>
      <c r="VME36" s="47"/>
      <c r="VMF36" s="47"/>
      <c r="VMG36" s="47"/>
      <c r="VMH36" s="47"/>
      <c r="VMI36" s="47"/>
      <c r="VMJ36" s="47"/>
      <c r="VMK36" s="47"/>
      <c r="VML36" s="47"/>
      <c r="VMM36" s="47"/>
      <c r="VMN36" s="47"/>
      <c r="VMO36" s="47"/>
      <c r="VMP36" s="47"/>
      <c r="VMQ36" s="47"/>
      <c r="VMR36" s="47"/>
      <c r="VMS36" s="47"/>
      <c r="VMT36" s="47"/>
      <c r="VMU36" s="47"/>
      <c r="VMV36" s="47"/>
      <c r="VMW36" s="47"/>
      <c r="VMX36" s="47"/>
      <c r="VMY36" s="47"/>
      <c r="VMZ36" s="47"/>
      <c r="VNA36" s="47"/>
      <c r="VNB36" s="47"/>
      <c r="VNC36" s="47"/>
      <c r="VND36" s="47"/>
      <c r="VNE36" s="47"/>
      <c r="VNF36" s="47"/>
      <c r="VNG36" s="47"/>
      <c r="VNH36" s="47"/>
      <c r="VNI36" s="47"/>
      <c r="VNJ36" s="47"/>
      <c r="VNK36" s="47"/>
      <c r="VNL36" s="47"/>
      <c r="VNM36" s="47"/>
      <c r="VNN36" s="47"/>
      <c r="VNO36" s="47"/>
      <c r="VNP36" s="47"/>
      <c r="VNQ36" s="47"/>
      <c r="VNR36" s="47"/>
      <c r="VNS36" s="47"/>
      <c r="VNT36" s="47"/>
      <c r="VNU36" s="47"/>
      <c r="VNV36" s="47"/>
      <c r="VNW36" s="47"/>
      <c r="VNX36" s="47"/>
      <c r="VNY36" s="47"/>
      <c r="VNZ36" s="47"/>
      <c r="VOA36" s="47"/>
      <c r="VOB36" s="47"/>
      <c r="VOC36" s="47"/>
      <c r="VOD36" s="47"/>
      <c r="VOE36" s="47"/>
      <c r="VOF36" s="47"/>
      <c r="VOG36" s="47"/>
      <c r="VOH36" s="47"/>
      <c r="VOI36" s="47"/>
      <c r="VOJ36" s="47"/>
      <c r="VOK36" s="47"/>
      <c r="VOL36" s="47"/>
      <c r="VOM36" s="47"/>
      <c r="VON36" s="47"/>
      <c r="VOO36" s="47"/>
      <c r="VOP36" s="47"/>
      <c r="VOQ36" s="47"/>
      <c r="VOR36" s="47"/>
      <c r="VOS36" s="47"/>
      <c r="VOT36" s="47"/>
      <c r="VOU36" s="47"/>
      <c r="VOV36" s="47"/>
      <c r="VOW36" s="47"/>
      <c r="VOX36" s="47"/>
      <c r="VOY36" s="47"/>
      <c r="VOZ36" s="47"/>
      <c r="VPA36" s="47"/>
      <c r="VPB36" s="47"/>
      <c r="VPC36" s="47"/>
      <c r="VPD36" s="47"/>
      <c r="VPE36" s="47"/>
      <c r="VPF36" s="47"/>
      <c r="VPG36" s="47"/>
      <c r="VPH36" s="47"/>
      <c r="VPI36" s="47"/>
      <c r="VPJ36" s="47"/>
      <c r="VPK36" s="47"/>
      <c r="VPL36" s="47"/>
      <c r="VPM36" s="47"/>
      <c r="VPN36" s="47"/>
      <c r="VPO36" s="47"/>
      <c r="VPP36" s="47"/>
      <c r="VPQ36" s="47"/>
      <c r="VPR36" s="47"/>
      <c r="VPS36" s="47"/>
      <c r="VPT36" s="47"/>
      <c r="VPU36" s="47"/>
      <c r="VPV36" s="47"/>
      <c r="VPW36" s="47"/>
      <c r="VPX36" s="47"/>
      <c r="VPY36" s="47"/>
      <c r="VPZ36" s="47"/>
      <c r="VQA36" s="47"/>
      <c r="VQB36" s="47"/>
      <c r="VQC36" s="47"/>
      <c r="VQD36" s="47"/>
      <c r="VQE36" s="47"/>
      <c r="VQF36" s="47"/>
      <c r="VQG36" s="47"/>
      <c r="VQH36" s="47"/>
      <c r="VQI36" s="47"/>
      <c r="VQJ36" s="47"/>
      <c r="VQK36" s="47"/>
      <c r="VQL36" s="47"/>
      <c r="VQM36" s="47"/>
      <c r="VQN36" s="47"/>
      <c r="VQO36" s="47"/>
      <c r="VQP36" s="47"/>
      <c r="VQQ36" s="47"/>
      <c r="VQR36" s="47"/>
      <c r="VQS36" s="47"/>
      <c r="VQT36" s="47"/>
      <c r="VQU36" s="47"/>
      <c r="VQV36" s="47"/>
      <c r="VQW36" s="47"/>
      <c r="VQX36" s="47"/>
      <c r="VQY36" s="47"/>
      <c r="VQZ36" s="47"/>
      <c r="VRA36" s="47"/>
      <c r="VRB36" s="47"/>
      <c r="VRC36" s="47"/>
      <c r="VRD36" s="47"/>
      <c r="VRE36" s="47"/>
      <c r="VRF36" s="47"/>
      <c r="VRG36" s="47"/>
      <c r="VRH36" s="47"/>
      <c r="VRI36" s="47"/>
      <c r="VRJ36" s="47"/>
      <c r="VRK36" s="47"/>
      <c r="VRL36" s="47"/>
      <c r="VRM36" s="47"/>
      <c r="VRN36" s="47"/>
      <c r="VRO36" s="47"/>
      <c r="VRP36" s="47"/>
      <c r="VRQ36" s="47"/>
      <c r="VRR36" s="47"/>
      <c r="VRS36" s="47"/>
      <c r="VRT36" s="47"/>
      <c r="VRU36" s="47"/>
      <c r="VRV36" s="47"/>
      <c r="VRW36" s="47"/>
      <c r="VRX36" s="47"/>
      <c r="VRY36" s="47"/>
      <c r="VRZ36" s="47"/>
      <c r="VSA36" s="47"/>
      <c r="VSB36" s="47"/>
      <c r="VSC36" s="47"/>
      <c r="VSD36" s="47"/>
      <c r="VSE36" s="47"/>
      <c r="VSF36" s="47"/>
      <c r="VSG36" s="47"/>
      <c r="VSH36" s="47"/>
      <c r="VSI36" s="47"/>
      <c r="VSJ36" s="47"/>
      <c r="VSK36" s="47"/>
      <c r="VSL36" s="47"/>
      <c r="VSM36" s="47"/>
      <c r="VSN36" s="47"/>
      <c r="VSO36" s="47"/>
      <c r="VSP36" s="47"/>
      <c r="VSQ36" s="47"/>
      <c r="VSR36" s="47"/>
      <c r="VSS36" s="47"/>
      <c r="VST36" s="47"/>
      <c r="VSU36" s="47"/>
      <c r="VSV36" s="47"/>
      <c r="VSW36" s="47"/>
      <c r="VSX36" s="47"/>
      <c r="VSY36" s="47"/>
      <c r="VSZ36" s="47"/>
      <c r="VTA36" s="47"/>
      <c r="VTB36" s="47"/>
      <c r="VTC36" s="47"/>
      <c r="VTD36" s="47"/>
      <c r="VTE36" s="47"/>
      <c r="VTF36" s="47"/>
      <c r="VTG36" s="47"/>
      <c r="VTH36" s="47"/>
      <c r="VTI36" s="47"/>
      <c r="VTJ36" s="47"/>
      <c r="VTK36" s="47"/>
      <c r="VTL36" s="47"/>
      <c r="VTM36" s="47"/>
      <c r="VTN36" s="47"/>
      <c r="VTO36" s="47"/>
      <c r="VTP36" s="47"/>
      <c r="VTQ36" s="47"/>
      <c r="VTR36" s="47"/>
      <c r="VTS36" s="47"/>
      <c r="VTT36" s="47"/>
      <c r="VTU36" s="47"/>
      <c r="VTV36" s="47"/>
      <c r="VTW36" s="47"/>
      <c r="VTX36" s="47"/>
      <c r="VTY36" s="47"/>
      <c r="VTZ36" s="47"/>
      <c r="VUA36" s="47"/>
      <c r="VUB36" s="47"/>
      <c r="VUC36" s="47"/>
      <c r="VUD36" s="47"/>
      <c r="VUE36" s="47"/>
      <c r="VUF36" s="47"/>
      <c r="VUG36" s="47"/>
      <c r="VUH36" s="47"/>
      <c r="VUI36" s="47"/>
      <c r="VUJ36" s="47"/>
      <c r="VUK36" s="47"/>
      <c r="VUL36" s="47"/>
      <c r="VUM36" s="47"/>
      <c r="VUN36" s="47"/>
      <c r="VUO36" s="47"/>
      <c r="VUP36" s="47"/>
      <c r="VUQ36" s="47"/>
      <c r="VUR36" s="47"/>
      <c r="VUS36" s="47"/>
      <c r="VUT36" s="47"/>
      <c r="VUU36" s="47"/>
      <c r="VUV36" s="47"/>
      <c r="VUW36" s="47"/>
      <c r="VUX36" s="47"/>
      <c r="VUY36" s="47"/>
      <c r="VUZ36" s="47"/>
      <c r="VVA36" s="47"/>
      <c r="VVB36" s="47"/>
      <c r="VVC36" s="47"/>
      <c r="VVD36" s="47"/>
      <c r="VVE36" s="47"/>
      <c r="VVF36" s="47"/>
      <c r="VVG36" s="47"/>
      <c r="VVH36" s="47"/>
      <c r="VVI36" s="47"/>
      <c r="VVJ36" s="47"/>
      <c r="VVK36" s="47"/>
      <c r="VVL36" s="47"/>
      <c r="VVM36" s="47"/>
      <c r="VVN36" s="47"/>
      <c r="VVO36" s="47"/>
      <c r="VVP36" s="47"/>
      <c r="VVQ36" s="47"/>
      <c r="VVR36" s="47"/>
      <c r="VVS36" s="47"/>
      <c r="VVT36" s="47"/>
      <c r="VVU36" s="47"/>
      <c r="VVV36" s="47"/>
      <c r="VVW36" s="47"/>
      <c r="VVX36" s="47"/>
      <c r="VVY36" s="47"/>
      <c r="VVZ36" s="47"/>
      <c r="VWA36" s="47"/>
      <c r="VWB36" s="47"/>
      <c r="VWC36" s="47"/>
      <c r="VWD36" s="47"/>
      <c r="VWE36" s="47"/>
      <c r="VWF36" s="47"/>
      <c r="VWG36" s="47"/>
      <c r="VWH36" s="47"/>
      <c r="VWI36" s="47"/>
      <c r="VWJ36" s="47"/>
      <c r="VWK36" s="47"/>
      <c r="VWL36" s="47"/>
      <c r="VWM36" s="47"/>
      <c r="VWN36" s="47"/>
      <c r="VWO36" s="47"/>
      <c r="VWP36" s="47"/>
      <c r="VWQ36" s="47"/>
      <c r="VWR36" s="47"/>
      <c r="VWS36" s="47"/>
      <c r="VWT36" s="47"/>
      <c r="VWU36" s="47"/>
      <c r="VWV36" s="47"/>
      <c r="VWW36" s="47"/>
      <c r="VWX36" s="47"/>
      <c r="VWY36" s="47"/>
      <c r="VWZ36" s="47"/>
      <c r="VXA36" s="47"/>
      <c r="VXB36" s="47"/>
      <c r="VXC36" s="47"/>
      <c r="VXD36" s="47"/>
      <c r="VXE36" s="47"/>
      <c r="VXF36" s="47"/>
      <c r="VXG36" s="47"/>
      <c r="VXH36" s="47"/>
      <c r="VXI36" s="47"/>
      <c r="VXJ36" s="47"/>
      <c r="VXK36" s="47"/>
      <c r="VXL36" s="47"/>
      <c r="VXM36" s="47"/>
      <c r="VXN36" s="47"/>
      <c r="VXO36" s="47"/>
      <c r="VXP36" s="47"/>
      <c r="VXQ36" s="47"/>
      <c r="VXR36" s="47"/>
      <c r="VXS36" s="47"/>
      <c r="VXT36" s="47"/>
      <c r="VXU36" s="47"/>
      <c r="VXV36" s="47"/>
      <c r="VXW36" s="47"/>
      <c r="VXX36" s="47"/>
      <c r="VXY36" s="47"/>
      <c r="VXZ36" s="47"/>
      <c r="VYA36" s="47"/>
      <c r="VYB36" s="47"/>
      <c r="VYC36" s="47"/>
      <c r="VYD36" s="47"/>
      <c r="VYE36" s="47"/>
      <c r="VYF36" s="47"/>
      <c r="VYG36" s="47"/>
      <c r="VYH36" s="47"/>
      <c r="VYI36" s="47"/>
      <c r="VYJ36" s="47"/>
      <c r="VYK36" s="47"/>
      <c r="VYL36" s="47"/>
      <c r="VYM36" s="47"/>
      <c r="VYN36" s="47"/>
      <c r="VYO36" s="47"/>
      <c r="VYP36" s="47"/>
      <c r="VYQ36" s="47"/>
      <c r="VYR36" s="47"/>
      <c r="VYS36" s="47"/>
      <c r="VYT36" s="47"/>
      <c r="VYU36" s="47"/>
      <c r="VYV36" s="47"/>
      <c r="VYW36" s="47"/>
      <c r="VYX36" s="47"/>
      <c r="VYY36" s="47"/>
      <c r="VYZ36" s="47"/>
      <c r="VZA36" s="47"/>
      <c r="VZB36" s="47"/>
      <c r="VZC36" s="47"/>
      <c r="VZD36" s="47"/>
      <c r="VZE36" s="47"/>
      <c r="VZF36" s="47"/>
      <c r="VZG36" s="47"/>
      <c r="VZH36" s="47"/>
      <c r="VZI36" s="47"/>
      <c r="VZJ36" s="47"/>
      <c r="VZK36" s="47"/>
      <c r="VZL36" s="47"/>
      <c r="VZM36" s="47"/>
      <c r="VZN36" s="47"/>
      <c r="VZO36" s="47"/>
      <c r="VZP36" s="47"/>
      <c r="VZQ36" s="47"/>
      <c r="VZR36" s="47"/>
      <c r="VZS36" s="47"/>
      <c r="VZT36" s="47"/>
      <c r="VZU36" s="47"/>
      <c r="VZV36" s="47"/>
      <c r="VZW36" s="47"/>
      <c r="VZX36" s="47"/>
      <c r="VZY36" s="47"/>
      <c r="VZZ36" s="47"/>
      <c r="WAA36" s="47"/>
      <c r="WAB36" s="47"/>
      <c r="WAC36" s="47"/>
      <c r="WAD36" s="47"/>
      <c r="WAE36" s="47"/>
      <c r="WAF36" s="47"/>
      <c r="WAG36" s="47"/>
      <c r="WAH36" s="47"/>
      <c r="WAI36" s="47"/>
      <c r="WAJ36" s="47"/>
      <c r="WAK36" s="47"/>
      <c r="WAL36" s="47"/>
      <c r="WAM36" s="47"/>
      <c r="WAN36" s="47"/>
      <c r="WAO36" s="47"/>
      <c r="WAP36" s="47"/>
      <c r="WAQ36" s="47"/>
      <c r="WAR36" s="47"/>
      <c r="WAS36" s="47"/>
      <c r="WAT36" s="47"/>
      <c r="WAU36" s="47"/>
      <c r="WAV36" s="47"/>
      <c r="WAW36" s="47"/>
      <c r="WAX36" s="47"/>
      <c r="WAY36" s="47"/>
      <c r="WAZ36" s="47"/>
      <c r="WBA36" s="47"/>
      <c r="WBB36" s="47"/>
      <c r="WBC36" s="47"/>
      <c r="WBD36" s="47"/>
      <c r="WBE36" s="47"/>
      <c r="WBF36" s="47"/>
      <c r="WBG36" s="47"/>
      <c r="WBH36" s="47"/>
      <c r="WBI36" s="47"/>
      <c r="WBJ36" s="47"/>
      <c r="WBK36" s="47"/>
      <c r="WBL36" s="47"/>
      <c r="WBM36" s="47"/>
      <c r="WBN36" s="47"/>
      <c r="WBO36" s="47"/>
      <c r="WBP36" s="47"/>
      <c r="WBQ36" s="47"/>
      <c r="WBR36" s="47"/>
      <c r="WBS36" s="47"/>
      <c r="WBT36" s="47"/>
      <c r="WBU36" s="47"/>
      <c r="WBV36" s="47"/>
      <c r="WBW36" s="47"/>
      <c r="WBX36" s="47"/>
      <c r="WBY36" s="47"/>
      <c r="WBZ36" s="47"/>
      <c r="WCA36" s="47"/>
      <c r="WCB36" s="47"/>
      <c r="WCC36" s="47"/>
      <c r="WCD36" s="47"/>
      <c r="WCE36" s="47"/>
      <c r="WCF36" s="47"/>
      <c r="WCG36" s="47"/>
      <c r="WCH36" s="47"/>
      <c r="WCI36" s="47"/>
      <c r="WCJ36" s="47"/>
      <c r="WCK36" s="47"/>
      <c r="WCL36" s="47"/>
      <c r="WCM36" s="47"/>
      <c r="WCN36" s="47"/>
      <c r="WCO36" s="47"/>
      <c r="WCP36" s="47"/>
      <c r="WCQ36" s="47"/>
      <c r="WCR36" s="47"/>
      <c r="WCS36" s="47"/>
      <c r="WCT36" s="47"/>
      <c r="WCU36" s="47"/>
      <c r="WCV36" s="47"/>
      <c r="WCW36" s="47"/>
      <c r="WCX36" s="47"/>
      <c r="WCY36" s="47"/>
      <c r="WCZ36" s="47"/>
      <c r="WDA36" s="47"/>
      <c r="WDB36" s="47"/>
      <c r="WDC36" s="47"/>
      <c r="WDD36" s="47"/>
      <c r="WDE36" s="47"/>
      <c r="WDF36" s="47"/>
      <c r="WDG36" s="47"/>
      <c r="WDH36" s="47"/>
      <c r="WDI36" s="47"/>
      <c r="WDJ36" s="47"/>
      <c r="WDK36" s="47"/>
      <c r="WDL36" s="47"/>
      <c r="WDM36" s="47"/>
      <c r="WDN36" s="47"/>
      <c r="WDO36" s="47"/>
      <c r="WDP36" s="47"/>
      <c r="WDQ36" s="47"/>
      <c r="WDR36" s="47"/>
      <c r="WDS36" s="47"/>
      <c r="WDT36" s="47"/>
      <c r="WDU36" s="47"/>
      <c r="WDV36" s="47"/>
      <c r="WDW36" s="47"/>
      <c r="WDX36" s="47"/>
      <c r="WDY36" s="47"/>
      <c r="WDZ36" s="47"/>
      <c r="WEA36" s="47"/>
      <c r="WEB36" s="47"/>
      <c r="WEC36" s="47"/>
      <c r="WED36" s="47"/>
      <c r="WEE36" s="47"/>
      <c r="WEF36" s="47"/>
      <c r="WEG36" s="47"/>
      <c r="WEH36" s="47"/>
      <c r="WEI36" s="47"/>
      <c r="WEJ36" s="47"/>
      <c r="WEK36" s="47"/>
      <c r="WEL36" s="47"/>
      <c r="WEM36" s="47"/>
      <c r="WEN36" s="47"/>
      <c r="WEO36" s="47"/>
      <c r="WEP36" s="47"/>
      <c r="WEQ36" s="47"/>
      <c r="WER36" s="47"/>
      <c r="WES36" s="47"/>
      <c r="WET36" s="47"/>
      <c r="WEU36" s="47"/>
      <c r="WEV36" s="47"/>
      <c r="WEW36" s="47"/>
      <c r="WEX36" s="47"/>
      <c r="WEY36" s="47"/>
      <c r="WEZ36" s="47"/>
      <c r="WFA36" s="47"/>
      <c r="WFB36" s="47"/>
      <c r="WFC36" s="47"/>
      <c r="WFD36" s="47"/>
      <c r="WFE36" s="47"/>
      <c r="WFF36" s="47"/>
      <c r="WFG36" s="47"/>
      <c r="WFH36" s="47"/>
      <c r="WFI36" s="47"/>
      <c r="WFJ36" s="47"/>
      <c r="WFK36" s="47"/>
      <c r="WFL36" s="47"/>
      <c r="WFM36" s="47"/>
      <c r="WFN36" s="47"/>
      <c r="WFO36" s="47"/>
      <c r="WFP36" s="47"/>
      <c r="WFQ36" s="47"/>
      <c r="WFR36" s="47"/>
      <c r="WFS36" s="47"/>
      <c r="WFT36" s="47"/>
      <c r="WFU36" s="47"/>
      <c r="WFV36" s="47"/>
      <c r="WFW36" s="47"/>
      <c r="WFX36" s="47"/>
      <c r="WFY36" s="47"/>
      <c r="WFZ36" s="47"/>
      <c r="WGA36" s="47"/>
      <c r="WGB36" s="47"/>
      <c r="WGC36" s="47"/>
      <c r="WGD36" s="47"/>
      <c r="WGE36" s="47"/>
      <c r="WGF36" s="47"/>
      <c r="WGG36" s="47"/>
      <c r="WGH36" s="47"/>
      <c r="WGI36" s="47"/>
      <c r="WGJ36" s="47"/>
      <c r="WGK36" s="47"/>
      <c r="WGL36" s="47"/>
      <c r="WGM36" s="47"/>
      <c r="WGN36" s="47"/>
      <c r="WGO36" s="47"/>
      <c r="WGP36" s="47"/>
      <c r="WGQ36" s="47"/>
      <c r="WGR36" s="47"/>
      <c r="WGS36" s="47"/>
      <c r="WGT36" s="47"/>
      <c r="WGU36" s="47"/>
      <c r="WGV36" s="47"/>
      <c r="WGW36" s="47"/>
      <c r="WGX36" s="47"/>
      <c r="WGY36" s="47"/>
      <c r="WGZ36" s="47"/>
      <c r="WHA36" s="47"/>
      <c r="WHB36" s="47"/>
      <c r="WHC36" s="47"/>
      <c r="WHD36" s="47"/>
      <c r="WHE36" s="47"/>
      <c r="WHF36" s="47"/>
      <c r="WHG36" s="47"/>
      <c r="WHH36" s="47"/>
      <c r="WHI36" s="47"/>
      <c r="WHJ36" s="47"/>
      <c r="WHK36" s="47"/>
      <c r="WHL36" s="47"/>
      <c r="WHM36" s="47"/>
      <c r="WHN36" s="47"/>
      <c r="WHO36" s="47"/>
      <c r="WHP36" s="47"/>
      <c r="WHQ36" s="47"/>
      <c r="WHR36" s="47"/>
      <c r="WHS36" s="47"/>
      <c r="WHT36" s="47"/>
      <c r="WHU36" s="47"/>
      <c r="WHV36" s="47"/>
      <c r="WHW36" s="47"/>
      <c r="WHX36" s="47"/>
      <c r="WHY36" s="47"/>
      <c r="WHZ36" s="47"/>
      <c r="WIA36" s="47"/>
      <c r="WIB36" s="47"/>
      <c r="WIC36" s="47"/>
      <c r="WID36" s="47"/>
      <c r="WIE36" s="47"/>
      <c r="WIF36" s="47"/>
      <c r="WIG36" s="47"/>
      <c r="WIH36" s="47"/>
      <c r="WII36" s="47"/>
      <c r="WIJ36" s="47"/>
      <c r="WIK36" s="47"/>
      <c r="WIL36" s="47"/>
      <c r="WIM36" s="47"/>
      <c r="WIN36" s="47"/>
      <c r="WIO36" s="47"/>
      <c r="WIP36" s="47"/>
      <c r="WIQ36" s="47"/>
      <c r="WIR36" s="47"/>
      <c r="WIS36" s="47"/>
      <c r="WIT36" s="47"/>
      <c r="WIU36" s="47"/>
      <c r="WIV36" s="47"/>
      <c r="WIW36" s="47"/>
      <c r="WIX36" s="47"/>
      <c r="WIY36" s="47"/>
      <c r="WIZ36" s="47"/>
      <c r="WJA36" s="47"/>
      <c r="WJB36" s="47"/>
      <c r="WJC36" s="47"/>
      <c r="WJD36" s="47"/>
      <c r="WJE36" s="47"/>
      <c r="WJF36" s="47"/>
      <c r="WJG36" s="47"/>
      <c r="WJH36" s="47"/>
      <c r="WJI36" s="47"/>
      <c r="WJJ36" s="47"/>
      <c r="WJK36" s="47"/>
      <c r="WJL36" s="47"/>
      <c r="WJM36" s="47"/>
      <c r="WJN36" s="47"/>
      <c r="WJO36" s="47"/>
      <c r="WJP36" s="47"/>
      <c r="WJQ36" s="47"/>
      <c r="WJR36" s="47"/>
      <c r="WJS36" s="47"/>
      <c r="WJT36" s="47"/>
      <c r="WJU36" s="47"/>
      <c r="WJV36" s="47"/>
      <c r="WJW36" s="47"/>
      <c r="WJX36" s="47"/>
      <c r="WJY36" s="47"/>
      <c r="WJZ36" s="47"/>
      <c r="WKA36" s="47"/>
      <c r="WKB36" s="47"/>
      <c r="WKC36" s="47"/>
      <c r="WKD36" s="47"/>
      <c r="WKE36" s="47"/>
      <c r="WKF36" s="47"/>
      <c r="WKG36" s="47"/>
      <c r="WKH36" s="47"/>
      <c r="WKI36" s="47"/>
      <c r="WKJ36" s="47"/>
      <c r="WKK36" s="47"/>
      <c r="WKL36" s="47"/>
      <c r="WKM36" s="47"/>
      <c r="WKN36" s="47"/>
      <c r="WKO36" s="47"/>
      <c r="WKP36" s="47"/>
      <c r="WKQ36" s="47"/>
      <c r="WKR36" s="47"/>
      <c r="WKS36" s="47"/>
      <c r="WKT36" s="47"/>
      <c r="WKU36" s="47"/>
      <c r="WKV36" s="47"/>
      <c r="WKW36" s="47"/>
      <c r="WKX36" s="47"/>
      <c r="WKY36" s="47"/>
      <c r="WKZ36" s="47"/>
      <c r="WLA36" s="47"/>
      <c r="WLB36" s="47"/>
      <c r="WLC36" s="47"/>
      <c r="WLD36" s="47"/>
      <c r="WLE36" s="47"/>
      <c r="WLF36" s="47"/>
      <c r="WLG36" s="47"/>
      <c r="WLH36" s="47"/>
      <c r="WLI36" s="47"/>
      <c r="WLJ36" s="47"/>
      <c r="WLK36" s="47"/>
      <c r="WLL36" s="47"/>
      <c r="WLM36" s="47"/>
      <c r="WLN36" s="47"/>
      <c r="WLO36" s="47"/>
      <c r="WLP36" s="47"/>
      <c r="WLQ36" s="47"/>
      <c r="WLR36" s="47"/>
      <c r="WLS36" s="47"/>
      <c r="WLT36" s="47"/>
      <c r="WLU36" s="47"/>
      <c r="WLV36" s="47"/>
      <c r="WLW36" s="47"/>
      <c r="WLX36" s="47"/>
      <c r="WLY36" s="47"/>
      <c r="WLZ36" s="47"/>
      <c r="WMA36" s="47"/>
      <c r="WMB36" s="47"/>
      <c r="WMC36" s="47"/>
      <c r="WMD36" s="47"/>
      <c r="WME36" s="47"/>
      <c r="WMF36" s="47"/>
      <c r="WMG36" s="47"/>
      <c r="WMH36" s="47"/>
      <c r="WMI36" s="47"/>
      <c r="WMJ36" s="47"/>
      <c r="WMK36" s="47"/>
      <c r="WML36" s="47"/>
      <c r="WMM36" s="47"/>
      <c r="WMN36" s="47"/>
      <c r="WMO36" s="47"/>
      <c r="WMP36" s="47"/>
      <c r="WMQ36" s="47"/>
      <c r="WMR36" s="47"/>
      <c r="WMS36" s="47"/>
      <c r="WMT36" s="47"/>
      <c r="WMU36" s="47"/>
      <c r="WMV36" s="47"/>
      <c r="WMW36" s="47"/>
      <c r="WMX36" s="47"/>
      <c r="WMY36" s="47"/>
      <c r="WMZ36" s="47"/>
      <c r="WNA36" s="47"/>
      <c r="WNB36" s="47"/>
      <c r="WNC36" s="47"/>
      <c r="WND36" s="47"/>
      <c r="WNE36" s="47"/>
      <c r="WNF36" s="47"/>
      <c r="WNG36" s="47"/>
      <c r="WNH36" s="47"/>
      <c r="WNI36" s="47"/>
      <c r="WNJ36" s="47"/>
      <c r="WNK36" s="47"/>
      <c r="WNL36" s="47"/>
      <c r="WNM36" s="47"/>
      <c r="WNN36" s="47"/>
      <c r="WNO36" s="47"/>
      <c r="WNP36" s="47"/>
      <c r="WNQ36" s="47"/>
      <c r="WNR36" s="47"/>
      <c r="WNS36" s="47"/>
      <c r="WNT36" s="47"/>
      <c r="WNU36" s="47"/>
      <c r="WNV36" s="47"/>
      <c r="WNW36" s="47"/>
      <c r="WNX36" s="47"/>
      <c r="WNY36" s="47"/>
      <c r="WNZ36" s="47"/>
      <c r="WOA36" s="47"/>
      <c r="WOB36" s="47"/>
      <c r="WOC36" s="47"/>
      <c r="WOD36" s="47"/>
      <c r="WOE36" s="47"/>
      <c r="WOF36" s="47"/>
      <c r="WOG36" s="47"/>
      <c r="WOH36" s="47"/>
      <c r="WOI36" s="47"/>
      <c r="WOJ36" s="47"/>
      <c r="WOK36" s="47"/>
      <c r="WOL36" s="47"/>
      <c r="WOM36" s="47"/>
      <c r="WON36" s="47"/>
      <c r="WOO36" s="47"/>
      <c r="WOP36" s="47"/>
      <c r="WOQ36" s="47"/>
      <c r="WOR36" s="47"/>
      <c r="WOS36" s="47"/>
      <c r="WOT36" s="47"/>
      <c r="WOU36" s="47"/>
      <c r="WOV36" s="47"/>
      <c r="WOW36" s="47"/>
      <c r="WOX36" s="47"/>
      <c r="WOY36" s="47"/>
      <c r="WOZ36" s="47"/>
      <c r="WPA36" s="47"/>
      <c r="WPB36" s="47"/>
      <c r="WPC36" s="47"/>
      <c r="WPD36" s="47"/>
      <c r="WPE36" s="47"/>
      <c r="WPF36" s="47"/>
      <c r="WPG36" s="47"/>
      <c r="WPH36" s="47"/>
      <c r="WPI36" s="47"/>
      <c r="WPJ36" s="47"/>
      <c r="WPK36" s="47"/>
      <c r="WPL36" s="47"/>
      <c r="WPM36" s="47"/>
      <c r="WPN36" s="47"/>
      <c r="WPO36" s="47"/>
      <c r="WPP36" s="47"/>
      <c r="WPQ36" s="47"/>
      <c r="WPR36" s="47"/>
      <c r="WPS36" s="47"/>
      <c r="WPT36" s="47"/>
      <c r="WPU36" s="47"/>
      <c r="WPV36" s="47"/>
      <c r="WPW36" s="47"/>
      <c r="WPX36" s="47"/>
      <c r="WPY36" s="47"/>
      <c r="WPZ36" s="47"/>
      <c r="WQA36" s="47"/>
      <c r="WQB36" s="47"/>
      <c r="WQC36" s="47"/>
      <c r="WQD36" s="47"/>
      <c r="WQE36" s="47"/>
      <c r="WQF36" s="47"/>
      <c r="WQG36" s="47"/>
      <c r="WQH36" s="47"/>
      <c r="WQI36" s="47"/>
      <c r="WQJ36" s="47"/>
      <c r="WQK36" s="47"/>
      <c r="WQL36" s="47"/>
      <c r="WQM36" s="47"/>
      <c r="WQN36" s="47"/>
      <c r="WQO36" s="47"/>
      <c r="WQP36" s="47"/>
      <c r="WQQ36" s="47"/>
      <c r="WQR36" s="47"/>
      <c r="WQS36" s="47"/>
      <c r="WQT36" s="47"/>
      <c r="WQU36" s="47"/>
      <c r="WQV36" s="47"/>
      <c r="WQW36" s="47"/>
      <c r="WQX36" s="47"/>
      <c r="WQY36" s="47"/>
      <c r="WQZ36" s="47"/>
      <c r="WRA36" s="47"/>
      <c r="WRB36" s="47"/>
      <c r="WRC36" s="47"/>
      <c r="WRD36" s="47"/>
      <c r="WRE36" s="47"/>
      <c r="WRF36" s="47"/>
      <c r="WRG36" s="47"/>
      <c r="WRH36" s="47"/>
      <c r="WRI36" s="47"/>
      <c r="WRJ36" s="47"/>
      <c r="WRK36" s="47"/>
      <c r="WRL36" s="47"/>
      <c r="WRM36" s="47"/>
      <c r="WRN36" s="47"/>
      <c r="WRO36" s="47"/>
      <c r="WRP36" s="47"/>
      <c r="WRQ36" s="47"/>
      <c r="WRR36" s="47"/>
      <c r="WRS36" s="47"/>
      <c r="WRT36" s="47"/>
      <c r="WRU36" s="47"/>
      <c r="WRV36" s="47"/>
      <c r="WRW36" s="47"/>
      <c r="WRX36" s="47"/>
      <c r="WRY36" s="47"/>
      <c r="WRZ36" s="47"/>
      <c r="WSA36" s="47"/>
      <c r="WSB36" s="47"/>
      <c r="WSC36" s="47"/>
      <c r="WSD36" s="47"/>
      <c r="WSE36" s="47"/>
      <c r="WSF36" s="47"/>
      <c r="WSG36" s="47"/>
      <c r="WSH36" s="47"/>
      <c r="WSI36" s="47"/>
      <c r="WSJ36" s="47"/>
      <c r="WSK36" s="47"/>
      <c r="WSL36" s="47"/>
      <c r="WSM36" s="47"/>
      <c r="WSN36" s="47"/>
      <c r="WSO36" s="47"/>
      <c r="WSP36" s="47"/>
      <c r="WSQ36" s="47"/>
      <c r="WSR36" s="47"/>
      <c r="WSS36" s="47"/>
      <c r="WST36" s="47"/>
      <c r="WSU36" s="47"/>
      <c r="WSV36" s="47"/>
      <c r="WSW36" s="47"/>
      <c r="WSX36" s="47"/>
      <c r="WSY36" s="47"/>
      <c r="WSZ36" s="47"/>
      <c r="WTA36" s="47"/>
      <c r="WTB36" s="47"/>
      <c r="WTC36" s="47"/>
      <c r="WTD36" s="47"/>
      <c r="WTE36" s="47"/>
      <c r="WTF36" s="47"/>
      <c r="WTG36" s="47"/>
      <c r="WTH36" s="47"/>
      <c r="WTI36" s="47"/>
      <c r="WTJ36" s="47"/>
      <c r="WTK36" s="47"/>
      <c r="WTL36" s="47"/>
      <c r="WTM36" s="47"/>
      <c r="WTN36" s="47"/>
      <c r="WTO36" s="47"/>
      <c r="WTP36" s="47"/>
      <c r="WTQ36" s="47"/>
      <c r="WTR36" s="47"/>
      <c r="WTS36" s="47"/>
      <c r="WTT36" s="47"/>
      <c r="WTU36" s="47"/>
      <c r="WTV36" s="47"/>
      <c r="WTW36" s="47"/>
      <c r="WTX36" s="47"/>
      <c r="WTY36" s="47"/>
      <c r="WTZ36" s="47"/>
      <c r="WUA36" s="47"/>
      <c r="WUB36" s="47"/>
      <c r="WUC36" s="47"/>
      <c r="WUD36" s="47"/>
      <c r="WUE36" s="47"/>
      <c r="WUF36" s="47"/>
      <c r="WUG36" s="47"/>
      <c r="WUH36" s="47"/>
      <c r="WUI36" s="47"/>
      <c r="WUJ36" s="47"/>
      <c r="WUK36" s="47"/>
      <c r="WUL36" s="47"/>
      <c r="WUM36" s="47"/>
      <c r="WUN36" s="47"/>
      <c r="WUO36" s="47"/>
      <c r="WUP36" s="47"/>
      <c r="WUQ36" s="47"/>
      <c r="WUR36" s="47"/>
      <c r="WUS36" s="47"/>
      <c r="WUT36" s="47"/>
      <c r="WUU36" s="47"/>
      <c r="WUV36" s="47"/>
      <c r="WUW36" s="47"/>
      <c r="WUX36" s="47"/>
      <c r="WUY36" s="47"/>
      <c r="WUZ36" s="47"/>
      <c r="WVA36" s="47"/>
      <c r="WVB36" s="47"/>
      <c r="WVC36" s="47"/>
      <c r="WVD36" s="47"/>
      <c r="WVE36" s="47"/>
      <c r="WVF36" s="47"/>
      <c r="WVG36" s="47"/>
      <c r="WVH36" s="47"/>
      <c r="WVI36" s="47"/>
      <c r="WVJ36" s="47"/>
      <c r="WVK36" s="47"/>
      <c r="WVL36" s="47"/>
      <c r="WVM36" s="47"/>
      <c r="WVN36" s="47"/>
      <c r="WVO36" s="47"/>
      <c r="WVP36" s="47"/>
      <c r="WVQ36" s="47"/>
      <c r="WVR36" s="47"/>
      <c r="WVS36" s="47"/>
      <c r="WVT36" s="47"/>
      <c r="WVU36" s="47"/>
      <c r="WVV36" s="47"/>
      <c r="WVW36" s="47"/>
      <c r="WVX36" s="47"/>
      <c r="WVY36" s="47"/>
      <c r="WVZ36" s="47"/>
      <c r="WWA36" s="47"/>
      <c r="WWB36" s="47"/>
      <c r="WWC36" s="47"/>
      <c r="WWD36" s="47"/>
      <c r="WWE36" s="47"/>
      <c r="WWF36" s="47"/>
      <c r="WWG36" s="47"/>
      <c r="WWH36" s="47"/>
      <c r="WWI36" s="47"/>
      <c r="WWJ36" s="47"/>
      <c r="WWK36" s="47"/>
      <c r="WWL36" s="47"/>
      <c r="WWM36" s="47"/>
      <c r="WWN36" s="47"/>
      <c r="WWO36" s="47"/>
      <c r="WWP36" s="47"/>
      <c r="WWQ36" s="47"/>
      <c r="WWR36" s="47"/>
      <c r="WWS36" s="47"/>
      <c r="WWT36" s="47"/>
      <c r="WWU36" s="47"/>
      <c r="WWV36" s="47"/>
      <c r="WWW36" s="47"/>
      <c r="WWX36" s="47"/>
      <c r="WWY36" s="47"/>
      <c r="WWZ36" s="47"/>
      <c r="WXA36" s="47"/>
      <c r="WXB36" s="47"/>
      <c r="WXC36" s="47"/>
      <c r="WXD36" s="47"/>
      <c r="WXE36" s="47"/>
      <c r="WXF36" s="47"/>
      <c r="WXG36" s="47"/>
      <c r="WXH36" s="47"/>
      <c r="WXI36" s="47"/>
      <c r="WXJ36" s="47"/>
      <c r="WXK36" s="47"/>
      <c r="WXL36" s="47"/>
      <c r="WXM36" s="47"/>
      <c r="WXN36" s="47"/>
      <c r="WXO36" s="47"/>
      <c r="WXP36" s="47"/>
      <c r="WXQ36" s="47"/>
      <c r="WXR36" s="47"/>
      <c r="WXS36" s="47"/>
      <c r="WXT36" s="47"/>
      <c r="WXU36" s="47"/>
      <c r="WXV36" s="47"/>
      <c r="WXW36" s="47"/>
      <c r="WXX36" s="47"/>
      <c r="WXY36" s="47"/>
      <c r="WXZ36" s="47"/>
      <c r="WYA36" s="47"/>
      <c r="WYB36" s="47"/>
      <c r="WYC36" s="47"/>
      <c r="WYD36" s="47"/>
      <c r="WYE36" s="47"/>
      <c r="WYF36" s="47"/>
      <c r="WYG36" s="47"/>
      <c r="WYH36" s="47"/>
      <c r="WYI36" s="47"/>
      <c r="WYJ36" s="47"/>
      <c r="WYK36" s="47"/>
      <c r="WYL36" s="47"/>
      <c r="WYM36" s="47"/>
      <c r="WYN36" s="47"/>
      <c r="WYO36" s="47"/>
      <c r="WYP36" s="47"/>
      <c r="WYQ36" s="47"/>
      <c r="WYR36" s="47"/>
      <c r="WYS36" s="47"/>
      <c r="WYT36" s="47"/>
      <c r="WYU36" s="47"/>
      <c r="WYV36" s="47"/>
      <c r="WYW36" s="47"/>
      <c r="WYX36" s="47"/>
      <c r="WYY36" s="47"/>
      <c r="WYZ36" s="47"/>
      <c r="WZA36" s="47"/>
      <c r="WZB36" s="47"/>
      <c r="WZC36" s="47"/>
      <c r="WZD36" s="47"/>
      <c r="WZE36" s="47"/>
      <c r="WZF36" s="47"/>
      <c r="WZG36" s="47"/>
      <c r="WZH36" s="47"/>
      <c r="WZI36" s="47"/>
      <c r="WZJ36" s="47"/>
      <c r="WZK36" s="47"/>
      <c r="WZL36" s="47"/>
      <c r="WZM36" s="47"/>
      <c r="WZN36" s="47"/>
      <c r="WZO36" s="47"/>
      <c r="WZP36" s="47"/>
      <c r="WZQ36" s="47"/>
      <c r="WZR36" s="47"/>
      <c r="WZS36" s="47"/>
      <c r="WZT36" s="47"/>
      <c r="WZU36" s="47"/>
      <c r="WZV36" s="47"/>
      <c r="WZW36" s="47"/>
      <c r="WZX36" s="47"/>
      <c r="WZY36" s="47"/>
      <c r="WZZ36" s="47"/>
      <c r="XAA36" s="47"/>
      <c r="XAB36" s="47"/>
      <c r="XAC36" s="47"/>
      <c r="XAD36" s="47"/>
      <c r="XAE36" s="47"/>
      <c r="XAF36" s="47"/>
      <c r="XAG36" s="47"/>
      <c r="XAH36" s="47"/>
      <c r="XAI36" s="47"/>
      <c r="XAJ36" s="47"/>
      <c r="XAK36" s="47"/>
      <c r="XAL36" s="47"/>
      <c r="XAM36" s="47"/>
      <c r="XAN36" s="47"/>
      <c r="XAO36" s="47"/>
      <c r="XAP36" s="47"/>
      <c r="XAQ36" s="47"/>
      <c r="XAR36" s="47"/>
      <c r="XAS36" s="47"/>
      <c r="XAT36" s="47"/>
      <c r="XAU36" s="47"/>
      <c r="XAV36" s="47"/>
      <c r="XAW36" s="47"/>
      <c r="XAX36" s="47"/>
      <c r="XAY36" s="47"/>
      <c r="XAZ36" s="47"/>
      <c r="XBA36" s="47"/>
      <c r="XBB36" s="47"/>
      <c r="XBC36" s="47"/>
      <c r="XBD36" s="47"/>
      <c r="XBE36" s="47"/>
      <c r="XBF36" s="47"/>
      <c r="XBG36" s="47"/>
      <c r="XBH36" s="47"/>
      <c r="XBI36" s="47"/>
      <c r="XBJ36" s="47"/>
      <c r="XBK36" s="47"/>
      <c r="XBL36" s="47"/>
      <c r="XBM36" s="47"/>
      <c r="XBN36" s="47"/>
      <c r="XBO36" s="47"/>
      <c r="XBP36" s="47"/>
      <c r="XBQ36" s="47"/>
      <c r="XBR36" s="47"/>
      <c r="XBS36" s="47"/>
      <c r="XBT36" s="47"/>
      <c r="XBU36" s="47"/>
      <c r="XBV36" s="47"/>
      <c r="XBW36" s="47"/>
      <c r="XBX36" s="47"/>
      <c r="XBY36" s="47"/>
      <c r="XBZ36" s="47"/>
      <c r="XCA36" s="47"/>
      <c r="XCB36" s="47"/>
      <c r="XCC36" s="47"/>
      <c r="XCD36" s="47"/>
      <c r="XCE36" s="47"/>
      <c r="XCF36" s="47"/>
      <c r="XCG36" s="47"/>
      <c r="XCH36" s="47"/>
      <c r="XCI36" s="47"/>
      <c r="XCJ36" s="47"/>
      <c r="XCK36" s="47"/>
      <c r="XCL36" s="47"/>
      <c r="XCM36" s="47"/>
      <c r="XCN36" s="47"/>
      <c r="XCO36" s="47"/>
      <c r="XCP36" s="47"/>
      <c r="XCQ36" s="47"/>
      <c r="XCR36" s="47"/>
      <c r="XCS36" s="47"/>
      <c r="XCT36" s="47"/>
      <c r="XCU36" s="47"/>
      <c r="XCV36" s="47"/>
      <c r="XCW36" s="47"/>
      <c r="XCX36" s="47"/>
      <c r="XCY36" s="47"/>
      <c r="XCZ36" s="47"/>
      <c r="XDA36" s="47"/>
      <c r="XDB36" s="47"/>
      <c r="XDC36" s="47"/>
      <c r="XDD36" s="47"/>
      <c r="XDE36" s="47"/>
      <c r="XDF36" s="47"/>
      <c r="XDG36" s="47"/>
      <c r="XDH36" s="47"/>
      <c r="XDI36" s="47"/>
      <c r="XDJ36" s="47"/>
      <c r="XDK36" s="47"/>
      <c r="XDL36" s="47"/>
      <c r="XDM36" s="47"/>
      <c r="XDN36" s="47"/>
      <c r="XDO36" s="47"/>
      <c r="XDP36" s="47"/>
      <c r="XDQ36" s="47"/>
      <c r="XDR36" s="47"/>
      <c r="XDS36" s="47"/>
      <c r="XDT36" s="47"/>
    </row>
  </sheetData>
  <mergeCells count="2">
    <mergeCell ref="A1:A2"/>
    <mergeCell ref="B1:B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6"/>
  <sheetViews>
    <sheetView workbookViewId="0">
      <selection activeCell="A19" sqref="A19:E30"/>
    </sheetView>
  </sheetViews>
  <sheetFormatPr defaultColWidth="9" defaultRowHeight="14.25"/>
  <cols>
    <col min="1" max="1" width="11.5" style="1" customWidth="1"/>
    <col min="2" max="4" width="9" style="1"/>
    <col min="5" max="5" width="10.625" style="1" customWidth="1"/>
    <col min="6" max="7" width="9" style="1"/>
    <col min="8" max="8" width="9" style="1" customWidth="1"/>
    <col min="9" max="16384" width="9" style="1"/>
  </cols>
  <sheetData>
    <row r="1" spans="1:8">
      <c r="A1" s="1" t="s">
        <v>577</v>
      </c>
      <c r="G1" s="1" t="s">
        <v>578</v>
      </c>
      <c r="H1" s="1">
        <v>2007</v>
      </c>
    </row>
    <row r="2" spans="1:9">
      <c r="A2" s="25" t="s">
        <v>579</v>
      </c>
      <c r="B2" s="26"/>
      <c r="C2" s="26"/>
      <c r="D2" s="26"/>
      <c r="E2" s="27"/>
      <c r="G2" s="1" t="s">
        <v>580</v>
      </c>
      <c r="H2" s="1">
        <v>1.8</v>
      </c>
      <c r="I2" s="1" t="s">
        <v>581</v>
      </c>
    </row>
    <row r="3" spans="1:9">
      <c r="A3" s="7" t="s">
        <v>582</v>
      </c>
      <c r="B3" s="8" t="s">
        <v>582</v>
      </c>
      <c r="C3" s="8" t="s">
        <v>583</v>
      </c>
      <c r="D3" s="8" t="s">
        <v>584</v>
      </c>
      <c r="E3" s="8" t="s">
        <v>585</v>
      </c>
      <c r="G3" s="1" t="s">
        <v>586</v>
      </c>
      <c r="H3" s="1">
        <v>30</v>
      </c>
      <c r="I3" s="1" t="s">
        <v>587</v>
      </c>
    </row>
    <row r="4" spans="1:8">
      <c r="A4" s="7" t="s">
        <v>588</v>
      </c>
      <c r="B4" s="8" t="s">
        <v>589</v>
      </c>
      <c r="C4" s="8">
        <v>2</v>
      </c>
      <c r="D4" s="8">
        <v>55.1</v>
      </c>
      <c r="E4" s="8">
        <f>ROUND(AVERAGE(D4:D5),2)</f>
        <v>55.44</v>
      </c>
      <c r="H4" s="1">
        <f>H3/12</f>
        <v>2.5</v>
      </c>
    </row>
    <row r="5" spans="1:5">
      <c r="A5" s="7"/>
      <c r="B5" s="8" t="s">
        <v>590</v>
      </c>
      <c r="C5" s="8"/>
      <c r="D5" s="8">
        <v>55.78</v>
      </c>
      <c r="E5" s="8"/>
    </row>
    <row r="6" spans="1:10">
      <c r="A6" s="7" t="s">
        <v>591</v>
      </c>
      <c r="B6" s="8" t="s">
        <v>592</v>
      </c>
      <c r="C6" s="8">
        <v>3</v>
      </c>
      <c r="D6" s="8">
        <v>52.78</v>
      </c>
      <c r="E6" s="8">
        <f>ROUND(AVERAGE(D6:D8),2)</f>
        <v>52.32</v>
      </c>
      <c r="G6" s="8"/>
      <c r="H6" s="8" t="s">
        <v>593</v>
      </c>
      <c r="I6" s="8" t="s">
        <v>594</v>
      </c>
      <c r="J6" s="8" t="s">
        <v>595</v>
      </c>
    </row>
    <row r="7" spans="1:10">
      <c r="A7" s="7"/>
      <c r="B7" s="8" t="s">
        <v>596</v>
      </c>
      <c r="C7" s="8"/>
      <c r="D7" s="8">
        <v>51.47</v>
      </c>
      <c r="E7" s="8"/>
      <c r="G7" s="8" t="s">
        <v>577</v>
      </c>
      <c r="H7" s="8">
        <f>E16</f>
        <v>53.7</v>
      </c>
      <c r="I7" s="8"/>
      <c r="J7" s="40"/>
    </row>
    <row r="8" spans="1:10">
      <c r="A8" s="7"/>
      <c r="B8" s="8" t="s">
        <v>597</v>
      </c>
      <c r="C8" s="8"/>
      <c r="D8" s="8">
        <v>52.71</v>
      </c>
      <c r="E8" s="8"/>
      <c r="G8" s="8" t="s">
        <v>598</v>
      </c>
      <c r="H8" s="8"/>
      <c r="I8" s="8"/>
      <c r="J8" s="40"/>
    </row>
    <row r="9" spans="1:10">
      <c r="A9" s="7" t="s">
        <v>599</v>
      </c>
      <c r="B9" s="8" t="s">
        <v>600</v>
      </c>
      <c r="C9" s="8">
        <v>4</v>
      </c>
      <c r="D9" s="8">
        <v>49.03</v>
      </c>
      <c r="E9" s="8">
        <f>ROUND(AVERAGE(D9:D11),2)</f>
        <v>50.83</v>
      </c>
      <c r="G9" s="8" t="s">
        <v>601</v>
      </c>
      <c r="H9" s="8"/>
      <c r="I9" s="8"/>
      <c r="J9" s="40"/>
    </row>
    <row r="10" spans="1:5">
      <c r="A10" s="7"/>
      <c r="B10" s="11" t="s">
        <v>602</v>
      </c>
      <c r="C10" s="8"/>
      <c r="D10" s="8">
        <v>50.04</v>
      </c>
      <c r="E10" s="8"/>
    </row>
    <row r="11" spans="1:5">
      <c r="A11" s="7"/>
      <c r="B11" s="8" t="s">
        <v>603</v>
      </c>
      <c r="C11" s="8"/>
      <c r="D11" s="8">
        <v>53.41</v>
      </c>
      <c r="E11" s="8"/>
    </row>
    <row r="12" spans="1:5">
      <c r="A12" s="7" t="s">
        <v>604</v>
      </c>
      <c r="B12" s="11" t="s">
        <v>605</v>
      </c>
      <c r="C12" s="8">
        <v>3</v>
      </c>
      <c r="D12" s="8">
        <v>54.48</v>
      </c>
      <c r="E12" s="8">
        <f>ROUND(AVERAGE(D12:D14),2)</f>
        <v>55.65</v>
      </c>
    </row>
    <row r="13" spans="1:5">
      <c r="A13" s="7"/>
      <c r="B13" s="8" t="s">
        <v>606</v>
      </c>
      <c r="C13" s="8"/>
      <c r="D13" s="8">
        <v>56.48</v>
      </c>
      <c r="E13" s="8"/>
    </row>
    <row r="14" spans="1:5">
      <c r="A14" s="7"/>
      <c r="B14" s="11" t="s">
        <v>607</v>
      </c>
      <c r="C14" s="8"/>
      <c r="D14" s="8">
        <v>55.98</v>
      </c>
      <c r="E14" s="8"/>
    </row>
    <row r="15" spans="1:5">
      <c r="A15" s="8" t="s">
        <v>608</v>
      </c>
      <c r="B15" s="8" t="s">
        <v>609</v>
      </c>
      <c r="C15" s="8">
        <v>1</v>
      </c>
      <c r="D15" s="8">
        <v>54.24</v>
      </c>
      <c r="E15" s="8">
        <f>D15</f>
        <v>54.24</v>
      </c>
    </row>
    <row r="16" spans="1:5">
      <c r="A16" s="8" t="s">
        <v>610</v>
      </c>
      <c r="B16" s="8"/>
      <c r="C16" s="8"/>
      <c r="D16" s="8"/>
      <c r="E16" s="8">
        <f>ROUND(AVERAGE(E4:E15),2)</f>
        <v>53.7</v>
      </c>
    </row>
    <row r="19" ht="13.5" spans="1:5">
      <c r="A19" s="12" t="s">
        <v>611</v>
      </c>
      <c r="B19" s="12" t="s">
        <v>579</v>
      </c>
      <c r="C19" s="12">
        <v>58.9308019447078</v>
      </c>
      <c r="D19" s="12">
        <v>2020</v>
      </c>
      <c r="E19" s="12" t="s">
        <v>612</v>
      </c>
    </row>
    <row r="20" ht="13.5" spans="1:5">
      <c r="A20" s="12" t="s">
        <v>611</v>
      </c>
      <c r="B20" s="12" t="s">
        <v>579</v>
      </c>
      <c r="C20" s="12">
        <v>56.4222967923205</v>
      </c>
      <c r="D20" s="12">
        <v>2020</v>
      </c>
      <c r="E20" s="12" t="s">
        <v>613</v>
      </c>
    </row>
    <row r="21" ht="13.5" spans="1:5">
      <c r="A21" s="12" t="s">
        <v>611</v>
      </c>
      <c r="B21" s="12" t="s">
        <v>579</v>
      </c>
      <c r="C21" s="12">
        <v>59.5248216045935</v>
      </c>
      <c r="D21" s="12">
        <v>2020</v>
      </c>
      <c r="E21" s="12" t="s">
        <v>614</v>
      </c>
    </row>
    <row r="22" ht="13.5" spans="1:5">
      <c r="A22" s="12" t="s">
        <v>611</v>
      </c>
      <c r="B22" s="12" t="s">
        <v>579</v>
      </c>
      <c r="C22" s="12">
        <v>55.7460014781199</v>
      </c>
      <c r="D22" s="12">
        <v>2020</v>
      </c>
      <c r="E22" s="12" t="s">
        <v>615</v>
      </c>
    </row>
    <row r="23" ht="13.5" spans="1:5">
      <c r="A23" s="12" t="s">
        <v>611</v>
      </c>
      <c r="B23" s="12" t="s">
        <v>579</v>
      </c>
      <c r="C23" s="12">
        <v>52.5102998461278</v>
      </c>
      <c r="D23" s="12">
        <v>2020</v>
      </c>
      <c r="E23" s="12" t="s">
        <v>616</v>
      </c>
    </row>
    <row r="24" ht="13.5" spans="1:5">
      <c r="A24" s="12" t="s">
        <v>611</v>
      </c>
      <c r="B24" s="12" t="s">
        <v>579</v>
      </c>
      <c r="C24" s="12">
        <v>52.8624065870781</v>
      </c>
      <c r="D24" s="12">
        <v>2021</v>
      </c>
      <c r="E24" s="12" t="s">
        <v>617</v>
      </c>
    </row>
    <row r="25" ht="13.5" spans="1:5">
      <c r="A25" s="12" t="s">
        <v>611</v>
      </c>
      <c r="B25" s="12" t="s">
        <v>579</v>
      </c>
      <c r="C25" s="12">
        <v>49.4573983650628</v>
      </c>
      <c r="D25" s="12">
        <v>2021</v>
      </c>
      <c r="E25" s="12" t="s">
        <v>618</v>
      </c>
    </row>
    <row r="26" ht="13.5" spans="1:5">
      <c r="A26" s="12" t="s">
        <v>611</v>
      </c>
      <c r="B26" s="12" t="s">
        <v>579</v>
      </c>
      <c r="C26" s="12">
        <v>53.1859964325054</v>
      </c>
      <c r="D26" s="12">
        <v>2021</v>
      </c>
      <c r="E26" s="12" t="s">
        <v>619</v>
      </c>
    </row>
    <row r="27" ht="13.5" spans="1:5">
      <c r="A27" s="12" t="s">
        <v>611</v>
      </c>
      <c r="B27" s="12" t="s">
        <v>579</v>
      </c>
      <c r="C27" s="12">
        <v>56.4323480698178</v>
      </c>
      <c r="D27" s="12">
        <v>2021</v>
      </c>
      <c r="E27" s="12" t="s">
        <v>620</v>
      </c>
    </row>
    <row r="28" ht="13.5" spans="1:5">
      <c r="A28" s="12" t="s">
        <v>611</v>
      </c>
      <c r="B28" s="12" t="s">
        <v>579</v>
      </c>
      <c r="C28" s="12">
        <v>57.0771439320366</v>
      </c>
      <c r="D28" s="12">
        <v>2021</v>
      </c>
      <c r="E28" s="12" t="s">
        <v>621</v>
      </c>
    </row>
    <row r="29" ht="13.5" spans="1:5">
      <c r="A29" s="12" t="s">
        <v>611</v>
      </c>
      <c r="B29" s="12" t="s">
        <v>579</v>
      </c>
      <c r="C29" s="12">
        <v>57.010332354614</v>
      </c>
      <c r="D29" s="12">
        <v>2021</v>
      </c>
      <c r="E29" s="12" t="s">
        <v>622</v>
      </c>
    </row>
    <row r="30" ht="13.5" spans="1:5">
      <c r="A30" s="12" t="s">
        <v>611</v>
      </c>
      <c r="B30" s="12" t="s">
        <v>579</v>
      </c>
      <c r="C30" s="12">
        <v>58.1299379010591</v>
      </c>
      <c r="D30" s="12">
        <v>2021</v>
      </c>
      <c r="E30" s="12" t="s">
        <v>623</v>
      </c>
    </row>
    <row r="100" ht="42.75" spans="1:17">
      <c r="A100" s="8" t="s">
        <v>88</v>
      </c>
      <c r="B100" s="8" t="s">
        <v>624</v>
      </c>
      <c r="C100" s="8" t="s">
        <v>625</v>
      </c>
      <c r="D100" s="8" t="s">
        <v>626</v>
      </c>
      <c r="E100" s="8" t="s">
        <v>627</v>
      </c>
      <c r="F100" s="8" t="s">
        <v>628</v>
      </c>
      <c r="G100" s="8" t="s">
        <v>629</v>
      </c>
      <c r="H100" s="17" t="s">
        <v>630</v>
      </c>
      <c r="I100" s="17" t="s">
        <v>631</v>
      </c>
      <c r="J100" s="17" t="s">
        <v>632</v>
      </c>
      <c r="K100" s="17" t="s">
        <v>633</v>
      </c>
      <c r="L100" s="8" t="s">
        <v>583</v>
      </c>
      <c r="M100" s="8" t="s">
        <v>57</v>
      </c>
      <c r="N100" s="8" t="s">
        <v>67</v>
      </c>
      <c r="O100" s="8" t="s">
        <v>146</v>
      </c>
      <c r="P100" s="23" t="s">
        <v>634</v>
      </c>
      <c r="Q100" s="8" t="s">
        <v>67</v>
      </c>
    </row>
    <row r="101" spans="1:16">
      <c r="A101" s="1">
        <v>1</v>
      </c>
      <c r="B101" s="1" t="s">
        <v>579</v>
      </c>
      <c r="C101" s="1">
        <v>2021</v>
      </c>
      <c r="D101" s="1">
        <v>7</v>
      </c>
      <c r="E101" s="37">
        <v>44401</v>
      </c>
      <c r="F101" s="1">
        <v>93.78</v>
      </c>
      <c r="G101" s="1">
        <v>4800</v>
      </c>
      <c r="H101" s="1">
        <f>ROUND(G101/F101,2)</f>
        <v>51.18</v>
      </c>
      <c r="M101" s="1" t="s">
        <v>635</v>
      </c>
      <c r="N101" s="1" t="s">
        <v>636</v>
      </c>
      <c r="O101" s="1" t="s">
        <v>86</v>
      </c>
      <c r="P101" s="1" t="s">
        <v>637</v>
      </c>
    </row>
    <row r="102" spans="1:16">
      <c r="A102" s="1">
        <v>2</v>
      </c>
      <c r="C102" s="1">
        <v>2021</v>
      </c>
      <c r="D102" s="1">
        <v>7</v>
      </c>
      <c r="E102" s="37">
        <v>44401</v>
      </c>
      <c r="F102" s="1">
        <v>89</v>
      </c>
      <c r="G102" s="1">
        <v>4600</v>
      </c>
      <c r="H102" s="1">
        <f t="shared" ref="H102:H146" si="0">ROUND(G102/F102,2)</f>
        <v>51.69</v>
      </c>
      <c r="M102" s="1" t="s">
        <v>635</v>
      </c>
      <c r="N102" s="1" t="s">
        <v>636</v>
      </c>
      <c r="O102" s="1" t="s">
        <v>86</v>
      </c>
      <c r="P102" s="1" t="s">
        <v>638</v>
      </c>
    </row>
    <row r="103" spans="1:16">
      <c r="A103" s="1">
        <v>3</v>
      </c>
      <c r="C103" s="1">
        <v>2021</v>
      </c>
      <c r="D103" s="1">
        <v>7</v>
      </c>
      <c r="E103" s="37">
        <v>44400</v>
      </c>
      <c r="F103" s="1">
        <v>60</v>
      </c>
      <c r="G103" s="1">
        <v>4000</v>
      </c>
      <c r="H103" s="1">
        <f t="shared" si="0"/>
        <v>66.67</v>
      </c>
      <c r="M103" s="1" t="s">
        <v>639</v>
      </c>
      <c r="N103" s="1" t="s">
        <v>636</v>
      </c>
      <c r="O103" s="1" t="s">
        <v>85</v>
      </c>
      <c r="P103" s="1" t="s">
        <v>637</v>
      </c>
    </row>
    <row r="104" spans="1:16">
      <c r="A104" s="1">
        <v>4</v>
      </c>
      <c r="C104" s="1">
        <v>2021</v>
      </c>
      <c r="D104" s="1">
        <v>7</v>
      </c>
      <c r="E104" s="37">
        <v>44397</v>
      </c>
      <c r="F104" s="1">
        <v>82.66</v>
      </c>
      <c r="G104" s="1">
        <v>4600</v>
      </c>
      <c r="H104" s="1">
        <f t="shared" si="0"/>
        <v>55.65</v>
      </c>
      <c r="M104" s="1" t="s">
        <v>635</v>
      </c>
      <c r="N104" s="1" t="s">
        <v>636</v>
      </c>
      <c r="O104" s="1" t="s">
        <v>85</v>
      </c>
      <c r="P104" s="1" t="s">
        <v>640</v>
      </c>
    </row>
    <row r="105" spans="1:16">
      <c r="A105" s="1">
        <v>5</v>
      </c>
      <c r="E105" s="37">
        <v>44396</v>
      </c>
      <c r="F105" s="1">
        <v>61</v>
      </c>
      <c r="G105" s="1">
        <v>3800</v>
      </c>
      <c r="H105" s="1">
        <f t="shared" si="0"/>
        <v>62.3</v>
      </c>
      <c r="M105" s="1" t="s">
        <v>639</v>
      </c>
      <c r="N105" s="1" t="s">
        <v>636</v>
      </c>
      <c r="O105" s="1" t="s">
        <v>641</v>
      </c>
      <c r="P105" s="1" t="s">
        <v>642</v>
      </c>
    </row>
    <row r="106" spans="1:16">
      <c r="A106" s="1">
        <v>6</v>
      </c>
      <c r="E106" s="37">
        <v>44396</v>
      </c>
      <c r="F106" s="1">
        <v>72.72</v>
      </c>
      <c r="G106" s="1">
        <v>4600</v>
      </c>
      <c r="H106" s="1">
        <f t="shared" si="0"/>
        <v>63.26</v>
      </c>
      <c r="M106" s="1" t="s">
        <v>635</v>
      </c>
      <c r="N106" s="1" t="s">
        <v>636</v>
      </c>
      <c r="O106" s="1" t="s">
        <v>86</v>
      </c>
      <c r="P106" s="1" t="s">
        <v>643</v>
      </c>
    </row>
    <row r="107" spans="1:16">
      <c r="A107" s="1">
        <v>7</v>
      </c>
      <c r="E107" s="37">
        <v>44395</v>
      </c>
      <c r="F107" s="1">
        <v>54.99</v>
      </c>
      <c r="G107" s="1">
        <v>3700</v>
      </c>
      <c r="H107" s="1">
        <f t="shared" si="0"/>
        <v>67.28</v>
      </c>
      <c r="M107" s="1" t="s">
        <v>639</v>
      </c>
      <c r="N107" s="1" t="s">
        <v>636</v>
      </c>
      <c r="O107" s="1" t="s">
        <v>644</v>
      </c>
      <c r="P107" s="1" t="s">
        <v>645</v>
      </c>
    </row>
    <row r="108" spans="1:16">
      <c r="A108" s="1">
        <v>8</v>
      </c>
      <c r="E108" s="37">
        <v>44388</v>
      </c>
      <c r="F108" s="1">
        <v>70</v>
      </c>
      <c r="G108" s="1">
        <v>3800</v>
      </c>
      <c r="H108" s="1">
        <f t="shared" si="0"/>
        <v>54.29</v>
      </c>
      <c r="M108" s="1" t="s">
        <v>639</v>
      </c>
      <c r="N108" s="1" t="s">
        <v>636</v>
      </c>
      <c r="O108" s="1" t="s">
        <v>86</v>
      </c>
      <c r="P108" s="1" t="s">
        <v>637</v>
      </c>
    </row>
    <row r="109" spans="1:16">
      <c r="A109" s="1">
        <v>9</v>
      </c>
      <c r="E109" s="37">
        <v>44388</v>
      </c>
      <c r="F109" s="1">
        <v>91.57</v>
      </c>
      <c r="G109" s="1">
        <v>4500</v>
      </c>
      <c r="H109" s="1">
        <f t="shared" si="0"/>
        <v>49.14</v>
      </c>
      <c r="M109" s="1" t="s">
        <v>635</v>
      </c>
      <c r="N109" s="1" t="s">
        <v>636</v>
      </c>
      <c r="O109" s="1" t="s">
        <v>86</v>
      </c>
      <c r="P109" s="1" t="s">
        <v>642</v>
      </c>
    </row>
    <row r="110" spans="1:16">
      <c r="A110" s="1">
        <v>10</v>
      </c>
      <c r="E110" s="37">
        <v>44384</v>
      </c>
      <c r="F110" s="1">
        <v>81.95</v>
      </c>
      <c r="G110" s="1">
        <v>4500</v>
      </c>
      <c r="H110" s="1">
        <f t="shared" si="0"/>
        <v>54.91</v>
      </c>
      <c r="M110" s="1" t="s">
        <v>635</v>
      </c>
      <c r="N110" s="1" t="s">
        <v>636</v>
      </c>
      <c r="O110" s="1" t="s">
        <v>86</v>
      </c>
      <c r="P110" s="1" t="s">
        <v>645</v>
      </c>
    </row>
    <row r="111" spans="1:16">
      <c r="A111" s="1">
        <v>11</v>
      </c>
      <c r="E111" s="37">
        <v>44381</v>
      </c>
      <c r="F111" s="1">
        <v>69</v>
      </c>
      <c r="G111" s="1">
        <v>4400</v>
      </c>
      <c r="H111" s="1">
        <f t="shared" si="0"/>
        <v>63.77</v>
      </c>
      <c r="M111" s="1" t="s">
        <v>639</v>
      </c>
      <c r="N111" s="1" t="s">
        <v>636</v>
      </c>
      <c r="O111" s="1" t="s">
        <v>86</v>
      </c>
      <c r="P111" s="1" t="s">
        <v>638</v>
      </c>
    </row>
    <row r="112" spans="1:8">
      <c r="A112" s="1">
        <v>12</v>
      </c>
      <c r="H112" s="1" t="e">
        <f t="shared" si="0"/>
        <v>#DIV/0!</v>
      </c>
    </row>
    <row r="113" spans="1:8">
      <c r="A113" s="1">
        <v>13</v>
      </c>
      <c r="H113" s="1" t="e">
        <f t="shared" si="0"/>
        <v>#DIV/0!</v>
      </c>
    </row>
    <row r="114" spans="1:8">
      <c r="A114" s="1">
        <v>14</v>
      </c>
      <c r="H114" s="1" t="e">
        <f t="shared" si="0"/>
        <v>#DIV/0!</v>
      </c>
    </row>
    <row r="115" spans="1:8">
      <c r="A115" s="1">
        <v>15</v>
      </c>
      <c r="H115" s="1" t="e">
        <f t="shared" si="0"/>
        <v>#DIV/0!</v>
      </c>
    </row>
    <row r="116" spans="1:8">
      <c r="A116" s="1">
        <v>16</v>
      </c>
      <c r="H116" s="1" t="e">
        <f t="shared" si="0"/>
        <v>#DIV/0!</v>
      </c>
    </row>
    <row r="117" spans="1:8">
      <c r="A117" s="1">
        <v>17</v>
      </c>
      <c r="H117" s="1" t="e">
        <f t="shared" si="0"/>
        <v>#DIV/0!</v>
      </c>
    </row>
    <row r="118" spans="1:8">
      <c r="A118" s="1">
        <v>18</v>
      </c>
      <c r="H118" s="1" t="e">
        <f t="shared" si="0"/>
        <v>#DIV/0!</v>
      </c>
    </row>
    <row r="119" spans="1:8">
      <c r="A119" s="1">
        <v>19</v>
      </c>
      <c r="H119" s="1" t="e">
        <f t="shared" si="0"/>
        <v>#DIV/0!</v>
      </c>
    </row>
    <row r="120" spans="1:8">
      <c r="A120" s="1">
        <v>20</v>
      </c>
      <c r="H120" s="1" t="e">
        <f t="shared" si="0"/>
        <v>#DIV/0!</v>
      </c>
    </row>
    <row r="121" spans="1:8">
      <c r="A121" s="1">
        <v>21</v>
      </c>
      <c r="H121" s="1" t="e">
        <f t="shared" si="0"/>
        <v>#DIV/0!</v>
      </c>
    </row>
    <row r="122" spans="1:8">
      <c r="A122" s="1">
        <v>22</v>
      </c>
      <c r="H122" s="1" t="e">
        <f t="shared" si="0"/>
        <v>#DIV/0!</v>
      </c>
    </row>
    <row r="123" spans="1:8">
      <c r="A123" s="1">
        <v>23</v>
      </c>
      <c r="H123" s="1" t="e">
        <f t="shared" si="0"/>
        <v>#DIV/0!</v>
      </c>
    </row>
    <row r="124" spans="1:8">
      <c r="A124" s="1">
        <v>24</v>
      </c>
      <c r="H124" s="1" t="e">
        <f t="shared" si="0"/>
        <v>#DIV/0!</v>
      </c>
    </row>
    <row r="125" spans="1:8">
      <c r="A125" s="1">
        <v>25</v>
      </c>
      <c r="H125" s="1" t="e">
        <f t="shared" si="0"/>
        <v>#DIV/0!</v>
      </c>
    </row>
    <row r="126" spans="1:8">
      <c r="A126" s="1">
        <v>26</v>
      </c>
      <c r="H126" s="1" t="e">
        <f t="shared" si="0"/>
        <v>#DIV/0!</v>
      </c>
    </row>
    <row r="127" spans="1:8">
      <c r="A127" s="1">
        <v>27</v>
      </c>
      <c r="H127" s="1" t="e">
        <f t="shared" si="0"/>
        <v>#DIV/0!</v>
      </c>
    </row>
    <row r="128" spans="1:8">
      <c r="A128" s="1">
        <v>28</v>
      </c>
      <c r="H128" s="1" t="e">
        <f t="shared" si="0"/>
        <v>#DIV/0!</v>
      </c>
    </row>
    <row r="129" spans="8:8">
      <c r="H129" s="1" t="e">
        <f t="shared" si="0"/>
        <v>#DIV/0!</v>
      </c>
    </row>
    <row r="130" spans="8:8">
      <c r="H130" s="1" t="e">
        <f t="shared" si="0"/>
        <v>#DIV/0!</v>
      </c>
    </row>
    <row r="131" spans="8:8">
      <c r="H131" s="1" t="e">
        <f t="shared" si="0"/>
        <v>#DIV/0!</v>
      </c>
    </row>
    <row r="132" spans="8:8">
      <c r="H132" s="1" t="e">
        <f t="shared" si="0"/>
        <v>#DIV/0!</v>
      </c>
    </row>
    <row r="133" spans="8:8">
      <c r="H133" s="1" t="e">
        <f t="shared" si="0"/>
        <v>#DIV/0!</v>
      </c>
    </row>
    <row r="134" spans="8:8">
      <c r="H134" s="1" t="e">
        <f t="shared" si="0"/>
        <v>#DIV/0!</v>
      </c>
    </row>
    <row r="135" spans="8:8">
      <c r="H135" s="1" t="e">
        <f t="shared" si="0"/>
        <v>#DIV/0!</v>
      </c>
    </row>
    <row r="136" spans="8:8">
      <c r="H136" s="1" t="e">
        <f t="shared" si="0"/>
        <v>#DIV/0!</v>
      </c>
    </row>
    <row r="137" spans="8:8">
      <c r="H137" s="1" t="e">
        <f t="shared" si="0"/>
        <v>#DIV/0!</v>
      </c>
    </row>
    <row r="138" spans="8:8">
      <c r="H138" s="1" t="e">
        <f t="shared" si="0"/>
        <v>#DIV/0!</v>
      </c>
    </row>
    <row r="139" spans="8:8">
      <c r="H139" s="1" t="e">
        <f t="shared" si="0"/>
        <v>#DIV/0!</v>
      </c>
    </row>
    <row r="140" spans="8:8">
      <c r="H140" s="1" t="e">
        <f t="shared" si="0"/>
        <v>#DIV/0!</v>
      </c>
    </row>
    <row r="141" spans="8:8">
      <c r="H141" s="1" t="e">
        <f t="shared" si="0"/>
        <v>#DIV/0!</v>
      </c>
    </row>
    <row r="142" spans="8:8">
      <c r="H142" s="1" t="e">
        <f t="shared" si="0"/>
        <v>#DIV/0!</v>
      </c>
    </row>
    <row r="143" spans="8:8">
      <c r="H143" s="1" t="e">
        <f t="shared" si="0"/>
        <v>#DIV/0!</v>
      </c>
    </row>
    <row r="144" spans="8:8">
      <c r="H144" s="1" t="e">
        <f t="shared" si="0"/>
        <v>#DIV/0!</v>
      </c>
    </row>
    <row r="145" spans="8:8">
      <c r="H145" s="1" t="e">
        <f t="shared" si="0"/>
        <v>#DIV/0!</v>
      </c>
    </row>
    <row r="146" spans="8:8">
      <c r="H146" s="1" t="e">
        <f t="shared" si="0"/>
        <v>#DIV/0!</v>
      </c>
    </row>
  </sheetData>
  <mergeCells count="14">
    <mergeCell ref="A2:E2"/>
    <mergeCell ref="A4:A5"/>
    <mergeCell ref="A6:A8"/>
    <mergeCell ref="A9:A11"/>
    <mergeCell ref="A12:A14"/>
    <mergeCell ref="C4:C5"/>
    <mergeCell ref="C6:C8"/>
    <mergeCell ref="C9:C11"/>
    <mergeCell ref="C12:C14"/>
    <mergeCell ref="E4:E5"/>
    <mergeCell ref="E6:E8"/>
    <mergeCell ref="E9:E11"/>
    <mergeCell ref="E12:E14"/>
    <mergeCell ref="J7:J9"/>
  </mergeCells>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4" workbookViewId="0">
      <selection activeCell="I20" sqref="I20"/>
    </sheetView>
  </sheetViews>
  <sheetFormatPr defaultColWidth="9" defaultRowHeight="14.25"/>
  <cols>
    <col min="1" max="1" width="11.5" style="1" customWidth="1"/>
    <col min="2" max="4" width="9" style="1"/>
    <col min="5" max="5" width="10.625" style="1" customWidth="1"/>
    <col min="6" max="7" width="9" style="1"/>
    <col min="8" max="8" width="9" style="1" customWidth="1"/>
    <col min="9" max="16384" width="9" style="1"/>
  </cols>
  <sheetData>
    <row r="1" spans="1:8">
      <c r="A1" s="1" t="s">
        <v>577</v>
      </c>
      <c r="G1" s="1" t="s">
        <v>578</v>
      </c>
      <c r="H1" s="1">
        <v>1996</v>
      </c>
    </row>
    <row r="2" spans="1:9">
      <c r="A2" s="25" t="s">
        <v>646</v>
      </c>
      <c r="B2" s="26"/>
      <c r="C2" s="26"/>
      <c r="D2" s="26"/>
      <c r="E2" s="27"/>
      <c r="G2" s="1" t="s">
        <v>580</v>
      </c>
      <c r="H2" s="1">
        <v>0.8</v>
      </c>
      <c r="I2" s="1" t="s">
        <v>581</v>
      </c>
    </row>
    <row r="3" spans="1:9">
      <c r="A3" s="7" t="s">
        <v>582</v>
      </c>
      <c r="B3" s="8" t="s">
        <v>582</v>
      </c>
      <c r="C3" s="8" t="s">
        <v>583</v>
      </c>
      <c r="D3" s="8" t="s">
        <v>584</v>
      </c>
      <c r="E3" s="8" t="s">
        <v>585</v>
      </c>
      <c r="G3" s="1" t="s">
        <v>586</v>
      </c>
      <c r="H3" s="1">
        <v>30</v>
      </c>
      <c r="I3" s="1" t="s">
        <v>587</v>
      </c>
    </row>
    <row r="4" spans="1:8">
      <c r="A4" s="7" t="s">
        <v>588</v>
      </c>
      <c r="B4" s="8" t="s">
        <v>589</v>
      </c>
      <c r="C4" s="8">
        <v>3</v>
      </c>
      <c r="D4" s="28">
        <v>58.46</v>
      </c>
      <c r="E4" s="8">
        <f>ROUND(AVERAGE(D4:D5),2)</f>
        <v>58.56</v>
      </c>
      <c r="H4" s="1">
        <f>H3/12</f>
        <v>2.5</v>
      </c>
    </row>
    <row r="5" spans="1:5">
      <c r="A5" s="7"/>
      <c r="B5" s="8" t="s">
        <v>590</v>
      </c>
      <c r="C5" s="8"/>
      <c r="D5" s="28">
        <v>58.66</v>
      </c>
      <c r="E5" s="8"/>
    </row>
    <row r="6" spans="1:10">
      <c r="A6" s="7" t="s">
        <v>591</v>
      </c>
      <c r="B6" s="8" t="s">
        <v>592</v>
      </c>
      <c r="C6" s="8">
        <v>4</v>
      </c>
      <c r="D6" s="28">
        <v>56.56</v>
      </c>
      <c r="E6" s="8">
        <f>ROUND(AVERAGE(D6:D8),2)</f>
        <v>54.75</v>
      </c>
      <c r="G6" s="8"/>
      <c r="H6" s="8" t="s">
        <v>593</v>
      </c>
      <c r="I6" s="8" t="s">
        <v>594</v>
      </c>
      <c r="J6" s="8" t="s">
        <v>595</v>
      </c>
    </row>
    <row r="7" spans="1:10">
      <c r="A7" s="7"/>
      <c r="B7" s="8" t="s">
        <v>596</v>
      </c>
      <c r="C7" s="8"/>
      <c r="D7" s="28">
        <v>52.88</v>
      </c>
      <c r="E7" s="8"/>
      <c r="G7" s="8" t="s">
        <v>577</v>
      </c>
      <c r="H7" s="8">
        <f>E16</f>
        <v>57.71</v>
      </c>
      <c r="I7" s="8"/>
      <c r="J7" s="8"/>
    </row>
    <row r="8" spans="1:10">
      <c r="A8" s="7"/>
      <c r="B8" s="8" t="s">
        <v>597</v>
      </c>
      <c r="C8" s="8"/>
      <c r="D8" s="28">
        <v>54.81</v>
      </c>
      <c r="E8" s="8"/>
      <c r="G8" s="8" t="s">
        <v>598</v>
      </c>
      <c r="H8" s="8"/>
      <c r="I8" s="8"/>
      <c r="J8" s="8"/>
    </row>
    <row r="9" spans="1:10">
      <c r="A9" s="7" t="s">
        <v>599</v>
      </c>
      <c r="B9" s="8" t="s">
        <v>600</v>
      </c>
      <c r="C9" s="8">
        <v>4</v>
      </c>
      <c r="D9" s="28">
        <v>52.73</v>
      </c>
      <c r="E9" s="8">
        <f>ROUND(AVERAGE(D9:D11),2)</f>
        <v>55.11</v>
      </c>
      <c r="G9" s="8" t="s">
        <v>601</v>
      </c>
      <c r="H9" s="8"/>
      <c r="I9" s="8"/>
      <c r="J9" s="8"/>
    </row>
    <row r="10" spans="1:5">
      <c r="A10" s="7"/>
      <c r="B10" s="11" t="s">
        <v>602</v>
      </c>
      <c r="C10" s="8"/>
      <c r="D10" s="28">
        <v>55.2</v>
      </c>
      <c r="E10" s="8"/>
    </row>
    <row r="11" spans="1:5">
      <c r="A11" s="7"/>
      <c r="B11" s="8" t="s">
        <v>603</v>
      </c>
      <c r="C11" s="8"/>
      <c r="D11" s="28">
        <v>57.39</v>
      </c>
      <c r="E11" s="8"/>
    </row>
    <row r="12" spans="1:5">
      <c r="A12" s="7" t="s">
        <v>604</v>
      </c>
      <c r="B12" s="11" t="s">
        <v>605</v>
      </c>
      <c r="C12" s="8">
        <v>5</v>
      </c>
      <c r="D12" s="28">
        <v>56.97</v>
      </c>
      <c r="E12" s="8">
        <f>ROUND(AVERAGE(D12:D14),2)</f>
        <v>57.77</v>
      </c>
    </row>
    <row r="13" spans="1:5">
      <c r="A13" s="7"/>
      <c r="B13" s="8" t="s">
        <v>606</v>
      </c>
      <c r="C13" s="8"/>
      <c r="D13" s="28">
        <v>58.62</v>
      </c>
      <c r="E13" s="8"/>
    </row>
    <row r="14" spans="1:5">
      <c r="A14" s="7"/>
      <c r="B14" s="11" t="s">
        <v>607</v>
      </c>
      <c r="C14" s="8"/>
      <c r="D14" s="28">
        <v>57.72</v>
      </c>
      <c r="E14" s="8"/>
    </row>
    <row r="15" spans="1:5">
      <c r="A15" s="8" t="s">
        <v>608</v>
      </c>
      <c r="B15" s="8" t="s">
        <v>609</v>
      </c>
      <c r="C15" s="8">
        <v>2</v>
      </c>
      <c r="D15" s="28">
        <v>62.35</v>
      </c>
      <c r="E15" s="8">
        <f>D15</f>
        <v>62.35</v>
      </c>
    </row>
    <row r="16" spans="1:5">
      <c r="A16" s="8" t="s">
        <v>610</v>
      </c>
      <c r="B16" s="8"/>
      <c r="C16" s="8"/>
      <c r="D16" s="8"/>
      <c r="E16" s="8">
        <f>ROUND(AVERAGE(E4:E15),2)</f>
        <v>57.71</v>
      </c>
    </row>
    <row r="21" ht="13.5" spans="1:5">
      <c r="A21" s="12" t="s">
        <v>611</v>
      </c>
      <c r="B21" s="12" t="s">
        <v>646</v>
      </c>
      <c r="C21" s="12">
        <v>64.2048151842093</v>
      </c>
      <c r="D21" s="12">
        <v>2020</v>
      </c>
      <c r="E21" s="12" t="s">
        <v>612</v>
      </c>
    </row>
    <row r="22" ht="13.5" spans="1:5">
      <c r="A22" s="12" t="s">
        <v>611</v>
      </c>
      <c r="B22" s="12" t="s">
        <v>646</v>
      </c>
      <c r="C22" s="12">
        <v>63.4722356521719</v>
      </c>
      <c r="D22" s="12">
        <v>2020</v>
      </c>
      <c r="E22" s="12" t="s">
        <v>613</v>
      </c>
    </row>
    <row r="23" ht="13.5" spans="1:5">
      <c r="A23" s="12" t="s">
        <v>611</v>
      </c>
      <c r="B23" s="12" t="s">
        <v>646</v>
      </c>
      <c r="C23" s="12">
        <v>60.5769920286786</v>
      </c>
      <c r="D23" s="12">
        <v>2020</v>
      </c>
      <c r="E23" s="12" t="s">
        <v>614</v>
      </c>
    </row>
    <row r="24" ht="13.5" spans="1:5">
      <c r="A24" s="12" t="s">
        <v>611</v>
      </c>
      <c r="B24" s="12" t="s">
        <v>646</v>
      </c>
      <c r="C24" s="12">
        <v>60.1152238840875</v>
      </c>
      <c r="D24" s="12">
        <v>2020</v>
      </c>
      <c r="E24" s="12" t="s">
        <v>615</v>
      </c>
    </row>
    <row r="25" ht="13.5" spans="1:5">
      <c r="A25" s="12" t="s">
        <v>611</v>
      </c>
      <c r="B25" s="12" t="s">
        <v>646</v>
      </c>
      <c r="C25" s="12">
        <v>65.2984466666997</v>
      </c>
      <c r="D25" s="12">
        <v>2020</v>
      </c>
      <c r="E25" s="12" t="s">
        <v>616</v>
      </c>
    </row>
    <row r="26" ht="13.5" spans="1:5">
      <c r="A26" s="12" t="s">
        <v>611</v>
      </c>
      <c r="B26" s="12" t="s">
        <v>646</v>
      </c>
      <c r="C26" s="12">
        <v>53.1377484158482</v>
      </c>
      <c r="D26" s="12">
        <v>2021</v>
      </c>
      <c r="E26" s="12" t="s">
        <v>617</v>
      </c>
    </row>
    <row r="27" ht="13.5" spans="1:5">
      <c r="A27" s="12" t="s">
        <v>611</v>
      </c>
      <c r="B27" s="12" t="s">
        <v>646</v>
      </c>
      <c r="C27" s="12">
        <v>54.2063248411862</v>
      </c>
      <c r="D27" s="12">
        <v>2021</v>
      </c>
      <c r="E27" s="12" t="s">
        <v>618</v>
      </c>
    </row>
    <row r="28" ht="13.5" spans="1:5">
      <c r="A28" s="12" t="s">
        <v>611</v>
      </c>
      <c r="B28" s="12" t="s">
        <v>646</v>
      </c>
      <c r="C28" s="12">
        <v>62.3847788281109</v>
      </c>
      <c r="D28" s="12">
        <v>2021</v>
      </c>
      <c r="E28" s="12" t="s">
        <v>619</v>
      </c>
    </row>
    <row r="29" ht="13.5" spans="1:5">
      <c r="A29" s="12" t="s">
        <v>611</v>
      </c>
      <c r="B29" s="12" t="s">
        <v>646</v>
      </c>
      <c r="C29" s="12">
        <v>64.94555476772</v>
      </c>
      <c r="D29" s="12">
        <v>2021</v>
      </c>
      <c r="E29" s="12" t="s">
        <v>620</v>
      </c>
    </row>
    <row r="30" ht="13.5" spans="1:5">
      <c r="A30" s="12" t="s">
        <v>611</v>
      </c>
      <c r="B30" s="12" t="s">
        <v>646</v>
      </c>
      <c r="C30" s="12">
        <v>64.4500600813534</v>
      </c>
      <c r="D30" s="12">
        <v>2021</v>
      </c>
      <c r="E30" s="12" t="s">
        <v>621</v>
      </c>
    </row>
    <row r="31" ht="13.5" spans="1:5">
      <c r="A31" s="12" t="s">
        <v>611</v>
      </c>
      <c r="B31" s="12" t="s">
        <v>646</v>
      </c>
      <c r="C31" s="12">
        <v>63.6354138333836</v>
      </c>
      <c r="D31" s="12">
        <v>2021</v>
      </c>
      <c r="E31" s="12" t="s">
        <v>622</v>
      </c>
    </row>
    <row r="32" ht="13.5" spans="1:5">
      <c r="A32" s="12" t="s">
        <v>611</v>
      </c>
      <c r="B32" s="12" t="s">
        <v>646</v>
      </c>
      <c r="C32" s="12">
        <v>67.9257820032864</v>
      </c>
      <c r="D32" s="12">
        <v>2021</v>
      </c>
      <c r="E32" s="12" t="s">
        <v>623</v>
      </c>
    </row>
  </sheetData>
  <mergeCells count="14">
    <mergeCell ref="A2:E2"/>
    <mergeCell ref="A4:A5"/>
    <mergeCell ref="A6:A8"/>
    <mergeCell ref="A9:A11"/>
    <mergeCell ref="A12:A14"/>
    <mergeCell ref="C4:C5"/>
    <mergeCell ref="C6:C8"/>
    <mergeCell ref="C9:C11"/>
    <mergeCell ref="C12:C14"/>
    <mergeCell ref="E4:E5"/>
    <mergeCell ref="E6:E8"/>
    <mergeCell ref="E9:E11"/>
    <mergeCell ref="E12:E14"/>
    <mergeCell ref="J7:J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比较法</vt:lpstr>
      <vt:lpstr>成本（静态）</vt:lpstr>
      <vt:lpstr>系统读取表</vt:lpstr>
      <vt:lpstr>位置图（中指）</vt:lpstr>
      <vt:lpstr>清单</vt:lpstr>
      <vt:lpstr>Sheet1</vt:lpstr>
      <vt:lpstr>中指数据</vt:lpstr>
      <vt:lpstr>彩虹新城</vt:lpstr>
      <vt:lpstr>清源西里</vt:lpstr>
      <vt:lpstr>首座御园</vt:lpstr>
      <vt:lpstr>双河北里</vt:lpstr>
      <vt:lpstr>瑞康家园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sophia雅0407</cp:lastModifiedBy>
  <dcterms:created xsi:type="dcterms:W3CDTF">2006-09-16T00:00:00Z</dcterms:created>
  <dcterms:modified xsi:type="dcterms:W3CDTF">2021-08-26T06:14:59Z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