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5" windowWidth="19425" windowHeight="1030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<sst xmlns="http://schemas.openxmlformats.org/spreadsheetml/2006/main" count="127" uniqueCount="120">
  <si>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</si>
  <si>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</si>
  <si>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</si>
  <si>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</si>
  <si>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</si>
  <si>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</si>
  <si>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</si>
  <si>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</si>
  <si>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</si>
  <si>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</si>
  <si>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</si>
  <si>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</si>
  <si>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</si>
  <si>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</si>
  <si>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</si>
  <si>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</si>
  <si>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</si>
  <si>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</si>
  <si>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</si>
  <si>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</si>
  <si>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</si>
  <si>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</si>
  <si>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</si>
  <si>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</si>
  <si>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</si>
  <si>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</si>
  <si>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</si>
  <si>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</si>
  <si>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</si>
  <si>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</si>
  <si>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</si>
  <si>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</si>
  <si>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</si>
  <si>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</si>
  <si>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</si>
  <si>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</si>
  <si>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</si>
  <si>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</si>
  <si>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</si>
  <si>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</si>
  <si>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</si>
  <si>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</si>
  <si>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</si>
  <si>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</si>
  <si>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</si>
  <si>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</si>
  <si>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</si>
  <si>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</si>
  <si>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</si>
  <si>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</si>
  <si>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</si>
  <si>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</si>
  <si>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</si>
  <si>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</si>
  <si>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</si>
  <si>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</si>
  <si>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</si>
  <si>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</si>
  <si>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</si>
  <si>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</si>
  <si>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</si>
  <si>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</si>
  <si>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</si>
  <si>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</si>
  <si>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</si>
  <si>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</si>
  <si>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</si>
  <si>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</si>
  <si>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</si>
  <si>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</si>
  <si>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</si>
  <si>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</si>
  <si>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</si>
  <si>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</si>
  <si>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</si>
  <si>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</si>
  <si>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</si>
  <si>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</si>
  <si>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</si>
  <si>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</si>
  <si>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</si>
  <si>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</si>
  <si>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</si>
  <si>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</si>
  <si>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</si>
  <si>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</si>
  <si>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</si>
  <si>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</si>
  <si>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</si>
  <si>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</si>
  <si>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</si>
  <si>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</si>
  <si>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</si>
  <si>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</si>
  <si>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</si>
  <si>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</si>
  <si>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</si>
  <si>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</si>
  <si>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</si>
  <si>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</si>
  <si>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</si>
  <si>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</si>
  <si>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</si>
  <si>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</si>
  <si>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</si>
  <si>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</si>
  <si>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</si>
  <si>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民房</t>
    <phoneticPr fontId="1" type="noConversion"/>
  </si>
  <si>
    <t>集体</t>
    <phoneticPr fontId="1" type="noConversion"/>
  </si>
  <si>
    <t>容城县马庄村</t>
    <phoneticPr fontId="1" type="noConversion"/>
  </si>
  <si>
    <t>七通一平</t>
    <phoneticPr fontId="1" type="noConversion"/>
  </si>
  <si>
    <t xml:space="preserve"> 2021-1-0282-F01ZSZY3</t>
    <phoneticPr fontId="1" type="noConversion"/>
  </si>
  <si>
    <t>0201014-06-07-0097</t>
    <phoneticPr fontId="1" type="noConversion"/>
  </si>
  <si>
    <t>容城县杨帆幼儿园</t>
    <phoneticPr fontId="1" type="noConversion"/>
  </si>
  <si>
    <t>霍紫朝</t>
    <phoneticPr fontId="1" type="noConversion"/>
  </si>
  <si>
    <t>521306293298179000</t>
    <phoneticPr fontId="1" type="noConversion"/>
  </si>
  <si>
    <t>学校用地</t>
    <phoneticPr fontId="1" type="noConversion"/>
  </si>
  <si>
    <t>马庄路（容雄路）</t>
    <phoneticPr fontId="1" type="noConversion"/>
  </si>
  <si>
    <t>已征地</t>
    <phoneticPr fontId="1" type="noConversion"/>
  </si>
  <si>
    <t>五通一平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</si>
</sst>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quotePrefix="1" applyNumberFormat="1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5" sqref="G15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2392</v>
      </c>
      <c r="H4" s="8">
        <f>估价对象!H7</f>
        <v>660</v>
      </c>
      <c r="I4" s="58">
        <f>估价对象!J7</f>
        <v>157.87200000000001</v>
      </c>
    </row>
    <row r="5" spans="1:21" x14ac:dyDescent="0.15">
      <c r="G5" s="2">
        <f>G4/I2</f>
        <v>3.5879820600896997</v>
      </c>
      <c r="H5" s="11">
        <f>ROUND(H4*I2/10000,2)</f>
        <v>44</v>
      </c>
    </row>
    <row r="8" spans="1:21" ht="40.5" x14ac:dyDescent="0.15">
      <c r="A8" s="59">
        <v>13</v>
      </c>
      <c r="B8" s="59" t="s">
        <v>111</v>
      </c>
      <c r="C8" s="59" t="s">
        <v>112</v>
      </c>
      <c r="D8" s="59" t="s">
        <v>113</v>
      </c>
      <c r="E8" s="59" t="s">
        <v>114</v>
      </c>
      <c r="F8" s="60" t="s">
        <v>115</v>
      </c>
      <c r="G8" s="59">
        <v>15933764457</v>
      </c>
      <c r="H8" s="59">
        <v>2392</v>
      </c>
      <c r="I8" s="59">
        <v>1782</v>
      </c>
      <c r="J8" s="59"/>
      <c r="K8" s="59">
        <f t="shared" ref="K8" si="0">660*H8</f>
        <v>1578720</v>
      </c>
      <c r="L8" s="59">
        <f t="shared" ref="L8" si="1">225*I8</f>
        <v>400950</v>
      </c>
      <c r="M8" s="59" t="s">
        <v>116</v>
      </c>
      <c r="N8" s="59" t="s">
        <v>108</v>
      </c>
      <c r="O8" s="59" t="s">
        <v>109</v>
      </c>
      <c r="P8" s="59" t="s">
        <v>107</v>
      </c>
      <c r="Q8" s="59" t="s">
        <v>117</v>
      </c>
      <c r="R8" s="59" t="s">
        <v>107</v>
      </c>
      <c r="S8" s="59" t="s">
        <v>118</v>
      </c>
      <c r="T8" s="59" t="s">
        <v>119</v>
      </c>
      <c r="U8" s="59" t="s">
        <v>110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2392</v>
      </c>
      <c r="J7" s="43">
        <f>ROUND(H7*I7/10000,4)</f>
        <v>157.87200000000001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2392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157.87200000000001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2392</v>
      </c>
      <c r="D14" s="52">
        <f>估价对象!J7</f>
        <v>157.87200000000001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2021-07-12T07:54:53Z</dcterms:modified>
</cp:coreProperties>
</file>