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1"/>
  </bookViews>
  <sheets>
    <sheet name="汇总" sheetId="4" r:id="rId1"/>
    <sheet name="南关村委会" sheetId="10" r:id="rId2"/>
    <sheet name="补偿标准" sheetId="2" state="hidden" r:id="rId3"/>
    <sheet name="分类" sheetId="3" state="hidden" r:id="rId4"/>
  </sheets>
  <definedNames>
    <definedName name="分类">分类!$A$1:$C$1</definedName>
    <definedName name="花灌木">分类!$B$2:$B$24</definedName>
    <definedName name="经济林">分类!$C$2:$C$33</definedName>
    <definedName name="乔木类">分类!$A$2:$A$45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<sst xmlns="http://schemas.openxmlformats.org/spreadsheetml/2006/main" count="1982" uniqueCount="369">
  <si>
    <t>XX项目汇总表</t>
  </si>
  <si>
    <t>文字报告修改</t>
  </si>
  <si>
    <t>序号</t>
  </si>
  <si>
    <t>产权人</t>
  </si>
  <si>
    <t>坐落</t>
  </si>
  <si>
    <t>身份证号</t>
  </si>
  <si>
    <t>报告编号</t>
  </si>
  <si>
    <t>数量（棵）</t>
  </si>
  <si>
    <t>调查编号</t>
  </si>
  <si>
    <t>评估总价（元）</t>
  </si>
  <si>
    <t>服务费</t>
  </si>
  <si>
    <t>项目名称</t>
  </si>
  <si>
    <t>雄商高铁建设（雄县段）涉及土地、房屋及地上地下附着物等征迁补偿评估项目</t>
  </si>
  <si>
    <t>孙树根</t>
  </si>
  <si>
    <t>委托人</t>
  </si>
  <si>
    <t>王有文</t>
  </si>
  <si>
    <t>价值时点</t>
  </si>
  <si>
    <t>杨建革</t>
  </si>
  <si>
    <t>勘察期</t>
  </si>
  <si>
    <t>刘松</t>
  </si>
  <si>
    <t>作业期</t>
  </si>
  <si>
    <t>南关村委会</t>
  </si>
  <si>
    <t>韩友占</t>
  </si>
  <si>
    <t>郭金城</t>
  </si>
  <si>
    <t>刘建民</t>
  </si>
  <si>
    <t>张宝安</t>
  </si>
  <si>
    <t>杨根来</t>
  </si>
  <si>
    <t>杨文来</t>
  </si>
  <si>
    <t>彭保新</t>
  </si>
  <si>
    <t>彭玉山</t>
  </si>
  <si>
    <t>李军荣</t>
  </si>
  <si>
    <t>容城镇南关村</t>
  </si>
  <si>
    <t>132435196810070028</t>
  </si>
  <si>
    <t>1-18</t>
  </si>
  <si>
    <t>0201054-01-01-0025</t>
  </si>
  <si>
    <t>姬亚彬</t>
  </si>
  <si>
    <t>130629197306050024</t>
  </si>
  <si>
    <t>1-21</t>
  </si>
  <si>
    <t>0201054-01-01-0023</t>
  </si>
  <si>
    <t>合计</t>
  </si>
  <si>
    <t>跳转到：结果通知单</t>
  </si>
  <si>
    <t>报告编号：</t>
  </si>
  <si>
    <t>康正</t>
  </si>
  <si>
    <t>（容城）</t>
  </si>
  <si>
    <t>2024评字第</t>
  </si>
  <si>
    <t>号</t>
  </si>
  <si>
    <t>-</t>
  </si>
  <si>
    <t>南关村-DT</t>
  </si>
  <si>
    <t>1-6</t>
  </si>
  <si>
    <t>联系方式</t>
  </si>
  <si>
    <t>调查                  编号</t>
  </si>
  <si>
    <t>0201054-01-01-1000</t>
  </si>
  <si>
    <t>分类</t>
  </si>
  <si>
    <t>名称</t>
  </si>
  <si>
    <t>规格</t>
  </si>
  <si>
    <t>规格区间</t>
  </si>
  <si>
    <t>数量</t>
  </si>
  <si>
    <t>面积   （㎡）</t>
  </si>
  <si>
    <t>实际密植度</t>
  </si>
  <si>
    <t>标准密植度（棵/亩）</t>
  </si>
  <si>
    <t>实际面积标准颗数（棵/亩）</t>
  </si>
  <si>
    <t>补偿单价（元/棵）</t>
  </si>
  <si>
    <t>示例</t>
  </si>
  <si>
    <t>乔木类</t>
  </si>
  <si>
    <t>油松</t>
  </si>
  <si>
    <t>白榆</t>
  </si>
  <si>
    <t>跳转到：输机表</t>
  </si>
  <si>
    <t>雄安新区大田地上物评估结果通知单</t>
  </si>
  <si>
    <t>雄安新区大田地上物征迁估价报告</t>
  </si>
  <si>
    <t>项目</t>
  </si>
  <si>
    <t>单位</t>
  </si>
  <si>
    <t>单价</t>
  </si>
  <si>
    <t>总价</t>
  </si>
  <si>
    <t>备注</t>
  </si>
  <si>
    <t>机井</t>
  </si>
  <si>
    <t>眼</t>
  </si>
  <si>
    <t xml:space="preserve">被征收人                                 </t>
  </si>
  <si>
    <t>一、估价项目名称：</t>
  </si>
  <si>
    <t>PVC管道</t>
  </si>
  <si>
    <t>m</t>
  </si>
  <si>
    <t>二、估价委托人：</t>
  </si>
  <si>
    <t>水泥地面</t>
  </si>
  <si>
    <t>㎡</t>
  </si>
  <si>
    <t>房屋重置成新价</t>
  </si>
  <si>
    <t>三、房地产估价机构：</t>
  </si>
  <si>
    <t>北京康正宏基房地产评估有限公司（证书编号：建房估备字【2013第】081号）</t>
  </si>
  <si>
    <t>单彩围挡</t>
  </si>
  <si>
    <t>房号</t>
  </si>
  <si>
    <t>建筑面积
（㎡）</t>
  </si>
  <si>
    <t>单价
（元/㎡）</t>
  </si>
  <si>
    <t>总价
（元）</t>
  </si>
  <si>
    <t>四、估价目的：</t>
  </si>
  <si>
    <t/>
  </si>
  <si>
    <t xml:space="preserve">    为房屋征收部门与被征收人确定被征收房屋、附属物价值的补偿提供依据,评估被征收房屋、附属物的价值。    </t>
  </si>
  <si>
    <t>五、估价对象：</t>
  </si>
  <si>
    <t xml:space="preserve">    1、被征收人：</t>
  </si>
  <si>
    <t>建筑面积小计（㎡）</t>
  </si>
  <si>
    <t>房屋重置成新价小计（元）</t>
  </si>
  <si>
    <t xml:space="preserve">    2、坐落：</t>
  </si>
  <si>
    <t>附属物补偿价值</t>
  </si>
  <si>
    <t xml:space="preserve">    3、建筑面积：</t>
  </si>
  <si>
    <t>平方米</t>
  </si>
  <si>
    <t>类别名称</t>
  </si>
  <si>
    <t>金额（元）</t>
  </si>
  <si>
    <t>六、价值时点：</t>
  </si>
  <si>
    <t>七、价值类型：征收补偿价值</t>
  </si>
  <si>
    <t>八、估价依据：</t>
  </si>
  <si>
    <t xml:space="preserve">    1、《中华人民共和国土地管理法》；</t>
  </si>
  <si>
    <t xml:space="preserve">    2、《河北省土地管理条例》；</t>
  </si>
  <si>
    <t xml:space="preserve">    3、《房地产估价规范（GB/T 50291-2015）》；</t>
  </si>
  <si>
    <t xml:space="preserve">    4、《雄安新区集体土地上房屋及其他附着物估价指导意见》；</t>
  </si>
  <si>
    <t xml:space="preserve">    5、《征地告知书》；</t>
  </si>
  <si>
    <t xml:space="preserve">    6、委托方提供的有关资料及估价人员的实地查勘资料。</t>
  </si>
  <si>
    <t>九、估价原则：</t>
  </si>
  <si>
    <t xml:space="preserve">    本次估价采用的估价原则主要有：独立、客观、公正原则、合法原则、替代原则和价值时点原则。</t>
  </si>
  <si>
    <t>十、估价方法与技术路线：</t>
  </si>
  <si>
    <t xml:space="preserve">    本次估价采用成本法。</t>
  </si>
  <si>
    <t xml:space="preserve">    征收补偿价值＝房屋重置成新价+附属物补偿价值</t>
  </si>
  <si>
    <t>十一、估价结果：</t>
  </si>
  <si>
    <t>附属物补偿价值小计（元）</t>
  </si>
  <si>
    <t xml:space="preserve">    估价对象的征收补偿价值：¥         </t>
  </si>
  <si>
    <t>元；</t>
  </si>
  <si>
    <t>征收补偿价值合计（元）</t>
  </si>
  <si>
    <t>大写金额</t>
  </si>
  <si>
    <t>元</t>
  </si>
  <si>
    <t xml:space="preserve">    大写金额：人民币        </t>
  </si>
  <si>
    <t>元整</t>
  </si>
  <si>
    <t>十二、注册房地产估价师签字：</t>
  </si>
  <si>
    <t xml:space="preserve">    注册房地产估价师：崔锴     注册号：1120100036   签名：                          </t>
  </si>
  <si>
    <t xml:space="preserve">    注册房地产估价师：张强     注册号：1120210057   签名：                      </t>
  </si>
  <si>
    <t>十三、实地查勘期：</t>
  </si>
  <si>
    <t>十四、估价作业期：</t>
  </si>
  <si>
    <t>至</t>
  </si>
  <si>
    <t>十五、估价报告使用期限：本报告估价结果的有效期自出具报告之日起至本项目征收工作全部完成之日止。</t>
  </si>
  <si>
    <t>十六、估价报告的有关说明：</t>
  </si>
  <si>
    <t xml:space="preserve">    1、本估价报告必须在与被征收人的权属证明文件核实无误的前提下使用。</t>
  </si>
  <si>
    <t xml:space="preserve">    2、本估价报告仅作为房屋征收货币补偿的参考依据，用于其它用途时无效。</t>
  </si>
  <si>
    <t xml:space="preserve">    3、报告使用人要了解本评估报告的全面情况，应认真阅读评估报告全文。本评估报告复印件无效。</t>
  </si>
  <si>
    <t xml:space="preserve">    4、被征收人或者房屋征收部门对分户评估结果有异议的，应当自收到分户评估报告之日起10日内，可以</t>
  </si>
  <si>
    <t>申请复核评估。申请复核评估的，应当向我评估公司提出书面复核评估申请，并指出评估报告存在的问题。</t>
  </si>
  <si>
    <t xml:space="preserve">    5、我评估机构在收到书面复核评估申请之日起10日内对评估结果进行复核。复核后，改变原评估结果的，</t>
  </si>
  <si>
    <t>我评估公司将重新出具评估报告；评估结果没有改变的，我公司将书面告知复核评估申请人。</t>
  </si>
  <si>
    <t xml:space="preserve">    6、被征收人或者房屋征收部门对我评估机构的复核结果有异议的，应当自收到复核结果之日起10日内，</t>
  </si>
  <si>
    <t>向新区评估专家委员会申请鉴定。</t>
  </si>
  <si>
    <t xml:space="preserve">    附：《雄安新区大田地上物评估结果通知单》。</t>
  </si>
  <si>
    <t>北京康正宏基房地产评估有限公司</t>
  </si>
  <si>
    <t>胸径下限</t>
  </si>
  <si>
    <t>胸径上限</t>
  </si>
  <si>
    <t>标准密植度</t>
  </si>
  <si>
    <t>价格</t>
  </si>
  <si>
    <t>区间</t>
  </si>
  <si>
    <t>H＜0.5m</t>
  </si>
  <si>
    <t>0.5m≤H＜1m</t>
  </si>
  <si>
    <t>侧柏</t>
  </si>
  <si>
    <t>1m≤H＜1.5m</t>
  </si>
  <si>
    <t>云杉-青杄</t>
  </si>
  <si>
    <t>1.5m≤H＜2m</t>
  </si>
  <si>
    <t>云杉-白杄</t>
  </si>
  <si>
    <t>2m≤H＜2.5m</t>
  </si>
  <si>
    <t>云杉-红皮云杉</t>
  </si>
  <si>
    <t>2.5m≤H＜3m</t>
  </si>
  <si>
    <t>白皮松</t>
  </si>
  <si>
    <t>3m≤H＜3.5m</t>
  </si>
  <si>
    <t>华山松</t>
  </si>
  <si>
    <t>3.5m≤H＜4m</t>
  </si>
  <si>
    <t>雪松</t>
  </si>
  <si>
    <t>4m≤H＜4.5m</t>
  </si>
  <si>
    <t>桧柏</t>
  </si>
  <si>
    <t>4.5m≤H＜5m</t>
  </si>
  <si>
    <t>杨树</t>
  </si>
  <si>
    <t>5m≤H＜6m</t>
  </si>
  <si>
    <t>柳树</t>
  </si>
  <si>
    <t>6m≤H＜7m</t>
  </si>
  <si>
    <t>刺槐</t>
  </si>
  <si>
    <t>7m≤H＜8m</t>
  </si>
  <si>
    <t>臭椿</t>
  </si>
  <si>
    <t>泡桐</t>
  </si>
  <si>
    <t>金叶榆</t>
  </si>
  <si>
    <t>长枝榆</t>
  </si>
  <si>
    <t>垂榆</t>
  </si>
  <si>
    <t>红叶榆</t>
  </si>
  <si>
    <t>千头椿</t>
  </si>
  <si>
    <t>红叶椿</t>
  </si>
  <si>
    <t>国槐</t>
  </si>
  <si>
    <t>金枝国槐</t>
  </si>
  <si>
    <t>金叶国槐</t>
  </si>
  <si>
    <t>龙爪槐</t>
  </si>
  <si>
    <t>速生白蜡</t>
  </si>
  <si>
    <t>老白蜡</t>
  </si>
  <si>
    <t>五角枫</t>
  </si>
  <si>
    <t>火炬树</t>
  </si>
  <si>
    <t>玉兰</t>
  </si>
  <si>
    <t>樱花</t>
  </si>
  <si>
    <t>紫叶李（太阳李）</t>
  </si>
  <si>
    <t>栾树</t>
  </si>
  <si>
    <t>法桐</t>
  </si>
  <si>
    <t>银杏</t>
  </si>
  <si>
    <t>七叶树</t>
  </si>
  <si>
    <t>合欢</t>
  </si>
  <si>
    <t>海棠</t>
  </si>
  <si>
    <t>碧桃</t>
  </si>
  <si>
    <t>金丝柳</t>
  </si>
  <si>
    <t>江南槐</t>
  </si>
  <si>
    <t>木槿</t>
  </si>
  <si>
    <t>绿叶复叶槭</t>
  </si>
  <si>
    <t>金叶复叶槭</t>
  </si>
  <si>
    <t>花灌木</t>
  </si>
  <si>
    <t>月季</t>
  </si>
  <si>
    <t>蔷薇</t>
  </si>
  <si>
    <t>黄刺玫</t>
  </si>
  <si>
    <t>紫薇</t>
  </si>
  <si>
    <t>紫荆</t>
  </si>
  <si>
    <t>玫瑰</t>
  </si>
  <si>
    <t>榆叶梅（丛生）</t>
  </si>
  <si>
    <t>榆叶梅（独杆）</t>
  </si>
  <si>
    <t>黄杨</t>
  </si>
  <si>
    <t>卫矛</t>
  </si>
  <si>
    <t>黄杨球</t>
  </si>
  <si>
    <t>卫矛球</t>
  </si>
  <si>
    <t>女贞球</t>
  </si>
  <si>
    <t>金叶女贞</t>
  </si>
  <si>
    <t>丁香</t>
  </si>
  <si>
    <t>金银木</t>
  </si>
  <si>
    <t>锦带花</t>
  </si>
  <si>
    <t>红叶小檗</t>
  </si>
  <si>
    <t>红瑞木</t>
  </si>
  <si>
    <t>迎春</t>
  </si>
  <si>
    <t>连翘</t>
  </si>
  <si>
    <t>金银花</t>
  </si>
  <si>
    <t>丝棉木</t>
  </si>
  <si>
    <t>经济林</t>
  </si>
  <si>
    <t>苹果（实生）</t>
  </si>
  <si>
    <t>桃（实生）</t>
  </si>
  <si>
    <t>梨（实生）</t>
  </si>
  <si>
    <t>杏（实生）</t>
  </si>
  <si>
    <t>柿（实生）</t>
  </si>
  <si>
    <t>山楂（实生）</t>
  </si>
  <si>
    <t>李子（实生）</t>
  </si>
  <si>
    <t>黑枣（实生）</t>
  </si>
  <si>
    <t>枣（实生）</t>
  </si>
  <si>
    <t>石榴（实生）</t>
  </si>
  <si>
    <t>花椒（实生）</t>
  </si>
  <si>
    <t>苹果（嫁接）</t>
  </si>
  <si>
    <t>桃（嫁接）</t>
  </si>
  <si>
    <t>梨（嫁接）</t>
  </si>
  <si>
    <t>杏（嫁接）</t>
  </si>
  <si>
    <t>柿（嫁接）</t>
  </si>
  <si>
    <t>山楂（嫁接）</t>
  </si>
  <si>
    <t>李子（嫁接）</t>
  </si>
  <si>
    <t>黑枣（嫁接）</t>
  </si>
  <si>
    <t>枣（嫁接）</t>
  </si>
  <si>
    <t>石榴（嫁接）</t>
  </si>
  <si>
    <t>花椒（嫁接）</t>
  </si>
  <si>
    <t>樱桃</t>
  </si>
  <si>
    <t>桑树</t>
  </si>
  <si>
    <t>核桃</t>
  </si>
  <si>
    <t>香椿树</t>
  </si>
  <si>
    <t>杜仲</t>
  </si>
  <si>
    <t>菩提树</t>
  </si>
  <si>
    <t>葡萄</t>
  </si>
  <si>
    <t>麻核桃</t>
  </si>
  <si>
    <t>文冠果</t>
  </si>
  <si>
    <t>油用牡丹</t>
  </si>
  <si>
    <t>Φ1cm</t>
  </si>
  <si>
    <t>Φ2cm</t>
  </si>
  <si>
    <t>Φ3cm</t>
  </si>
  <si>
    <t>Φ4cm</t>
  </si>
  <si>
    <t>Φ5cm</t>
  </si>
  <si>
    <t>Φ6cm</t>
  </si>
  <si>
    <t>Φ7cm</t>
  </si>
  <si>
    <t>Φ8cm</t>
  </si>
  <si>
    <t>Φ9cm</t>
  </si>
  <si>
    <t>Φ10cm</t>
  </si>
  <si>
    <t>Φ11cm</t>
  </si>
  <si>
    <t>Φ12cm</t>
  </si>
  <si>
    <t>Φ13cm</t>
  </si>
  <si>
    <t>Φ14cm</t>
  </si>
  <si>
    <t>Φ15cm</t>
  </si>
  <si>
    <t>Φ16cm</t>
  </si>
  <si>
    <t>Φ17cm</t>
  </si>
  <si>
    <t>Φ18cm</t>
  </si>
  <si>
    <t>Φ19cm</t>
  </si>
  <si>
    <t>Φ20cm</t>
  </si>
  <si>
    <t>Φ21cm</t>
  </si>
  <si>
    <t>Φ22cm</t>
  </si>
  <si>
    <t>Φ23cm</t>
  </si>
  <si>
    <t>Φ24cm</t>
  </si>
  <si>
    <t>Φ25cm</t>
  </si>
  <si>
    <t>Φ26cm</t>
  </si>
  <si>
    <t>Φ27cm</t>
  </si>
  <si>
    <t>Φ28cm</t>
  </si>
  <si>
    <t>Φ29cm</t>
  </si>
  <si>
    <t>Φ30cm</t>
  </si>
  <si>
    <t>Φ31cm</t>
  </si>
  <si>
    <t>Φ32cm</t>
  </si>
  <si>
    <t>Φ33cm</t>
  </si>
  <si>
    <t>Φ34cm</t>
  </si>
  <si>
    <t>Φ35cm</t>
  </si>
  <si>
    <t>Φ36cm</t>
  </si>
  <si>
    <t>Φ37cm</t>
  </si>
  <si>
    <t>Φ38cm</t>
  </si>
  <si>
    <t>Φ39cm</t>
  </si>
  <si>
    <t>Φ40cm</t>
  </si>
  <si>
    <t>Φ41cm</t>
  </si>
  <si>
    <t>Φ42cm</t>
  </si>
  <si>
    <t>Φ43cm</t>
  </si>
  <si>
    <t>Φ44cm</t>
  </si>
  <si>
    <t>Φ45cm</t>
  </si>
  <si>
    <t>Φ46cm</t>
  </si>
  <si>
    <t>Φ47cm</t>
  </si>
  <si>
    <t>Φ48cm</t>
  </si>
  <si>
    <t>Φ49cm</t>
  </si>
  <si>
    <t>Φ50cm</t>
  </si>
  <si>
    <t>Φ51cm</t>
  </si>
  <si>
    <t>Φ52cm</t>
  </si>
  <si>
    <t>Φ53cm</t>
  </si>
  <si>
    <t>Φ54cm</t>
  </si>
  <si>
    <t>Φ55cm</t>
  </si>
  <si>
    <t>Φ56cm</t>
  </si>
  <si>
    <t>Φ57cm</t>
  </si>
  <si>
    <t>Φ58cm</t>
  </si>
  <si>
    <t>Φ59cm</t>
  </si>
  <si>
    <t>Φ60cm</t>
  </si>
  <si>
    <t>15cm≤Φ＜20cm</t>
  </si>
  <si>
    <t>20cm≤Φ＜25cm</t>
  </si>
  <si>
    <t>25cm≤Φ＜30cm</t>
  </si>
  <si>
    <t>30cm≤Φ＜35cm</t>
  </si>
  <si>
    <t>35cm≤Φ＜40cm</t>
  </si>
  <si>
    <t>40cm≤Φ＜45cm</t>
  </si>
  <si>
    <t>45cm≤Φ＜50cm</t>
  </si>
  <si>
    <t>H＜0.4m</t>
  </si>
  <si>
    <t>0.4m≤H＜0.5m</t>
  </si>
  <si>
    <t>0.5m≤H＜0.8m</t>
  </si>
  <si>
    <t>0.8m≤H＜1m</t>
  </si>
  <si>
    <t>1m≤H＜1.2m</t>
  </si>
  <si>
    <t>1.2m≤H＜1.5m</t>
  </si>
  <si>
    <t>H＜1.5m</t>
  </si>
  <si>
    <t>1.5m≤H＜1.8m</t>
  </si>
  <si>
    <t>1.8m≤H＜2.5m</t>
  </si>
  <si>
    <t>H＜1m</t>
  </si>
  <si>
    <t>H＜0.3m</t>
  </si>
  <si>
    <t>0.3m≤H＜0.5m</t>
  </si>
  <si>
    <t>0.5m≤H＜0.7m</t>
  </si>
  <si>
    <t>0.7m≤H＜0.8m</t>
  </si>
  <si>
    <t>1.8m≤H＜2m</t>
  </si>
  <si>
    <t>P＜0.3m</t>
  </si>
  <si>
    <t>0.3m≤P＜0.5m</t>
  </si>
  <si>
    <t>0.5m≤P＜0.8m</t>
  </si>
  <si>
    <t>0.8m≤P＜1m</t>
  </si>
  <si>
    <t>1m≤P＜1.2m</t>
  </si>
  <si>
    <t>1.2m≤P＜1.5m</t>
  </si>
  <si>
    <t>1.5m≤P＜1.8m</t>
  </si>
  <si>
    <t>H＜0.8m</t>
  </si>
  <si>
    <t>φ1cm</t>
  </si>
  <si>
    <t>φ2cm</t>
  </si>
  <si>
    <t>φ3cm</t>
  </si>
  <si>
    <t>φ4cm</t>
  </si>
  <si>
    <t>φ5cm</t>
  </si>
  <si>
    <t>φ6cm</t>
  </si>
  <si>
    <t>φ7cm</t>
  </si>
  <si>
    <t>φ8cm</t>
  </si>
  <si>
    <t>φ9cm</t>
  </si>
  <si>
    <t>φ10cm</t>
  </si>
  <si>
    <t>φ11cm</t>
  </si>
  <si>
    <t>φ12cm</t>
  </si>
  <si>
    <t>φ13cm</t>
  </si>
  <si>
    <t>φ14cm</t>
  </si>
  <si>
    <t>φ15cm</t>
  </si>
  <si>
    <t>3-4年生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</si>
</sst>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Red]\(0.000\)"/>
    <numFmt numFmtId="178" formatCode="0_);[Red]\(0\)"/>
    <numFmt numFmtId="179" formatCode="0.0_);[Red]\(0.0\)"/>
    <numFmt numFmtId="180" formatCode="0.0%"/>
    <numFmt numFmtId="181" formatCode="0.00_);[Red]\(0.00\)"/>
    <numFmt numFmtId="182" formatCode="0_ "/>
    <numFmt numFmtId="183" formatCode="[DBNum2][$-804]General"/>
    <numFmt numFmtId="184" formatCode="&quot;估&quot;&quot;价&quot;&quot;对&quot;&quot;象&quot;&quot;的&quot;&quot;被&quot;&quot;征&quot;&quot;收&quot;&quot;房&quot;&quot;屋&quot;&quot;价&quot;&quot;值&quot;&quot;为&quot;\:&quot;￥&quot;General&quot;元&quot;"/>
    <numFmt numFmtId="185" formatCode="0.000&quot;平方米&quot;"/>
    <numFmt numFmtId="186" formatCode="[DBNum1][$-804]yyyy&quot;年&quot;m&quot;月&quot;d&quot;日&quot;;@"/>
  </numFmts>
  <fonts count="43">
    <font>
      <sz val="11"/>
      <color theme="1"/>
      <name val="宋体"/>
      <charset val="134"/>
      <scheme val="minor"/>
    </font>
    <font>
      <sz val="9"/>
      <color theme="1"/>
      <name val="宋体"/>
      <charset val="134"/>
    </font>
    <font>
      <sz val="9"/>
      <name val="宋体"/>
      <charset val="134"/>
    </font>
    <font>
      <sz val="9"/>
      <color rgb="FF0D0D0D"/>
      <name val="宋体"/>
      <charset val="134"/>
    </font>
    <font>
      <sz val="9"/>
      <color rgb="FF000000"/>
      <name val="宋体"/>
      <charset val="134"/>
    </font>
    <font>
      <sz val="9"/>
      <color rgb="FFFF0000"/>
      <name val="宋体"/>
      <charset val="134"/>
    </font>
    <font>
      <sz val="9"/>
      <color theme="1"/>
      <name val="宋体"/>
      <charset val="134"/>
      <scheme val="major"/>
    </font>
    <font>
      <u/>
      <sz val="11"/>
      <color rgb="FF0000FF"/>
      <name val="宋体"/>
      <charset val="0"/>
      <scheme val="minor"/>
    </font>
    <font>
      <b/>
      <sz val="10"/>
      <color theme="1"/>
      <name val="仿宋"/>
      <charset val="134"/>
    </font>
    <font>
      <sz val="10"/>
      <color theme="1"/>
      <name val="仿宋"/>
      <charset val="134"/>
    </font>
    <font>
      <b/>
      <sz val="12"/>
      <color theme="1"/>
      <name val="仿宋"/>
      <charset val="134"/>
    </font>
    <font>
      <sz val="12"/>
      <name val="宋体"/>
      <charset val="134"/>
    </font>
    <font>
      <u/>
      <sz val="11"/>
      <color rgb="FF800080"/>
      <name val="宋体"/>
      <charset val="0"/>
      <scheme val="minor"/>
    </font>
    <font>
      <b/>
      <sz val="16"/>
      <name val="宋体"/>
      <charset val="134"/>
    </font>
    <font>
      <b/>
      <sz val="11"/>
      <name val="宋体"/>
      <charset val="134"/>
    </font>
    <font>
      <sz val="11"/>
      <name val="宋体"/>
      <charset val="134"/>
    </font>
    <font>
      <b/>
      <sz val="9"/>
      <name val="宋体"/>
      <charset val="134"/>
    </font>
    <font>
      <b/>
      <sz val="20"/>
      <name val="仿宋_GB2312"/>
      <charset val="134"/>
    </font>
    <font>
      <b/>
      <sz val="12"/>
      <name val="仿宋_GB2312"/>
      <charset val="134"/>
    </font>
    <font>
      <sz val="12"/>
      <name val="仿宋_GB2312"/>
      <charset val="134"/>
    </font>
    <font>
      <b/>
      <sz val="16"/>
      <color theme="1"/>
      <name val="仿宋"/>
      <charset val="134"/>
    </font>
    <font>
      <b/>
      <sz val="11"/>
      <color theme="1"/>
      <name val="仿宋"/>
      <charset val="134"/>
    </font>
    <font>
      <sz val="11"/>
      <color theme="1"/>
      <name val="仿宋"/>
      <charset val="134"/>
    </font>
    <font>
      <sz val="11"/>
      <color rgb="FF0000FF"/>
      <name val="宋体"/>
      <charset val="0"/>
      <scheme val="minor"/>
    </font>
    <font>
      <sz val="11"/>
      <color rgb="FF800080"/>
      <name val="宋体"/>
      <charset val="134"/>
      <scheme val="minor"/>
    </font>
    <font>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FFF00"/>
        <bgColor indexed="64"/>
      </patternFill>
    </fill>
    <fill>
      <patternFill patternType="solid">
        <fgColor theme="0" tint="-0.149937437055574"/>
        <bgColor indexed="64"/>
      </patternFill>
    </fill>
    <fill>
      <patternFill patternType="solid">
        <fgColor theme="5" tint="0.799951170384838"/>
        <bgColor indexed="64"/>
      </patternFill>
    </fill>
    <fill>
      <patternFill patternType="solid">
        <fgColor theme="0"/>
        <bgColor indexed="64"/>
      </patternFill>
    </fill>
    <fill>
      <patternFill patternType="solid">
        <fgColor theme="5"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7"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8" borderId="13" applyNumberFormat="0" applyAlignment="0" applyProtection="0">
      <alignment vertical="center"/>
    </xf>
    <xf numFmtId="0" fontId="33" fillId="9" borderId="14" applyNumberFormat="0" applyAlignment="0" applyProtection="0">
      <alignment vertical="center"/>
    </xf>
    <xf numFmtId="0" fontId="34" fillId="9" borderId="13" applyNumberFormat="0" applyAlignment="0" applyProtection="0">
      <alignment vertical="center"/>
    </xf>
    <xf numFmtId="0" fontId="35" fillId="10"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applyProtection="0"/>
    <xf numFmtId="0" fontId="11" fillId="0" borderId="0"/>
  </cellStyleXfs>
  <cellXfs count="113">
    <xf numFmtId="0" fontId="0" fillId="0" borderId="0" xfId="0">
      <alignment vertical="center"/>
    </xf>
    <xf numFmtId="0" fontId="0" fillId="0" borderId="0"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51" applyFont="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7" fillId="0" borderId="1" xfId="6"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shrinkToFit="1"/>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lignment vertical="center"/>
    </xf>
    <xf numFmtId="0" fontId="11" fillId="2" borderId="0" xfId="0" applyFont="1" applyFill="1" applyBorder="1" applyAlignment="1">
      <alignment horizontal="center" vertical="center"/>
    </xf>
    <xf numFmtId="0" fontId="12" fillId="0" borderId="0" xfId="6" applyFont="1">
      <alignment vertical="center"/>
    </xf>
    <xf numFmtId="176" fontId="13" fillId="0" borderId="0" xfId="54" applyNumberFormat="1" applyFont="1" applyFill="1" applyBorder="1" applyAlignment="1" applyProtection="1">
      <alignment horizontal="center" vertical="center"/>
      <protection locked="0" hidden="1"/>
    </xf>
    <xf numFmtId="176" fontId="14" fillId="0" borderId="0" xfId="54" applyNumberFormat="1" applyFont="1" applyFill="1" applyAlignment="1" applyProtection="1">
      <alignment horizontal="right" vertical="center"/>
      <protection locked="0" hidden="1"/>
    </xf>
    <xf numFmtId="176" fontId="14" fillId="0" borderId="1" xfId="54" applyNumberFormat="1" applyFont="1" applyFill="1" applyBorder="1" applyAlignment="1" applyProtection="1">
      <alignment horizontal="center" vertical="center" wrapText="1"/>
      <protection locked="0" hidden="1"/>
    </xf>
    <xf numFmtId="176" fontId="15" fillId="0" borderId="1" xfId="54" applyNumberFormat="1" applyFont="1" applyFill="1" applyBorder="1" applyAlignment="1" applyProtection="1">
      <alignment horizontal="center" vertical="center" wrapText="1"/>
      <protection locked="0" hidden="1"/>
    </xf>
    <xf numFmtId="0" fontId="14" fillId="0" borderId="1" xfId="53" applyFont="1" applyFill="1" applyBorder="1" applyAlignment="1" applyProtection="1">
      <alignment horizontal="center" vertical="center" wrapText="1"/>
      <protection locked="0"/>
    </xf>
    <xf numFmtId="176" fontId="14" fillId="0" borderId="6" xfId="54" applyNumberFormat="1" applyFont="1" applyFill="1" applyBorder="1" applyAlignment="1" applyProtection="1">
      <alignment horizontal="center" vertical="center" wrapText="1"/>
      <protection locked="0" hidden="1"/>
    </xf>
    <xf numFmtId="176" fontId="14" fillId="0" borderId="7" xfId="54" applyNumberFormat="1" applyFont="1" applyFill="1" applyBorder="1" applyAlignment="1" applyProtection="1">
      <alignment horizontal="center" vertical="center" wrapText="1"/>
      <protection locked="0" hidden="1"/>
    </xf>
    <xf numFmtId="176"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wrapText="1"/>
      <protection locked="0" hidden="1"/>
    </xf>
    <xf numFmtId="177" fontId="14" fillId="0" borderId="1" xfId="54" applyNumberFormat="1" applyFont="1" applyFill="1" applyBorder="1" applyAlignment="1" applyProtection="1">
      <alignment horizontal="center" vertical="center" wrapText="1"/>
      <protection locked="0" hidden="1"/>
    </xf>
    <xf numFmtId="1" fontId="15" fillId="0" borderId="1" xfId="54" applyNumberFormat="1" applyFont="1" applyFill="1" applyBorder="1" applyAlignment="1" applyProtection="1">
      <alignment horizontal="center" vertical="center"/>
      <protection locked="0" hidden="1"/>
    </xf>
    <xf numFmtId="2" fontId="15" fillId="0" borderId="1" xfId="54" applyNumberFormat="1" applyFont="1" applyFill="1" applyBorder="1" applyAlignment="1" applyProtection="1">
      <alignment horizontal="center" vertical="center"/>
      <protection locked="0" hidden="1"/>
    </xf>
    <xf numFmtId="178" fontId="15" fillId="0" borderId="1" xfId="54" applyNumberFormat="1" applyFont="1" applyFill="1" applyBorder="1" applyAlignment="1" applyProtection="1">
      <alignment horizontal="center" vertical="center"/>
      <protection locked="0" hidden="1"/>
    </xf>
    <xf numFmtId="177" fontId="15" fillId="0" borderId="1" xfId="54" applyNumberFormat="1" applyFont="1" applyFill="1" applyBorder="1" applyAlignment="1" applyProtection="1">
      <alignment horizontal="center" vertical="center"/>
      <protection locked="0" hidden="1"/>
    </xf>
    <xf numFmtId="179" fontId="15" fillId="0" borderId="1" xfId="54" applyNumberFormat="1" applyFont="1" applyFill="1" applyBorder="1" applyAlignment="1" applyProtection="1">
      <alignment horizontal="center" vertical="center"/>
      <protection locked="0" hidden="1"/>
    </xf>
    <xf numFmtId="180" fontId="15" fillId="0" borderId="1" xfId="54" applyNumberFormat="1" applyFont="1" applyFill="1" applyBorder="1" applyAlignment="1" applyProtection="1">
      <alignment horizontal="center" vertical="center"/>
      <protection locked="0" hidden="1"/>
    </xf>
    <xf numFmtId="176" fontId="14" fillId="0" borderId="5" xfId="53" applyNumberFormat="1" applyFont="1" applyFill="1" applyBorder="1" applyAlignment="1" applyProtection="1">
      <alignment horizontal="center" vertical="center" wrapText="1"/>
      <protection locked="0"/>
    </xf>
    <xf numFmtId="176" fontId="14" fillId="0" borderId="6" xfId="53" applyNumberFormat="1" applyFont="1" applyFill="1" applyBorder="1" applyAlignment="1" applyProtection="1">
      <alignment horizontal="center" vertical="center" wrapText="1"/>
      <protection locked="0"/>
    </xf>
    <xf numFmtId="180" fontId="16" fillId="0" borderId="1" xfId="54" applyNumberFormat="1" applyFont="1" applyFill="1" applyBorder="1" applyAlignment="1" applyProtection="1">
      <alignment horizontal="center" vertical="center"/>
      <protection locked="0" hidden="1"/>
    </xf>
    <xf numFmtId="0" fontId="0" fillId="0" borderId="1" xfId="0" applyFont="1" applyFill="1" applyBorder="1" applyAlignment="1">
      <alignment horizontal="center" vertical="center"/>
    </xf>
    <xf numFmtId="0" fontId="14" fillId="0" borderId="1" xfId="54" applyNumberFormat="1" applyFont="1" applyFill="1" applyBorder="1" applyAlignment="1" applyProtection="1">
      <alignment horizontal="center" vertical="center" wrapText="1"/>
      <protection locked="0" hidden="1"/>
    </xf>
    <xf numFmtId="181" fontId="15" fillId="0" borderId="1" xfId="54" applyNumberFormat="1" applyFont="1" applyFill="1" applyBorder="1" applyAlignment="1" applyProtection="1">
      <alignment horizontal="center" vertical="center"/>
      <protection locked="0" hidden="1"/>
    </xf>
    <xf numFmtId="176" fontId="15" fillId="0" borderId="1" xfId="54" applyNumberFormat="1" applyFont="1" applyFill="1" applyBorder="1" applyAlignment="1" applyProtection="1">
      <alignment horizontal="center" vertical="center"/>
      <protection locked="0" hidden="1"/>
    </xf>
    <xf numFmtId="182" fontId="15" fillId="0" borderId="1" xfId="54" applyNumberFormat="1" applyFont="1" applyFill="1" applyBorder="1" applyAlignment="1" applyProtection="1">
      <alignment horizontal="center" vertical="center"/>
      <protection locked="0" hidden="1"/>
    </xf>
    <xf numFmtId="182" fontId="0" fillId="0" borderId="1" xfId="0" applyNumberFormat="1" applyFont="1" applyFill="1" applyBorder="1" applyAlignment="1">
      <alignment vertical="center"/>
    </xf>
    <xf numFmtId="0" fontId="14" fillId="0" borderId="1" xfId="54" applyNumberFormat="1" applyFont="1" applyFill="1" applyBorder="1" applyAlignment="1" applyProtection="1">
      <alignment vertical="center"/>
      <protection locked="0" hidden="1"/>
    </xf>
    <xf numFmtId="0" fontId="0" fillId="0" borderId="1" xfId="0" applyFont="1" applyFill="1" applyBorder="1" applyAlignment="1">
      <alignment vertical="center"/>
    </xf>
    <xf numFmtId="0" fontId="16" fillId="0" borderId="1" xfId="54" applyNumberFormat="1" applyFont="1" applyFill="1" applyBorder="1" applyAlignment="1" applyProtection="1">
      <alignment horizontal="center" vertical="center"/>
      <protection locked="0" hidden="1"/>
    </xf>
    <xf numFmtId="0" fontId="15" fillId="0" borderId="1" xfId="54" applyNumberFormat="1" applyFont="1" applyFill="1" applyBorder="1" applyAlignment="1" applyProtection="1">
      <alignment horizontal="center" vertical="center"/>
      <protection locked="0" hidden="1"/>
    </xf>
    <xf numFmtId="0" fontId="14" fillId="0" borderId="1" xfId="54" applyNumberFormat="1" applyFont="1" applyFill="1" applyBorder="1" applyAlignment="1" applyProtection="1">
      <alignment horizontal="center" vertical="center"/>
      <protection locked="0" hidden="1"/>
    </xf>
    <xf numFmtId="183" fontId="0" fillId="0" borderId="5" xfId="0" applyNumberFormat="1" applyFont="1" applyFill="1" applyBorder="1" applyAlignment="1">
      <alignment horizontal="right" vertical="center"/>
    </xf>
    <xf numFmtId="183" fontId="0" fillId="0" borderId="6" xfId="0" applyNumberFormat="1" applyFont="1" applyFill="1" applyBorder="1" applyAlignment="1">
      <alignment horizontal="right" vertical="center"/>
    </xf>
    <xf numFmtId="0" fontId="0" fillId="0" borderId="7" xfId="0" applyFont="1" applyFill="1" applyBorder="1" applyAlignment="1">
      <alignment horizontal="left" vertical="center"/>
    </xf>
    <xf numFmtId="49" fontId="17" fillId="0" borderId="0" xfId="54" applyNumberFormat="1" applyFont="1" applyFill="1" applyBorder="1" applyAlignment="1" applyProtection="1">
      <alignment horizontal="center" vertical="center"/>
      <protection locked="0"/>
    </xf>
    <xf numFmtId="14" fontId="11" fillId="0" borderId="8" xfId="54" applyNumberFormat="1" applyFont="1" applyFill="1" applyBorder="1" applyAlignment="1">
      <alignment horizontal="right" vertical="center"/>
    </xf>
    <xf numFmtId="0" fontId="18" fillId="0" borderId="0" xfId="54" applyFont="1" applyFill="1" applyBorder="1" applyAlignment="1" applyProtection="1">
      <alignment horizontal="left" vertical="center"/>
      <protection locked="0"/>
    </xf>
    <xf numFmtId="0" fontId="19" fillId="0" borderId="0" xfId="54" applyFont="1" applyFill="1" applyBorder="1" applyAlignment="1" applyProtection="1">
      <alignment horizontal="left" vertical="center" wrapText="1"/>
      <protection locked="0"/>
    </xf>
    <xf numFmtId="0" fontId="19" fillId="0" borderId="0" xfId="54" applyFont="1" applyFill="1" applyBorder="1" applyAlignment="1" applyProtection="1">
      <alignment horizontal="left" vertical="center"/>
      <protection locked="0"/>
    </xf>
    <xf numFmtId="0" fontId="18" fillId="0" borderId="0" xfId="49" applyFont="1" applyFill="1" applyBorder="1" applyAlignment="1" applyProtection="1">
      <alignment horizontal="left" vertical="center"/>
      <protection locked="0"/>
    </xf>
    <xf numFmtId="0" fontId="19" fillId="0" borderId="0" xfId="49" applyFont="1" applyFill="1" applyBorder="1" applyAlignment="1" applyProtection="1">
      <alignment horizontal="left" vertical="center"/>
      <protection locked="0"/>
    </xf>
    <xf numFmtId="0" fontId="19" fillId="0" borderId="0" xfId="54" applyFont="1" applyFill="1" applyBorder="1" applyAlignment="1" applyProtection="1">
      <alignment vertical="center"/>
      <protection locked="0"/>
    </xf>
    <xf numFmtId="176" fontId="19" fillId="0" borderId="0" xfId="54" applyNumberFormat="1" applyFont="1" applyFill="1" applyBorder="1" applyAlignment="1" applyProtection="1">
      <alignment vertical="center"/>
      <protection locked="0"/>
    </xf>
    <xf numFmtId="1" fontId="19" fillId="0" borderId="0" xfId="54" applyNumberFormat="1" applyFont="1" applyFill="1" applyBorder="1" applyAlignment="1" applyProtection="1">
      <alignment horizontal="left" vertical="center"/>
      <protection locked="0"/>
    </xf>
    <xf numFmtId="31" fontId="19" fillId="0" borderId="0" xfId="54" applyNumberFormat="1" applyFont="1" applyFill="1" applyBorder="1" applyAlignment="1" applyProtection="1">
      <alignment horizontal="left" vertical="center"/>
      <protection locked="0"/>
    </xf>
    <xf numFmtId="0" fontId="19" fillId="0" borderId="0" xfId="52" applyFont="1" applyFill="1" applyBorder="1" applyAlignment="1">
      <alignment horizontal="left" vertical="center"/>
    </xf>
    <xf numFmtId="184" fontId="19" fillId="0" borderId="0" xfId="54" applyNumberFormat="1" applyFont="1" applyFill="1" applyBorder="1" applyAlignment="1" applyProtection="1">
      <alignment vertical="center"/>
    </xf>
    <xf numFmtId="182" fontId="19" fillId="0" borderId="0" xfId="54" applyNumberFormat="1" applyFont="1" applyFill="1" applyBorder="1" applyAlignment="1" applyProtection="1">
      <alignment horizontal="center" vertical="center"/>
    </xf>
    <xf numFmtId="183" fontId="19" fillId="0" borderId="0" xfId="54" applyNumberFormat="1" applyFont="1" applyFill="1" applyBorder="1" applyAlignment="1" applyProtection="1">
      <alignment horizontal="center" vertical="center"/>
      <protection locked="0"/>
    </xf>
    <xf numFmtId="0" fontId="19" fillId="0" borderId="0" xfId="54" applyFont="1" applyFill="1" applyAlignment="1" applyProtection="1">
      <alignment vertical="center"/>
      <protection locked="0"/>
    </xf>
    <xf numFmtId="31" fontId="19" fillId="0" borderId="0" xfId="54" applyNumberFormat="1" applyFont="1" applyFill="1" applyBorder="1" applyAlignment="1" applyProtection="1">
      <alignment vertical="center"/>
      <protection locked="0"/>
    </xf>
    <xf numFmtId="0" fontId="19" fillId="0" borderId="0" xfId="54" applyFont="1" applyFill="1" applyBorder="1" applyAlignment="1" applyProtection="1">
      <alignment horizontal="right" vertical="center"/>
    </xf>
    <xf numFmtId="185" fontId="19" fillId="0" borderId="0" xfId="54" applyNumberFormat="1" applyFont="1" applyFill="1" applyBorder="1" applyAlignment="1" applyProtection="1">
      <alignment horizontal="left" vertical="center"/>
    </xf>
    <xf numFmtId="182" fontId="19" fillId="0" borderId="0" xfId="54" applyNumberFormat="1" applyFont="1" applyFill="1" applyBorder="1" applyAlignment="1" applyProtection="1">
      <alignment vertical="center"/>
    </xf>
    <xf numFmtId="0" fontId="19" fillId="0" borderId="0" xfId="54" applyFont="1" applyFill="1" applyAlignment="1" applyProtection="1">
      <alignment horizontal="center" vertical="center"/>
      <protection locked="0"/>
    </xf>
    <xf numFmtId="0" fontId="11" fillId="0" borderId="0" xfId="53" applyFont="1" applyFill="1" applyBorder="1" applyAlignment="1" applyProtection="1">
      <alignment horizontal="center" vertical="center"/>
      <protection locked="0"/>
    </xf>
    <xf numFmtId="0" fontId="19" fillId="0" borderId="0" xfId="54" applyFont="1" applyFill="1" applyBorder="1" applyAlignment="1" applyProtection="1">
      <alignment horizontal="left" vertical="center"/>
    </xf>
    <xf numFmtId="0" fontId="19" fillId="0" borderId="0" xfId="53" applyFont="1" applyFill="1" applyBorder="1" applyAlignment="1" applyProtection="1">
      <alignment horizontal="center" vertical="center"/>
      <protection locked="0"/>
    </xf>
    <xf numFmtId="0" fontId="19" fillId="0" borderId="0" xfId="53" applyFont="1" applyFill="1" applyBorder="1" applyAlignment="1" applyProtection="1">
      <alignment vertical="center"/>
      <protection locked="0"/>
    </xf>
    <xf numFmtId="186" fontId="19" fillId="0" borderId="0" xfId="53" applyNumberFormat="1" applyFont="1" applyFill="1" applyBorder="1" applyAlignment="1" applyProtection="1">
      <alignment horizontal="center" vertical="center"/>
      <protection locked="0"/>
    </xf>
    <xf numFmtId="186" fontId="19" fillId="0" borderId="0" xfId="53" applyNumberFormat="1" applyFont="1" applyFill="1" applyBorder="1" applyAlignment="1" applyProtection="1">
      <alignment vertical="center"/>
      <protection locked="0"/>
    </xf>
    <xf numFmtId="0" fontId="0" fillId="0" borderId="0" xfId="0" applyFont="1" applyFill="1" applyAlignment="1">
      <alignment vertical="center"/>
    </xf>
    <xf numFmtId="0" fontId="20"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6" applyFont="1" applyBorder="1" applyAlignment="1">
      <alignment horizontal="center" vertical="center" wrapText="1"/>
    </xf>
    <xf numFmtId="0" fontId="24" fillId="0" borderId="1" xfId="6" applyFont="1" applyBorder="1" applyAlignment="1">
      <alignment horizontal="center" vertical="center" wrapText="1"/>
    </xf>
    <xf numFmtId="0" fontId="25" fillId="0" borderId="1" xfId="6" applyFont="1" applyBorder="1" applyAlignment="1">
      <alignment horizontal="center" vertical="center" wrapText="1"/>
    </xf>
    <xf numFmtId="0" fontId="20" fillId="0" borderId="0" xfId="0" applyFont="1" applyFill="1" applyAlignment="1">
      <alignment horizontal="center" vertical="center" wrapText="1"/>
    </xf>
    <xf numFmtId="0" fontId="21" fillId="0" borderId="9" xfId="0" applyFont="1" applyFill="1" applyBorder="1" applyAlignment="1">
      <alignment horizontal="center" vertical="center" wrapText="1"/>
    </xf>
    <xf numFmtId="0" fontId="22" fillId="0" borderId="0" xfId="0" applyFont="1" applyFill="1" applyAlignment="1">
      <alignment horizontal="center" vertical="center" wrapText="1"/>
    </xf>
    <xf numFmtId="14" fontId="0" fillId="0" borderId="1" xfId="0"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市场比较法格式 2 2 2" xfId="49"/>
    <cellStyle name="常规_F025刘兰芳" xfId="50"/>
    <cellStyle name="常规 3" xfId="51"/>
    <cellStyle name="常规_北辛安住宅标准-华天通" xfId="52"/>
    <cellStyle name="常规_重置价模板 2 2" xfId="53"/>
    <cellStyle name="常规_市场比较法格式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15" fmlaLink="#REF!" max="350" min="1" page="10" val="1"/>
</file>

<file path=xl/ctrlProps/ctrlProp2.xml><?xml version="1.0" encoding="utf-8"?>
<formControlPr xmlns="http://schemas.microsoft.com/office/spreadsheetml/2009/9/main" objectType="Spin" dx="15" fmlaLink="#REF!" max="350" min="1" page="10" val="1"/>
</file>

<file path=xl/ctrlProps/ctrlProp3.xml><?xml version="1.0" encoding="utf-8"?>
<formControlPr xmlns="http://schemas.microsoft.com/office/spreadsheetml/2009/9/main" objectType="Spin" dx="15" fmlaLink="#REF!" max="350" min="1" page="10" val="1"/>
</file>

<file path=xl/ctrlProps/ctrlProp4.xml><?xml version="1.0" encoding="utf-8"?>
<formControlPr xmlns="http://schemas.microsoft.com/office/spreadsheetml/2009/9/main" objectType="Spin" dx="15" fmlaLink="#REF!" max="350" min="1" page="10" val="1"/>
</file>

<file path=xl/ctrlProps/ctrlProp5.xml><?xml version="1.0" encoding="utf-8"?>
<formControlPr xmlns="http://schemas.microsoft.com/office/spreadsheetml/2009/9/main" objectType="Spin" dx="15" fmlaLink="#REF!" max="350" min="1" page="10" val="1"/>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69" name="Spinner 1" hidden="1">
              <a:extLst>
                <a:ext uri="{63B3BB69-23CF-44E3-9099-C40C66FF867C}">
                  <a14:compatExt spid="_x0000_s7169"/>
                </a:ext>
              </a:extLst>
            </xdr:cNvPr>
            <xdr:cNvSpPr/>
          </xdr:nvSpPr>
          <xdr:spPr>
            <a:xfrm>
              <a:off x="27805380" y="14008100"/>
              <a:ext cx="0" cy="76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0" name="Spinner 2" hidden="1">
              <a:extLst>
                <a:ext uri="{63B3BB69-23CF-44E3-9099-C40C66FF867C}">
                  <a14:compatExt spid="_x0000_s7170"/>
                </a:ext>
              </a:extLst>
            </xdr:cNvPr>
            <xdr:cNvSpPr/>
          </xdr:nvSpPr>
          <xdr:spPr>
            <a:xfrm>
              <a:off x="27805380" y="14008100"/>
              <a:ext cx="0" cy="76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1" name="Spinner 3" hidden="1">
              <a:extLst>
                <a:ext uri="{63B3BB69-23CF-44E3-9099-C40C66FF867C}">
                  <a14:compatExt spid="_x0000_s7171"/>
                </a:ext>
              </a:extLst>
            </xdr:cNvPr>
            <xdr:cNvSpPr/>
          </xdr:nvSpPr>
          <xdr:spPr>
            <a:xfrm>
              <a:off x="27805380" y="14008100"/>
              <a:ext cx="0" cy="76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2" name="Spinner 4" hidden="1">
              <a:extLst>
                <a:ext uri="{63B3BB69-23CF-44E3-9099-C40C66FF867C}">
                  <a14:compatExt spid="_x0000_s7172"/>
                </a:ext>
              </a:extLst>
            </xdr:cNvPr>
            <xdr:cNvSpPr/>
          </xdr:nvSpPr>
          <xdr:spPr>
            <a:xfrm>
              <a:off x="27805380" y="14008100"/>
              <a:ext cx="0" cy="76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3" name="Spinner 5" hidden="1">
              <a:extLst>
                <a:ext uri="{63B3BB69-23CF-44E3-9099-C40C66FF867C}">
                  <a14:compatExt spid="_x0000_s7173"/>
                </a:ext>
              </a:extLst>
            </xdr:cNvPr>
            <xdr:cNvSpPr/>
          </xdr:nvSpPr>
          <xdr:spPr>
            <a:xfrm>
              <a:off x="27805380" y="14008100"/>
              <a:ext cx="0" cy="762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A1" sqref="$A1:$XFD1048576"/>
    </sheetView>
  </sheetViews>
  <sheetFormatPr defaultColWidth="25" defaultRowHeight="14.4"/>
  <cols>
    <col min="1" max="1" width="9.41666666666667" style="102" customWidth="1"/>
    <col min="2" max="2" width="12.787037037037" style="102" customWidth="1"/>
    <col min="3" max="3" width="18.4166666666667" style="102" customWidth="1"/>
    <col min="4" max="4" width="19.1018518518519" style="102" customWidth="1"/>
    <col min="5" max="5" width="18" style="102" customWidth="1"/>
    <col min="6" max="6" width="13" style="102" customWidth="1"/>
    <col min="7" max="10" width="25" style="102" customWidth="1"/>
    <col min="11" max="11" width="12.3333333333333" style="102" customWidth="1"/>
    <col min="12" max="12" width="29" style="102" customWidth="1"/>
    <col min="13" max="16382" width="25" style="102" customWidth="1"/>
    <col min="16383" max="16384" width="25" style="102"/>
  </cols>
  <sheetData>
    <row r="1" s="102" customFormat="1" ht="20.4" spans="1:12">
      <c r="A1" s="103" t="s">
        <v>0</v>
      </c>
      <c r="B1" s="103"/>
      <c r="C1" s="103"/>
      <c r="D1" s="103"/>
      <c r="E1" s="103"/>
      <c r="F1" s="103"/>
      <c r="G1" s="103"/>
      <c r="H1" s="103"/>
      <c r="I1" s="109"/>
      <c r="J1" s="109"/>
      <c r="K1" s="61" t="s">
        <v>1</v>
      </c>
      <c r="L1" s="61"/>
    </row>
    <row r="2" s="102" customFormat="1" spans="1:12">
      <c r="A2" s="104" t="s">
        <v>2</v>
      </c>
      <c r="B2" s="104" t="s">
        <v>3</v>
      </c>
      <c r="C2" s="104" t="s">
        <v>4</v>
      </c>
      <c r="D2" s="104" t="s">
        <v>5</v>
      </c>
      <c r="E2" s="104" t="s">
        <v>6</v>
      </c>
      <c r="F2" s="104" t="s">
        <v>7</v>
      </c>
      <c r="G2" s="104" t="s">
        <v>8</v>
      </c>
      <c r="H2" s="104" t="s">
        <v>9</v>
      </c>
      <c r="I2" s="104" t="s">
        <v>10</v>
      </c>
      <c r="J2" s="110"/>
      <c r="K2" s="61" t="s">
        <v>11</v>
      </c>
      <c r="L2" s="61" t="s">
        <v>12</v>
      </c>
    </row>
    <row r="3" s="102" customFormat="1" spans="1:12">
      <c r="A3" s="105">
        <f>ROW()-2</f>
        <v>1</v>
      </c>
      <c r="B3" s="106" t="s">
        <v>13</v>
      </c>
      <c r="C3" s="105" t="e">
        <f ca="1">INDIRECT(B3&amp;"!G2")</f>
        <v>#REF!</v>
      </c>
      <c r="D3" s="105" t="e">
        <f ca="1">INDIRECT(B3&amp;"!C3")</f>
        <v>#REF!</v>
      </c>
      <c r="E3" s="105" t="e">
        <f ca="1">INDIRECT(B3&amp;"!L1")</f>
        <v>#REF!</v>
      </c>
      <c r="F3" s="105" t="e">
        <f ca="1">INDIRECT(B3&amp;"!F6")</f>
        <v>#REF!</v>
      </c>
      <c r="G3" s="105" t="e">
        <f ca="1">INDIRECT(B3&amp;"!G3")</f>
        <v>#REF!</v>
      </c>
      <c r="H3" s="105" t="e">
        <f ca="1">INDIRECT(B3&amp;"!L6")</f>
        <v>#REF!</v>
      </c>
      <c r="I3" s="105" t="e">
        <f ca="1">IF(H3&lt;100000,500,)</f>
        <v>#REF!</v>
      </c>
      <c r="J3" s="111"/>
      <c r="K3" s="61" t="s">
        <v>14</v>
      </c>
      <c r="L3" s="61"/>
    </row>
    <row r="4" s="102" customFormat="1" spans="1:12">
      <c r="A4" s="105">
        <f t="shared" ref="A4:A17" si="0">ROW()-2</f>
        <v>2</v>
      </c>
      <c r="B4" s="107" t="s">
        <v>15</v>
      </c>
      <c r="C4" s="105" t="e">
        <f ca="1" t="shared" ref="C4:C20" si="1">INDIRECT(B4&amp;"!G2")</f>
        <v>#REF!</v>
      </c>
      <c r="D4" s="105" t="e">
        <f ca="1" t="shared" ref="D4:D20" si="2">INDIRECT(B4&amp;"!C3")</f>
        <v>#REF!</v>
      </c>
      <c r="E4" s="105" t="e">
        <f ca="1" t="shared" ref="E4:E20" si="3">INDIRECT(B4&amp;"!L1")</f>
        <v>#REF!</v>
      </c>
      <c r="F4" s="105" t="e">
        <f ca="1" t="shared" ref="F4:F20" si="4">INDIRECT(B4&amp;"!F6")</f>
        <v>#REF!</v>
      </c>
      <c r="G4" s="105" t="e">
        <f ca="1" t="shared" ref="G4:G20" si="5">INDIRECT(B4&amp;"!G3")</f>
        <v>#REF!</v>
      </c>
      <c r="H4" s="105" t="e">
        <f ca="1" t="shared" ref="H4:H20" si="6">INDIRECT(B4&amp;"!L6")</f>
        <v>#REF!</v>
      </c>
      <c r="I4" s="105" t="e">
        <f ca="1" t="shared" ref="I4:I17" si="7">IF(H4&lt;100000,500,)</f>
        <v>#REF!</v>
      </c>
      <c r="J4" s="111"/>
      <c r="K4" s="61" t="s">
        <v>16</v>
      </c>
      <c r="L4" s="112">
        <v>44456</v>
      </c>
    </row>
    <row r="5" s="102" customFormat="1" spans="1:12">
      <c r="A5" s="105">
        <f t="shared" si="0"/>
        <v>3</v>
      </c>
      <c r="B5" s="108" t="s">
        <v>17</v>
      </c>
      <c r="C5" s="105" t="e">
        <f ca="1" t="shared" si="1"/>
        <v>#REF!</v>
      </c>
      <c r="D5" s="105" t="e">
        <f ca="1" t="shared" si="2"/>
        <v>#REF!</v>
      </c>
      <c r="E5" s="105" t="e">
        <f ca="1" t="shared" si="3"/>
        <v>#REF!</v>
      </c>
      <c r="F5" s="105" t="e">
        <f ca="1" t="shared" si="4"/>
        <v>#REF!</v>
      </c>
      <c r="G5" s="105" t="e">
        <f ca="1" t="shared" si="5"/>
        <v>#REF!</v>
      </c>
      <c r="H5" s="105" t="e">
        <f ca="1" t="shared" si="6"/>
        <v>#REF!</v>
      </c>
      <c r="I5" s="105" t="e">
        <f ca="1" t="shared" si="7"/>
        <v>#REF!</v>
      </c>
      <c r="J5" s="111"/>
      <c r="K5" s="61" t="s">
        <v>18</v>
      </c>
      <c r="L5" s="112">
        <v>44456</v>
      </c>
    </row>
    <row r="6" s="102" customFormat="1" spans="1:12">
      <c r="A6" s="105">
        <f t="shared" si="0"/>
        <v>4</v>
      </c>
      <c r="B6" s="108" t="s">
        <v>19</v>
      </c>
      <c r="C6" s="105" t="e">
        <f ca="1" t="shared" si="1"/>
        <v>#REF!</v>
      </c>
      <c r="D6" s="105" t="e">
        <f ca="1" t="shared" si="2"/>
        <v>#REF!</v>
      </c>
      <c r="E6" s="105" t="e">
        <f ca="1" t="shared" si="3"/>
        <v>#REF!</v>
      </c>
      <c r="F6" s="105" t="e">
        <f ca="1" t="shared" si="4"/>
        <v>#REF!</v>
      </c>
      <c r="G6" s="105" t="e">
        <f ca="1" t="shared" si="5"/>
        <v>#REF!</v>
      </c>
      <c r="H6" s="105" t="e">
        <f ca="1" t="shared" si="6"/>
        <v>#REF!</v>
      </c>
      <c r="I6" s="105" t="e">
        <f ca="1" t="shared" si="7"/>
        <v>#REF!</v>
      </c>
      <c r="J6" s="111"/>
      <c r="K6" s="61" t="s">
        <v>20</v>
      </c>
      <c r="L6" s="61"/>
    </row>
    <row r="7" s="102" customFormat="1" spans="1:10">
      <c r="A7" s="105">
        <f t="shared" si="0"/>
        <v>5</v>
      </c>
      <c r="B7" s="108" t="s">
        <v>21</v>
      </c>
      <c r="C7" s="105" t="str">
        <f ca="1" t="shared" si="1"/>
        <v>容城镇南关村</v>
      </c>
      <c r="D7" s="105">
        <f ca="1" t="shared" si="2"/>
        <v>0</v>
      </c>
      <c r="E7" s="105" t="str">
        <f ca="1" t="shared" si="3"/>
        <v>1-6</v>
      </c>
      <c r="F7" s="105">
        <f ca="1" t="shared" si="4"/>
        <v>3</v>
      </c>
      <c r="G7" s="105" t="str">
        <f ca="1" t="shared" si="5"/>
        <v>0201054-01-01-1000</v>
      </c>
      <c r="H7" s="105">
        <f ca="1" t="shared" si="6"/>
        <v>40547</v>
      </c>
      <c r="I7" s="105">
        <f ca="1" t="shared" si="7"/>
        <v>500</v>
      </c>
      <c r="J7" s="111"/>
    </row>
    <row r="8" s="102" customFormat="1" spans="1:10">
      <c r="A8" s="105">
        <f t="shared" si="0"/>
        <v>6</v>
      </c>
      <c r="B8" s="108" t="s">
        <v>22</v>
      </c>
      <c r="C8" s="105" t="e">
        <f ca="1" t="shared" si="1"/>
        <v>#REF!</v>
      </c>
      <c r="D8" s="105" t="e">
        <f ca="1" t="shared" si="2"/>
        <v>#REF!</v>
      </c>
      <c r="E8" s="105" t="e">
        <f ca="1" t="shared" si="3"/>
        <v>#REF!</v>
      </c>
      <c r="F8" s="105" t="e">
        <f ca="1" t="shared" si="4"/>
        <v>#REF!</v>
      </c>
      <c r="G8" s="105" t="e">
        <f ca="1" t="shared" si="5"/>
        <v>#REF!</v>
      </c>
      <c r="H8" s="105" t="e">
        <f ca="1" t="shared" si="6"/>
        <v>#REF!</v>
      </c>
      <c r="I8" s="105" t="e">
        <f ca="1" t="shared" si="7"/>
        <v>#REF!</v>
      </c>
      <c r="J8" s="111"/>
    </row>
    <row r="9" s="102" customFormat="1" spans="1:10">
      <c r="A9" s="105">
        <f t="shared" si="0"/>
        <v>7</v>
      </c>
      <c r="B9" s="108" t="s">
        <v>23</v>
      </c>
      <c r="C9" s="105" t="e">
        <f ca="1" t="shared" si="1"/>
        <v>#REF!</v>
      </c>
      <c r="D9" s="105" t="e">
        <f ca="1" t="shared" si="2"/>
        <v>#REF!</v>
      </c>
      <c r="E9" s="105" t="e">
        <f ca="1" t="shared" si="3"/>
        <v>#REF!</v>
      </c>
      <c r="F9" s="105" t="e">
        <f ca="1" t="shared" si="4"/>
        <v>#REF!</v>
      </c>
      <c r="G9" s="105" t="e">
        <f ca="1" t="shared" si="5"/>
        <v>#REF!</v>
      </c>
      <c r="H9" s="105" t="e">
        <f ca="1" t="shared" si="6"/>
        <v>#REF!</v>
      </c>
      <c r="I9" s="105" t="e">
        <f ca="1" t="shared" si="7"/>
        <v>#REF!</v>
      </c>
      <c r="J9" s="111"/>
    </row>
    <row r="10" s="102" customFormat="1" spans="1:10">
      <c r="A10" s="105">
        <f t="shared" si="0"/>
        <v>8</v>
      </c>
      <c r="B10" s="108" t="s">
        <v>24</v>
      </c>
      <c r="C10" s="105" t="e">
        <f ca="1" t="shared" si="1"/>
        <v>#REF!</v>
      </c>
      <c r="D10" s="105" t="e">
        <f ca="1" t="shared" si="2"/>
        <v>#REF!</v>
      </c>
      <c r="E10" s="105" t="e">
        <f ca="1" t="shared" si="3"/>
        <v>#REF!</v>
      </c>
      <c r="F10" s="105" t="e">
        <f ca="1" t="shared" si="4"/>
        <v>#REF!</v>
      </c>
      <c r="G10" s="105" t="e">
        <f ca="1" t="shared" si="5"/>
        <v>#REF!</v>
      </c>
      <c r="H10" s="105" t="e">
        <f ca="1" t="shared" si="6"/>
        <v>#REF!</v>
      </c>
      <c r="I10" s="105" t="e">
        <f ca="1" t="shared" si="7"/>
        <v>#REF!</v>
      </c>
      <c r="J10" s="111"/>
    </row>
    <row r="11" s="102" customFormat="1" spans="1:10">
      <c r="A11" s="105">
        <f t="shared" si="0"/>
        <v>9</v>
      </c>
      <c r="B11" s="108" t="s">
        <v>25</v>
      </c>
      <c r="C11" s="105" t="e">
        <f ca="1" t="shared" si="1"/>
        <v>#REF!</v>
      </c>
      <c r="D11" s="105" t="e">
        <f ca="1" t="shared" si="2"/>
        <v>#REF!</v>
      </c>
      <c r="E11" s="105" t="e">
        <f ca="1" t="shared" si="3"/>
        <v>#REF!</v>
      </c>
      <c r="F11" s="105" t="e">
        <f ca="1" t="shared" si="4"/>
        <v>#REF!</v>
      </c>
      <c r="G11" s="105" t="e">
        <f ca="1" t="shared" si="5"/>
        <v>#REF!</v>
      </c>
      <c r="H11" s="105" t="e">
        <f ca="1" t="shared" si="6"/>
        <v>#REF!</v>
      </c>
      <c r="I11" s="105" t="e">
        <f ca="1" t="shared" si="7"/>
        <v>#REF!</v>
      </c>
      <c r="J11" s="111"/>
    </row>
    <row r="12" s="102" customFormat="1" spans="1:10">
      <c r="A12" s="105">
        <f t="shared" si="0"/>
        <v>10</v>
      </c>
      <c r="B12" s="108" t="s">
        <v>26</v>
      </c>
      <c r="C12" s="105" t="e">
        <f ca="1" t="shared" si="1"/>
        <v>#REF!</v>
      </c>
      <c r="D12" s="105" t="e">
        <f ca="1" t="shared" si="2"/>
        <v>#REF!</v>
      </c>
      <c r="E12" s="105" t="e">
        <f ca="1" t="shared" si="3"/>
        <v>#REF!</v>
      </c>
      <c r="F12" s="105" t="e">
        <f ca="1" t="shared" si="4"/>
        <v>#REF!</v>
      </c>
      <c r="G12" s="105" t="e">
        <f ca="1" t="shared" si="5"/>
        <v>#REF!</v>
      </c>
      <c r="H12" s="105" t="e">
        <f ca="1" t="shared" si="6"/>
        <v>#REF!</v>
      </c>
      <c r="I12" s="105" t="e">
        <f ca="1" t="shared" si="7"/>
        <v>#REF!</v>
      </c>
      <c r="J12" s="111"/>
    </row>
    <row r="13" s="102" customFormat="1" spans="1:10">
      <c r="A13" s="105">
        <f t="shared" si="0"/>
        <v>11</v>
      </c>
      <c r="B13" s="108" t="s">
        <v>27</v>
      </c>
      <c r="C13" s="105" t="e">
        <f ca="1" t="shared" si="1"/>
        <v>#REF!</v>
      </c>
      <c r="D13" s="105" t="e">
        <f ca="1" t="shared" si="2"/>
        <v>#REF!</v>
      </c>
      <c r="E13" s="105" t="e">
        <f ca="1" t="shared" si="3"/>
        <v>#REF!</v>
      </c>
      <c r="F13" s="105" t="e">
        <f ca="1" t="shared" si="4"/>
        <v>#REF!</v>
      </c>
      <c r="G13" s="105" t="e">
        <f ca="1" t="shared" si="5"/>
        <v>#REF!</v>
      </c>
      <c r="H13" s="105" t="e">
        <f ca="1" t="shared" si="6"/>
        <v>#REF!</v>
      </c>
      <c r="I13" s="105" t="e">
        <f ca="1" t="shared" si="7"/>
        <v>#REF!</v>
      </c>
      <c r="J13" s="111"/>
    </row>
    <row r="14" s="102" customFormat="1" spans="1:10">
      <c r="A14" s="105">
        <f t="shared" si="0"/>
        <v>12</v>
      </c>
      <c r="B14" s="108" t="s">
        <v>28</v>
      </c>
      <c r="C14" s="105" t="e">
        <f ca="1" t="shared" si="1"/>
        <v>#REF!</v>
      </c>
      <c r="D14" s="105" t="e">
        <f ca="1" t="shared" si="2"/>
        <v>#REF!</v>
      </c>
      <c r="E14" s="105" t="e">
        <f ca="1" t="shared" si="3"/>
        <v>#REF!</v>
      </c>
      <c r="F14" s="105" t="e">
        <f ca="1" t="shared" si="4"/>
        <v>#REF!</v>
      </c>
      <c r="G14" s="105" t="e">
        <f ca="1" t="shared" si="5"/>
        <v>#REF!</v>
      </c>
      <c r="H14" s="105" t="e">
        <f ca="1" t="shared" si="6"/>
        <v>#REF!</v>
      </c>
      <c r="I14" s="105" t="e">
        <f ca="1" t="shared" si="7"/>
        <v>#REF!</v>
      </c>
      <c r="J14" s="111"/>
    </row>
    <row r="15" s="102" customFormat="1" spans="1:10">
      <c r="A15" s="105">
        <f t="shared" si="0"/>
        <v>13</v>
      </c>
      <c r="B15" s="108" t="s">
        <v>29</v>
      </c>
      <c r="C15" s="105" t="e">
        <f ca="1" t="shared" si="1"/>
        <v>#REF!</v>
      </c>
      <c r="D15" s="105" t="e">
        <f ca="1" t="shared" si="2"/>
        <v>#REF!</v>
      </c>
      <c r="E15" s="105" t="e">
        <f ca="1" t="shared" si="3"/>
        <v>#REF!</v>
      </c>
      <c r="F15" s="105" t="e">
        <f ca="1" t="shared" si="4"/>
        <v>#REF!</v>
      </c>
      <c r="G15" s="105" t="e">
        <f ca="1" t="shared" si="5"/>
        <v>#REF!</v>
      </c>
      <c r="H15" s="105" t="e">
        <f ca="1" t="shared" si="6"/>
        <v>#REF!</v>
      </c>
      <c r="I15" s="105" t="e">
        <f ca="1" t="shared" si="7"/>
        <v>#REF!</v>
      </c>
      <c r="J15" s="111"/>
    </row>
    <row r="16" s="102" customFormat="1" spans="1:10">
      <c r="A16" s="105">
        <f t="shared" si="0"/>
        <v>14</v>
      </c>
      <c r="B16" s="108" t="s">
        <v>30</v>
      </c>
      <c r="C16" s="105" t="s">
        <v>31</v>
      </c>
      <c r="D16" s="105" t="s">
        <v>32</v>
      </c>
      <c r="E16" s="105" t="s">
        <v>33</v>
      </c>
      <c r="F16" s="105">
        <v>0</v>
      </c>
      <c r="G16" s="105" t="s">
        <v>34</v>
      </c>
      <c r="H16" s="105">
        <v>115</v>
      </c>
      <c r="I16" s="105">
        <f t="shared" si="7"/>
        <v>500</v>
      </c>
      <c r="J16" s="111"/>
    </row>
    <row r="17" s="102" customFormat="1" spans="1:10">
      <c r="A17" s="105">
        <f t="shared" si="0"/>
        <v>15</v>
      </c>
      <c r="B17" s="108" t="s">
        <v>35</v>
      </c>
      <c r="C17" s="105" t="s">
        <v>31</v>
      </c>
      <c r="D17" s="105" t="s">
        <v>36</v>
      </c>
      <c r="E17" s="105" t="s">
        <v>37</v>
      </c>
      <c r="F17" s="105">
        <v>12</v>
      </c>
      <c r="G17" s="105" t="s">
        <v>38</v>
      </c>
      <c r="H17" s="105">
        <v>7626</v>
      </c>
      <c r="I17" s="105">
        <f t="shared" si="7"/>
        <v>500</v>
      </c>
      <c r="J17" s="111"/>
    </row>
    <row r="18" spans="1:9">
      <c r="A18" s="61" t="s">
        <v>39</v>
      </c>
      <c r="B18" s="61"/>
      <c r="C18" s="61"/>
      <c r="D18" s="61"/>
      <c r="E18" s="61"/>
      <c r="F18" s="61"/>
      <c r="G18" s="61"/>
      <c r="H18" s="68" t="e">
        <f ca="1">SUM(H3:H17)</f>
        <v>#REF!</v>
      </c>
      <c r="I18" s="68" t="e">
        <f ca="1">SUM(I3:I17)</f>
        <v>#REF!</v>
      </c>
    </row>
  </sheetData>
  <mergeCells count="4">
    <mergeCell ref="A1:H1"/>
    <mergeCell ref="K1:L1"/>
    <mergeCell ref="A18:B18"/>
    <mergeCell ref="C18:G18"/>
  </mergeCells>
  <hyperlinks>
    <hyperlink ref="B3" location="张三!A1" display="孙树根"/>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AQ78"/>
  <sheetViews>
    <sheetView tabSelected="1" topLeftCell="B32" workbookViewId="0">
      <selection activeCell="K37" sqref="K37"/>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40</v>
      </c>
      <c r="B1" s="22"/>
      <c r="C1" s="21" t="s">
        <v>41</v>
      </c>
      <c r="D1" s="21" t="s">
        <v>42</v>
      </c>
      <c r="E1" s="21" t="s">
        <v>43</v>
      </c>
      <c r="F1" s="21" t="s">
        <v>44</v>
      </c>
      <c r="G1" s="21">
        <v>8</v>
      </c>
      <c r="H1" s="21" t="s">
        <v>45</v>
      </c>
      <c r="I1" s="21" t="s">
        <v>46</v>
      </c>
      <c r="J1" s="37" t="s">
        <v>47</v>
      </c>
      <c r="K1" s="21" t="s">
        <v>46</v>
      </c>
      <c r="L1" s="38" t="s">
        <v>48</v>
      </c>
    </row>
    <row r="2" customFormat="1" ht="36" customHeight="1" spans="1:15">
      <c r="A2" s="23" t="s">
        <v>3</v>
      </c>
      <c r="B2" s="23"/>
      <c r="C2" s="24" t="s">
        <v>21</v>
      </c>
      <c r="D2" s="24"/>
      <c r="E2" s="24"/>
      <c r="F2" s="23" t="s">
        <v>4</v>
      </c>
      <c r="G2" s="24" t="s">
        <v>31</v>
      </c>
      <c r="H2" s="24"/>
      <c r="I2" s="24"/>
      <c r="J2" s="23" t="s">
        <v>49</v>
      </c>
      <c r="K2" s="26"/>
      <c r="L2" s="26"/>
      <c r="M2" s="26"/>
      <c r="N2" s="26"/>
      <c r="O2" s="26"/>
    </row>
    <row r="3" customFormat="1" ht="36" customHeight="1" spans="1:15">
      <c r="A3" s="23" t="s">
        <v>5</v>
      </c>
      <c r="B3" s="23"/>
      <c r="C3" s="25"/>
      <c r="D3" s="25"/>
      <c r="E3" s="25"/>
      <c r="F3" s="23" t="s">
        <v>50</v>
      </c>
      <c r="G3" s="26" t="s">
        <v>51</v>
      </c>
      <c r="H3" s="26"/>
      <c r="I3" s="26"/>
      <c r="J3" s="23"/>
      <c r="K3" s="25"/>
      <c r="L3" s="25"/>
      <c r="M3" s="1"/>
      <c r="N3" s="1"/>
      <c r="O3" s="1"/>
    </row>
    <row r="4" customFormat="1" ht="36" customHeight="1" spans="1:15">
      <c r="A4" s="27" t="s">
        <v>2</v>
      </c>
      <c r="B4" s="27" t="s">
        <v>52</v>
      </c>
      <c r="C4" s="27" t="s">
        <v>53</v>
      </c>
      <c r="D4" s="27" t="s">
        <v>54</v>
      </c>
      <c r="E4" s="27" t="s">
        <v>55</v>
      </c>
      <c r="F4" s="27" t="s">
        <v>56</v>
      </c>
      <c r="G4" s="27" t="s">
        <v>57</v>
      </c>
      <c r="H4" s="27" t="s">
        <v>58</v>
      </c>
      <c r="I4" s="27" t="s">
        <v>59</v>
      </c>
      <c r="J4" s="27" t="s">
        <v>60</v>
      </c>
      <c r="K4" s="27" t="s">
        <v>61</v>
      </c>
      <c r="L4" s="27" t="s">
        <v>9</v>
      </c>
      <c r="M4" s="23"/>
      <c r="N4" s="23"/>
      <c r="O4" s="23"/>
    </row>
    <row r="5" customFormat="1" ht="36" customHeight="1" spans="1:15">
      <c r="A5" s="28" t="s">
        <v>62</v>
      </c>
      <c r="B5" s="28" t="s">
        <v>63</v>
      </c>
      <c r="C5" s="28" t="s">
        <v>64</v>
      </c>
      <c r="D5" s="28">
        <v>2.2</v>
      </c>
      <c r="E5" s="28" t="str">
        <f ca="1">VLOOKUP(D5,INDIRECT("补偿标准!"&amp;VLOOKUP(C5,补偿标准!L$1:M$65708,2,0)),5,1)</f>
        <v>2m≤H＜2.5m</v>
      </c>
      <c r="F5" s="28">
        <v>60</v>
      </c>
      <c r="G5" s="28">
        <v>100</v>
      </c>
      <c r="H5" s="28">
        <f t="shared" ref="H5:H10" si="0">ROUND(F5*666.67/G5,0)</f>
        <v>400</v>
      </c>
      <c r="I5" s="28">
        <f ca="1">VLOOKUP(D5,INDIRECT("补偿标准!"&amp;VLOOKUP(C5,补偿标准!L$1:M$65708,2,0)),3,1)</f>
        <v>170</v>
      </c>
      <c r="J5" s="28">
        <f ca="1" t="shared" ref="J5:J10"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39</v>
      </c>
      <c r="B6" s="30"/>
      <c r="C6" s="30"/>
      <c r="D6" s="30"/>
      <c r="E6" s="31"/>
      <c r="F6" s="32">
        <f>SUM(F7:F32)</f>
        <v>3</v>
      </c>
      <c r="G6" s="32">
        <f ca="1">SUM(G7:G32)</f>
        <v>5100</v>
      </c>
      <c r="H6" s="32" t="s">
        <v>46</v>
      </c>
      <c r="I6" s="32" t="s">
        <v>46</v>
      </c>
      <c r="J6" s="32" t="s">
        <v>46</v>
      </c>
      <c r="K6" s="32" t="s">
        <v>46</v>
      </c>
      <c r="L6" s="32">
        <f ca="1">SUM(L7:L32)+H40</f>
        <v>40547</v>
      </c>
      <c r="M6" s="23">
        <f ca="1">SUM(M7:M32)</f>
        <v>20.83334375</v>
      </c>
      <c r="N6" s="39">
        <v>5100</v>
      </c>
      <c r="O6" s="23"/>
    </row>
    <row r="7" customFormat="1" ht="36" customHeight="1" spans="1:15">
      <c r="A7" s="33">
        <v>1</v>
      </c>
      <c r="B7" s="34" t="s">
        <v>63</v>
      </c>
      <c r="C7" s="34" t="s">
        <v>65</v>
      </c>
      <c r="D7" s="35">
        <v>24</v>
      </c>
      <c r="E7" s="34" t="str">
        <f ca="1">VLOOKUP(D7,INDIRECT("补偿标准!"&amp;VLOOKUP(C7,补偿标准!L$1:M$65708,2,0)),5,1)</f>
        <v>20cm≤Φ＜25cm</v>
      </c>
      <c r="F7" s="33">
        <v>2</v>
      </c>
      <c r="G7" s="35">
        <f ca="1" t="shared" ref="G7:G10" si="2">O7</f>
        <v>4080</v>
      </c>
      <c r="H7" s="34">
        <f ca="1" t="shared" si="0"/>
        <v>0</v>
      </c>
      <c r="I7" s="34">
        <f ca="1">VLOOKUP(D7,INDIRECT("补偿标准!"&amp;VLOOKUP(C7,补偿标准!L$1:M$65708,2,0)),3,1)</f>
        <v>80</v>
      </c>
      <c r="J7" s="34">
        <f ca="1" t="shared" si="1"/>
        <v>490</v>
      </c>
      <c r="K7" s="34">
        <f ca="1">VLOOKUP(D7,INDIRECT("补偿标准!"&amp;VLOOKUP(C7,补偿标准!L$1:M$65708,2,0)),4,1)</f>
        <v>250</v>
      </c>
      <c r="L7" s="34">
        <f ca="1" t="shared" ref="L7:L10" si="3">ROUND(IF(H7/I7&lt;=1,K7*F7,IF(H7/I7&gt;2,K7*J7*1.5,(K7*(F7-J7)*0.5+K7*J7))),0)</f>
        <v>500</v>
      </c>
      <c r="M7" s="26">
        <f ca="1" t="shared" ref="M7:M10" si="4">666.667/I7*F7</f>
        <v>16.666675</v>
      </c>
      <c r="N7" s="26">
        <f ca="1">N6/M6</f>
        <v>244.799877600061</v>
      </c>
      <c r="O7" s="26">
        <f ca="1" t="shared" ref="O7:O10" si="5">ROUND(M7*N7,2)</f>
        <v>4080</v>
      </c>
    </row>
    <row r="8" customFormat="1" ht="36" customHeight="1" spans="1:15">
      <c r="A8" s="33">
        <v>2</v>
      </c>
      <c r="B8" s="34" t="s">
        <v>63</v>
      </c>
      <c r="C8" s="34" t="s">
        <v>65</v>
      </c>
      <c r="D8" s="35">
        <v>13</v>
      </c>
      <c r="E8" s="34" t="str">
        <f ca="1">VLOOKUP(D8,INDIRECT("补偿标准!"&amp;VLOOKUP(C8,补偿标准!L$1:M$65708,2,0)),5,1)</f>
        <v>Φ13cm</v>
      </c>
      <c r="F8" s="33">
        <v>1</v>
      </c>
      <c r="G8" s="35">
        <f ca="1" t="shared" si="2"/>
        <v>1020</v>
      </c>
      <c r="H8" s="34">
        <f ca="1" t="shared" si="0"/>
        <v>1</v>
      </c>
      <c r="I8" s="34">
        <f ca="1">VLOOKUP(D8,INDIRECT("补偿标准!"&amp;VLOOKUP(C8,补偿标准!L$1:M$65708,2,0)),3,1)</f>
        <v>160</v>
      </c>
      <c r="J8" s="34">
        <f ca="1" t="shared" si="1"/>
        <v>245</v>
      </c>
      <c r="K8" s="34">
        <f ca="1">VLOOKUP(D8,INDIRECT("补偿标准!"&amp;VLOOKUP(C8,补偿标准!L$1:M$65708,2,0)),4,1)</f>
        <v>160</v>
      </c>
      <c r="L8" s="34">
        <f ca="1" t="shared" si="3"/>
        <v>160</v>
      </c>
      <c r="M8" s="26">
        <f ca="1" t="shared" si="4"/>
        <v>4.16666875</v>
      </c>
      <c r="N8" s="26">
        <f ca="1" t="shared" ref="N8:N10" si="6">N7</f>
        <v>244.799877600061</v>
      </c>
      <c r="O8" s="26">
        <f ca="1" t="shared" si="5"/>
        <v>1020</v>
      </c>
    </row>
    <row r="9" customFormat="1" ht="36" customHeight="1" spans="1:15">
      <c r="A9" s="33"/>
      <c r="B9" s="34"/>
      <c r="C9" s="34"/>
      <c r="D9" s="35"/>
      <c r="E9" s="34"/>
      <c r="F9" s="33"/>
      <c r="G9" s="35"/>
      <c r="H9" s="34"/>
      <c r="I9" s="34"/>
      <c r="J9" s="34"/>
      <c r="K9" s="34"/>
      <c r="L9" s="34"/>
      <c r="M9" s="26"/>
      <c r="N9" s="26"/>
      <c r="O9" s="26"/>
    </row>
    <row r="10" customFormat="1" ht="36" customHeight="1" spans="1:15">
      <c r="A10" s="33"/>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66</v>
      </c>
    </row>
    <row r="32" customFormat="1" ht="36" customHeight="1" spans="1:43">
      <c r="A32" s="33"/>
      <c r="B32" s="36"/>
      <c r="C32" s="36"/>
      <c r="D32" s="33"/>
      <c r="E32" s="36"/>
      <c r="F32" s="33"/>
      <c r="G32" s="33"/>
      <c r="H32" s="36"/>
      <c r="I32" s="36"/>
      <c r="J32" s="36"/>
      <c r="K32" s="36"/>
      <c r="L32" s="36"/>
      <c r="M32" s="26"/>
      <c r="N32" s="26"/>
      <c r="O32" s="26"/>
      <c r="Q32" s="41" t="s">
        <v>67</v>
      </c>
      <c r="R32" s="41"/>
      <c r="S32" s="41"/>
      <c r="T32" s="41"/>
      <c r="U32" s="41"/>
      <c r="V32" s="41"/>
      <c r="W32" s="41"/>
      <c r="X32" s="41"/>
      <c r="Y32" s="26"/>
      <c r="Z32" s="75" t="s">
        <v>68</v>
      </c>
      <c r="AA32" s="75"/>
      <c r="AB32" s="75"/>
      <c r="AC32" s="75"/>
      <c r="AD32" s="75"/>
      <c r="AE32" s="75"/>
      <c r="AF32" s="75"/>
      <c r="AG32" s="75"/>
      <c r="AH32" s="75"/>
      <c r="AI32" s="75"/>
      <c r="AJ32" s="75"/>
      <c r="AK32" s="75"/>
      <c r="AL32" s="75"/>
      <c r="AM32" s="75"/>
      <c r="AN32" s="75"/>
      <c r="AO32" s="75"/>
      <c r="AP32" s="75"/>
      <c r="AQ32" s="75"/>
    </row>
    <row r="33" customFormat="1" ht="23.1" customHeight="1" spans="1:43">
      <c r="A33" s="26" t="s">
        <v>2</v>
      </c>
      <c r="B33" s="26" t="s">
        <v>69</v>
      </c>
      <c r="C33" s="26" t="s">
        <v>56</v>
      </c>
      <c r="D33" s="26" t="s">
        <v>70</v>
      </c>
      <c r="E33" s="26" t="s">
        <v>54</v>
      </c>
      <c r="F33" s="26" t="s">
        <v>71</v>
      </c>
      <c r="G33" s="26" t="s">
        <v>70</v>
      </c>
      <c r="H33" s="26" t="s">
        <v>72</v>
      </c>
      <c r="I33" s="26" t="s">
        <v>73</v>
      </c>
      <c r="J33" s="26"/>
      <c r="K33" s="26"/>
      <c r="L33" s="26"/>
      <c r="M33" s="26"/>
      <c r="N33" s="26"/>
      <c r="O33" s="26"/>
      <c r="Q33" s="42" t="str">
        <f>C1&amp;D1&amp;E1&amp;F1&amp;G1&amp;H1&amp;I1&amp;J1&amp;K1&amp;L1</f>
        <v>报告编号：康正（容城）2024评字第8号-南关村-DT-1-6</v>
      </c>
      <c r="R33" s="42"/>
      <c r="S33" s="42"/>
      <c r="T33" s="42"/>
      <c r="U33" s="42"/>
      <c r="V33" s="42"/>
      <c r="W33" s="42"/>
      <c r="X33" s="42"/>
      <c r="Y33" s="26"/>
      <c r="Z33" s="76" t="str">
        <f>Q33</f>
        <v>报告编号：康正（容城）2024评字第8号-南关村-DT-1-6</v>
      </c>
      <c r="AA33" s="76"/>
      <c r="AB33" s="76"/>
      <c r="AC33" s="76"/>
      <c r="AD33" s="76"/>
      <c r="AE33" s="76"/>
      <c r="AF33" s="76"/>
      <c r="AG33" s="76"/>
      <c r="AH33" s="76"/>
      <c r="AI33" s="76"/>
      <c r="AJ33" s="76"/>
      <c r="AK33" s="76"/>
      <c r="AL33" s="76"/>
      <c r="AM33" s="76"/>
      <c r="AN33" s="76"/>
      <c r="AO33" s="76"/>
      <c r="AP33" s="76"/>
      <c r="AQ33" s="76"/>
    </row>
    <row r="34" customFormat="1" ht="23.1" customHeight="1" spans="1:43">
      <c r="A34" s="26">
        <v>1</v>
      </c>
      <c r="B34" s="26" t="s">
        <v>74</v>
      </c>
      <c r="C34" s="26">
        <v>2</v>
      </c>
      <c r="D34" s="26" t="s">
        <v>75</v>
      </c>
      <c r="E34" s="26"/>
      <c r="F34" s="26">
        <v>14000</v>
      </c>
      <c r="G34" s="26"/>
      <c r="H34" s="26">
        <f>ROUND(C34*F34,0)</f>
        <v>28000</v>
      </c>
      <c r="I34" s="26"/>
      <c r="J34" s="26"/>
      <c r="K34" s="26"/>
      <c r="L34" s="26"/>
      <c r="M34" s="26"/>
      <c r="N34" s="26"/>
      <c r="O34" s="26"/>
      <c r="Q34" s="43" t="s">
        <v>76</v>
      </c>
      <c r="R34" s="44" t="str">
        <f>C2</f>
        <v>南关村委会</v>
      </c>
      <c r="S34" s="44"/>
      <c r="T34" s="45" t="s">
        <v>4</v>
      </c>
      <c r="U34" s="45"/>
      <c r="V34" s="44" t="str">
        <f>G2</f>
        <v>容城镇南关村</v>
      </c>
      <c r="W34" s="44"/>
      <c r="X34" s="44"/>
      <c r="Y34" s="26"/>
      <c r="Z34" s="77" t="s">
        <v>77</v>
      </c>
      <c r="AA34" s="77"/>
      <c r="AB34" s="77"/>
      <c r="AC34" s="77"/>
      <c r="AD34" s="78" t="str">
        <f>汇总!L2</f>
        <v>雄商高铁建设（雄县段）涉及土地、房屋及地上地下附着物等征迁补偿评估项目</v>
      </c>
      <c r="AE34" s="78"/>
      <c r="AF34" s="78"/>
      <c r="AG34" s="78"/>
      <c r="AH34" s="78"/>
      <c r="AI34" s="78"/>
      <c r="AJ34" s="78"/>
      <c r="AK34" s="78"/>
      <c r="AL34" s="78"/>
      <c r="AM34" s="78"/>
      <c r="AN34" s="78"/>
      <c r="AO34" s="78"/>
      <c r="AP34" s="78"/>
      <c r="AQ34" s="78"/>
    </row>
    <row r="35" customFormat="1" ht="23.1" customHeight="1" spans="1:43">
      <c r="A35" s="26">
        <v>2</v>
      </c>
      <c r="B35" s="26" t="s">
        <v>78</v>
      </c>
      <c r="C35" s="26">
        <v>98.27</v>
      </c>
      <c r="D35" s="26" t="s">
        <v>79</v>
      </c>
      <c r="E35" s="26"/>
      <c r="F35" s="26">
        <v>25</v>
      </c>
      <c r="G35" s="26"/>
      <c r="H35" s="26">
        <f>ROUND(C35*F35,0)</f>
        <v>2457</v>
      </c>
      <c r="I35" s="26"/>
      <c r="J35" s="26"/>
      <c r="K35" s="26"/>
      <c r="L35" s="26"/>
      <c r="M35" s="26"/>
      <c r="N35" s="26"/>
      <c r="O35" s="26"/>
      <c r="Q35" s="43" t="s">
        <v>5</v>
      </c>
      <c r="R35" s="44">
        <f>C3</f>
        <v>0</v>
      </c>
      <c r="S35" s="44"/>
      <c r="T35" s="46" t="s">
        <v>8</v>
      </c>
      <c r="U35" s="47"/>
      <c r="V35" s="44" t="str">
        <f>G3</f>
        <v>0201054-01-01-1000</v>
      </c>
      <c r="W35" s="44"/>
      <c r="X35" s="44"/>
      <c r="Y35" s="26"/>
      <c r="Z35" s="77" t="s">
        <v>80</v>
      </c>
      <c r="AA35" s="77"/>
      <c r="AB35" s="77"/>
      <c r="AC35" s="77"/>
      <c r="AD35" s="79">
        <f>汇总!L3</f>
        <v>0</v>
      </c>
      <c r="AE35" s="79"/>
      <c r="AF35" s="79"/>
      <c r="AG35" s="79"/>
      <c r="AH35" s="79"/>
      <c r="AI35" s="79"/>
      <c r="AJ35" s="79"/>
      <c r="AK35" s="79"/>
      <c r="AL35" s="79"/>
      <c r="AM35" s="79"/>
      <c r="AN35" s="79"/>
      <c r="AO35" s="79"/>
      <c r="AP35" s="79"/>
      <c r="AQ35" s="79"/>
    </row>
    <row r="36" customFormat="1" ht="23.1" customHeight="1" spans="1:43">
      <c r="A36" s="26">
        <v>3</v>
      </c>
      <c r="B36" s="26" t="s">
        <v>81</v>
      </c>
      <c r="C36" s="26">
        <v>10.9</v>
      </c>
      <c r="D36" s="26" t="s">
        <v>82</v>
      </c>
      <c r="E36" s="26"/>
      <c r="F36" s="26">
        <v>50</v>
      </c>
      <c r="G36" s="26"/>
      <c r="H36" s="26">
        <f>ROUND(C36*F36,0)</f>
        <v>545</v>
      </c>
      <c r="I36" s="26"/>
      <c r="J36" s="26"/>
      <c r="K36" s="26"/>
      <c r="L36" s="26"/>
      <c r="M36" s="26"/>
      <c r="N36" s="26"/>
      <c r="O36" s="26"/>
      <c r="Q36" s="48" t="s">
        <v>83</v>
      </c>
      <c r="R36" s="48"/>
      <c r="S36" s="48"/>
      <c r="T36" s="48"/>
      <c r="U36" s="48"/>
      <c r="V36" s="48"/>
      <c r="W36" s="48"/>
      <c r="X36" s="48"/>
      <c r="Y36" s="26"/>
      <c r="Z36" s="80" t="s">
        <v>84</v>
      </c>
      <c r="AA36" s="80"/>
      <c r="AB36" s="80"/>
      <c r="AC36" s="80"/>
      <c r="AD36" s="81" t="s">
        <v>85</v>
      </c>
      <c r="AE36" s="81"/>
      <c r="AF36" s="81"/>
      <c r="AG36" s="81"/>
      <c r="AH36" s="81"/>
      <c r="AI36" s="81"/>
      <c r="AJ36" s="81"/>
      <c r="AK36" s="81"/>
      <c r="AL36" s="81"/>
      <c r="AM36" s="81"/>
      <c r="AN36" s="81"/>
      <c r="AO36" s="81"/>
      <c r="AP36" s="81"/>
      <c r="AQ36" s="81"/>
    </row>
    <row r="37" customFormat="1" ht="31" customHeight="1" spans="1:43">
      <c r="A37" s="26">
        <v>4</v>
      </c>
      <c r="B37" s="26" t="s">
        <v>86</v>
      </c>
      <c r="C37" s="26">
        <f>2.3*110.37</f>
        <v>253.851</v>
      </c>
      <c r="D37" s="26" t="s">
        <v>82</v>
      </c>
      <c r="E37" s="26"/>
      <c r="F37" s="26">
        <v>35</v>
      </c>
      <c r="G37" s="26"/>
      <c r="H37" s="26">
        <f>ROUND(C37*F37,0)</f>
        <v>8885</v>
      </c>
      <c r="I37" s="26"/>
      <c r="J37" s="26"/>
      <c r="K37" s="26"/>
      <c r="L37" s="26"/>
      <c r="M37" s="26"/>
      <c r="N37" s="26"/>
      <c r="O37" s="26"/>
      <c r="Q37" s="49" t="s">
        <v>87</v>
      </c>
      <c r="R37" s="50" t="s">
        <v>88</v>
      </c>
      <c r="S37" s="51" t="s">
        <v>89</v>
      </c>
      <c r="T37" s="51" t="s">
        <v>90</v>
      </c>
      <c r="U37" s="49" t="s">
        <v>87</v>
      </c>
      <c r="V37" s="50" t="s">
        <v>88</v>
      </c>
      <c r="W37" s="51" t="s">
        <v>89</v>
      </c>
      <c r="X37" s="51" t="s">
        <v>90</v>
      </c>
      <c r="Y37" s="26"/>
      <c r="Z37" s="77" t="s">
        <v>91</v>
      </c>
      <c r="AA37" s="79"/>
      <c r="AB37" s="79"/>
      <c r="AC37" s="79"/>
      <c r="AD37" s="79"/>
      <c r="AE37" s="79"/>
      <c r="AF37" s="79"/>
      <c r="AG37" s="79"/>
      <c r="AH37" s="79"/>
      <c r="AI37" s="79"/>
      <c r="AJ37" s="79"/>
      <c r="AK37" s="79"/>
      <c r="AL37" s="79"/>
      <c r="AM37" s="79"/>
      <c r="AN37" s="79"/>
      <c r="AO37" s="79"/>
      <c r="AP37" s="79"/>
      <c r="AQ37" s="79"/>
    </row>
    <row r="38" customFormat="1" ht="23.1" customHeight="1" spans="1:43">
      <c r="A38" s="26"/>
      <c r="B38" s="26"/>
      <c r="C38" s="26"/>
      <c r="D38" s="26"/>
      <c r="E38" s="26"/>
      <c r="F38" s="26"/>
      <c r="G38" s="26"/>
      <c r="H38" s="26"/>
      <c r="I38" s="26"/>
      <c r="J38" s="26"/>
      <c r="K38" s="26"/>
      <c r="L38" s="26"/>
      <c r="M38" s="26"/>
      <c r="N38" s="26"/>
      <c r="O38" s="26"/>
      <c r="Q38" s="52"/>
      <c r="R38" s="53"/>
      <c r="S38" s="52"/>
      <c r="T38" s="54"/>
      <c r="U38" s="55"/>
      <c r="V38" s="56" t="s">
        <v>92</v>
      </c>
      <c r="W38" s="57" t="s">
        <v>92</v>
      </c>
      <c r="X38" s="57"/>
      <c r="Y38" s="26"/>
      <c r="Z38" s="78" t="s">
        <v>93</v>
      </c>
      <c r="AA38" s="79"/>
      <c r="AB38" s="79"/>
      <c r="AC38" s="79"/>
      <c r="AD38" s="79"/>
      <c r="AE38" s="79"/>
      <c r="AF38" s="79"/>
      <c r="AG38" s="79"/>
      <c r="AH38" s="79"/>
      <c r="AI38" s="79"/>
      <c r="AJ38" s="79"/>
      <c r="AK38" s="79"/>
      <c r="AL38" s="79"/>
      <c r="AM38" s="79"/>
      <c r="AN38" s="79"/>
      <c r="AO38" s="79"/>
      <c r="AP38" s="79"/>
      <c r="AQ38" s="79"/>
    </row>
    <row r="39" customFormat="1" ht="23.1" customHeight="1" spans="1:43">
      <c r="A39" s="26"/>
      <c r="B39" s="26"/>
      <c r="C39" s="26"/>
      <c r="D39" s="26"/>
      <c r="E39" s="26"/>
      <c r="F39" s="26"/>
      <c r="G39" s="26"/>
      <c r="H39" s="26"/>
      <c r="I39" s="26"/>
      <c r="J39" s="26"/>
      <c r="K39" s="26"/>
      <c r="L39" s="26"/>
      <c r="M39" s="26"/>
      <c r="N39" s="26"/>
      <c r="O39" s="26"/>
      <c r="Q39" s="52"/>
      <c r="R39" s="53"/>
      <c r="S39" s="52"/>
      <c r="T39" s="54"/>
      <c r="U39" s="55"/>
      <c r="V39" s="56" t="s">
        <v>92</v>
      </c>
      <c r="W39" s="57" t="s">
        <v>92</v>
      </c>
      <c r="X39" s="57"/>
      <c r="Y39" s="26"/>
      <c r="Z39" s="77" t="s">
        <v>94</v>
      </c>
      <c r="AA39" s="77"/>
      <c r="AB39" s="77"/>
      <c r="AC39" s="77"/>
      <c r="AD39" s="77"/>
      <c r="AE39" s="77"/>
      <c r="AF39" s="77"/>
      <c r="AG39" s="77"/>
      <c r="AH39" s="77"/>
      <c r="AI39" s="77"/>
      <c r="AJ39" s="77"/>
      <c r="AK39" s="77"/>
      <c r="AL39" s="77"/>
      <c r="AM39" s="77"/>
      <c r="AN39" s="77"/>
      <c r="AO39" s="77"/>
      <c r="AP39" s="77"/>
      <c r="AQ39" s="77"/>
    </row>
    <row r="40" customFormat="1" ht="23.1" customHeight="1" spans="1:43">
      <c r="A40" s="26"/>
      <c r="B40" s="26"/>
      <c r="C40" s="26"/>
      <c r="D40" s="26"/>
      <c r="E40" s="26"/>
      <c r="F40" s="26"/>
      <c r="G40" s="26"/>
      <c r="H40" s="26">
        <f>SUM(H34:H39)</f>
        <v>39887</v>
      </c>
      <c r="I40" s="26"/>
      <c r="J40" s="26"/>
      <c r="K40" s="26"/>
      <c r="L40" s="26"/>
      <c r="M40" s="26"/>
      <c r="N40" s="26"/>
      <c r="O40" s="26"/>
      <c r="Q40" s="52"/>
      <c r="R40" s="52"/>
      <c r="S40" s="55"/>
      <c r="T40" s="55"/>
      <c r="U40" s="55"/>
      <c r="V40" s="56" t="s">
        <v>92</v>
      </c>
      <c r="W40" s="57" t="s">
        <v>92</v>
      </c>
      <c r="X40" s="57"/>
      <c r="Y40" s="26"/>
      <c r="Z40" s="82" t="s">
        <v>95</v>
      </c>
      <c r="AA40" s="82"/>
      <c r="AB40" s="82"/>
      <c r="AC40" s="83" t="str">
        <f>R34</f>
        <v>南关村委会</v>
      </c>
      <c r="AD40" s="82"/>
      <c r="AE40" s="82"/>
      <c r="AF40" s="82"/>
      <c r="AG40" s="82"/>
      <c r="AH40" s="82"/>
      <c r="AI40" s="82"/>
      <c r="AJ40" s="82"/>
      <c r="AK40" s="82"/>
      <c r="AL40" s="82"/>
      <c r="AM40" s="82"/>
      <c r="AN40" s="82"/>
      <c r="AO40" s="82"/>
      <c r="AP40" s="82"/>
      <c r="AQ40" s="82"/>
    </row>
    <row r="41" customFormat="1" ht="23.1" customHeight="1" spans="17:43">
      <c r="Q41" s="50" t="s">
        <v>96</v>
      </c>
      <c r="R41" s="49"/>
      <c r="S41" s="58">
        <f>SUM(R38:R40,V38:V40)</f>
        <v>0</v>
      </c>
      <c r="T41" s="59"/>
      <c r="U41" s="60" t="s">
        <v>97</v>
      </c>
      <c r="V41" s="60"/>
      <c r="W41" s="61">
        <f>SUM(T38:T40,X38:X40)</f>
        <v>0</v>
      </c>
      <c r="X41" s="61"/>
      <c r="Y41" s="26"/>
      <c r="Z41" s="82" t="s">
        <v>98</v>
      </c>
      <c r="AA41" s="82"/>
      <c r="AB41" s="82"/>
      <c r="AC41" s="83" t="str">
        <f>V34</f>
        <v>容城镇南关村</v>
      </c>
      <c r="AD41" s="82"/>
      <c r="AE41" s="82"/>
      <c r="AF41" s="82"/>
      <c r="AG41" s="82"/>
      <c r="AH41" s="82"/>
      <c r="AI41" s="82"/>
      <c r="AJ41" s="82"/>
      <c r="AK41" s="82"/>
      <c r="AL41" s="82"/>
      <c r="AM41" s="82"/>
      <c r="AN41" s="82"/>
      <c r="AO41" s="82"/>
      <c r="AP41" s="82"/>
      <c r="AQ41" s="82"/>
    </row>
    <row r="42" customFormat="1" ht="23.1" customHeight="1" spans="17:43">
      <c r="Q42" s="48" t="s">
        <v>99</v>
      </c>
      <c r="R42" s="48"/>
      <c r="S42" s="48"/>
      <c r="T42" s="48"/>
      <c r="U42" s="48"/>
      <c r="V42" s="48"/>
      <c r="W42" s="48"/>
      <c r="X42" s="48"/>
      <c r="Y42" s="26"/>
      <c r="Z42" s="79" t="s">
        <v>100</v>
      </c>
      <c r="AA42" s="79"/>
      <c r="AB42" s="79"/>
      <c r="AC42" s="84">
        <f>S41</f>
        <v>0</v>
      </c>
      <c r="AD42" s="79"/>
      <c r="AE42" s="79" t="s">
        <v>101</v>
      </c>
      <c r="AF42" s="79"/>
      <c r="AG42" s="92"/>
      <c r="AH42" s="92"/>
      <c r="AI42" s="92"/>
      <c r="AJ42" s="93"/>
      <c r="AK42" s="93"/>
      <c r="AL42" s="93"/>
      <c r="AM42" s="93"/>
      <c r="AN42" s="93"/>
      <c r="AO42" s="96"/>
      <c r="AP42" s="96"/>
      <c r="AQ42" s="96"/>
    </row>
    <row r="43" customFormat="1" ht="31" customHeight="1" spans="17:43">
      <c r="Q43" s="62" t="s">
        <v>102</v>
      </c>
      <c r="R43" s="62" t="s">
        <v>56</v>
      </c>
      <c r="S43" s="62" t="s">
        <v>54</v>
      </c>
      <c r="T43" s="62" t="s">
        <v>103</v>
      </c>
      <c r="U43" s="62" t="s">
        <v>102</v>
      </c>
      <c r="V43" s="62" t="s">
        <v>56</v>
      </c>
      <c r="W43" s="62" t="s">
        <v>54</v>
      </c>
      <c r="X43" s="62" t="s">
        <v>103</v>
      </c>
      <c r="Y43" s="26"/>
      <c r="Z43" s="77" t="s">
        <v>104</v>
      </c>
      <c r="AA43" s="77"/>
      <c r="AB43" s="77"/>
      <c r="AC43" s="85">
        <f>汇总!L4</f>
        <v>44456</v>
      </c>
      <c r="AD43" s="85"/>
      <c r="AE43" s="85"/>
      <c r="AF43" s="85"/>
      <c r="AG43" s="85"/>
      <c r="AH43" s="85"/>
      <c r="AI43" s="85"/>
      <c r="AJ43" s="85"/>
      <c r="AK43" s="85"/>
      <c r="AL43" s="85"/>
      <c r="AM43" s="85"/>
      <c r="AN43" s="85"/>
      <c r="AO43" s="85"/>
      <c r="AP43" s="85"/>
      <c r="AQ43" s="85"/>
    </row>
    <row r="44" customFormat="1" ht="23.1" customHeight="1" spans="17:43">
      <c r="Q44" s="63" t="str">
        <f>B34</f>
        <v>机井</v>
      </c>
      <c r="R44" s="64">
        <f>C34</f>
        <v>2</v>
      </c>
      <c r="S44" s="63" t="str">
        <f>D34</f>
        <v>眼</v>
      </c>
      <c r="T44" s="54">
        <f>H34</f>
        <v>28000</v>
      </c>
      <c r="U44" s="54"/>
      <c r="V44" s="63" t="s">
        <v>92</v>
      </c>
      <c r="W44" s="63"/>
      <c r="X44" s="54" t="s">
        <v>92</v>
      </c>
      <c r="Y44" s="26"/>
      <c r="Z44" s="77" t="s">
        <v>105</v>
      </c>
      <c r="AA44" s="77"/>
      <c r="AB44" s="77"/>
      <c r="AC44" s="77"/>
      <c r="AD44" s="77"/>
      <c r="AE44" s="77"/>
      <c r="AF44" s="77"/>
      <c r="AG44" s="77"/>
      <c r="AH44" s="77"/>
      <c r="AI44" s="77"/>
      <c r="AJ44" s="77"/>
      <c r="AK44" s="77"/>
      <c r="AL44" s="77"/>
      <c r="AM44" s="77"/>
      <c r="AN44" s="77"/>
      <c r="AO44" s="77"/>
      <c r="AP44" s="77"/>
      <c r="AQ44" s="77"/>
    </row>
    <row r="45" customFormat="1" ht="23.1" customHeight="1" spans="17:43">
      <c r="Q45" s="63" t="str">
        <f>B35</f>
        <v>PVC管道</v>
      </c>
      <c r="R45" s="64">
        <f>C35</f>
        <v>98.27</v>
      </c>
      <c r="S45" s="63" t="str">
        <f>D35</f>
        <v>m</v>
      </c>
      <c r="T45" s="54">
        <f>H35</f>
        <v>2457</v>
      </c>
      <c r="U45" s="54"/>
      <c r="V45" s="63" t="s">
        <v>92</v>
      </c>
      <c r="W45" s="63"/>
      <c r="X45" s="54" t="s">
        <v>92</v>
      </c>
      <c r="Y45" s="26"/>
      <c r="Z45" s="77" t="s">
        <v>106</v>
      </c>
      <c r="AA45" s="77"/>
      <c r="AB45" s="77"/>
      <c r="AC45" s="77"/>
      <c r="AD45" s="77"/>
      <c r="AE45" s="77"/>
      <c r="AF45" s="77"/>
      <c r="AG45" s="77"/>
      <c r="AH45" s="77"/>
      <c r="AI45" s="77"/>
      <c r="AJ45" s="77"/>
      <c r="AK45" s="77"/>
      <c r="AL45" s="77"/>
      <c r="AM45" s="77"/>
      <c r="AN45" s="77"/>
      <c r="AO45" s="77"/>
      <c r="AP45" s="77"/>
      <c r="AQ45" s="77"/>
    </row>
    <row r="46" customFormat="1" ht="23.1" customHeight="1" spans="17:43">
      <c r="Q46" s="63" t="str">
        <f>B36</f>
        <v>水泥地面</v>
      </c>
      <c r="R46" s="64">
        <f>C36</f>
        <v>10.9</v>
      </c>
      <c r="S46" s="63" t="str">
        <f>D36</f>
        <v>㎡</v>
      </c>
      <c r="T46" s="54">
        <f>H36</f>
        <v>545</v>
      </c>
      <c r="U46" s="54"/>
      <c r="V46" s="63"/>
      <c r="W46" s="63"/>
      <c r="X46" s="54" t="s">
        <v>92</v>
      </c>
      <c r="Y46" s="26"/>
      <c r="Z46" s="79" t="s">
        <v>107</v>
      </c>
      <c r="AA46" s="79"/>
      <c r="AB46" s="79"/>
      <c r="AC46" s="79"/>
      <c r="AD46" s="79"/>
      <c r="AE46" s="79"/>
      <c r="AF46" s="79"/>
      <c r="AG46" s="79"/>
      <c r="AH46" s="79"/>
      <c r="AI46" s="79"/>
      <c r="AJ46" s="79"/>
      <c r="AK46" s="79"/>
      <c r="AL46" s="79"/>
      <c r="AM46" s="79"/>
      <c r="AN46" s="79"/>
      <c r="AO46" s="79"/>
      <c r="AP46" s="79"/>
      <c r="AQ46" s="79"/>
    </row>
    <row r="47" customFormat="1" ht="23.1" customHeight="1" spans="17:43">
      <c r="Q47" s="63" t="str">
        <f>B37</f>
        <v>单彩围挡</v>
      </c>
      <c r="R47" s="64">
        <f>C37</f>
        <v>253.851</v>
      </c>
      <c r="S47" s="63" t="str">
        <f>D37</f>
        <v>㎡</v>
      </c>
      <c r="T47" s="54">
        <f>H37</f>
        <v>8885</v>
      </c>
      <c r="U47" s="54"/>
      <c r="V47" s="63" t="s">
        <v>92</v>
      </c>
      <c r="W47" s="63"/>
      <c r="X47" s="54" t="s">
        <v>92</v>
      </c>
      <c r="Y47" s="26"/>
      <c r="Z47" s="79" t="s">
        <v>108</v>
      </c>
      <c r="AA47" s="79"/>
      <c r="AB47" s="79"/>
      <c r="AC47" s="79"/>
      <c r="AD47" s="79"/>
      <c r="AE47" s="79"/>
      <c r="AF47" s="79"/>
      <c r="AG47" s="79"/>
      <c r="AH47" s="79"/>
      <c r="AI47" s="79"/>
      <c r="AJ47" s="79"/>
      <c r="AK47" s="79"/>
      <c r="AL47" s="79"/>
      <c r="AM47" s="79"/>
      <c r="AN47" s="79"/>
      <c r="AO47" s="79"/>
      <c r="AP47" s="79"/>
      <c r="AQ47" s="79"/>
    </row>
    <row r="48" customFormat="1" ht="23.1" customHeight="1" spans="17:43">
      <c r="Q48" s="63" t="str">
        <f>C7</f>
        <v>白榆</v>
      </c>
      <c r="R48" s="65">
        <f>F7</f>
        <v>2</v>
      </c>
      <c r="S48" s="63" t="str">
        <f ca="1">E7</f>
        <v>20cm≤Φ＜25cm</v>
      </c>
      <c r="T48" s="54">
        <f ca="1">L7</f>
        <v>500</v>
      </c>
      <c r="U48" s="54"/>
      <c r="V48" s="63" t="s">
        <v>92</v>
      </c>
      <c r="W48" s="63"/>
      <c r="X48" s="54" t="s">
        <v>92</v>
      </c>
      <c r="Y48" s="26"/>
      <c r="Z48" s="79" t="s">
        <v>109</v>
      </c>
      <c r="AA48" s="79"/>
      <c r="AB48" s="79"/>
      <c r="AC48" s="79"/>
      <c r="AD48" s="79"/>
      <c r="AE48" s="79"/>
      <c r="AF48" s="79"/>
      <c r="AG48" s="79"/>
      <c r="AH48" s="79"/>
      <c r="AI48" s="79"/>
      <c r="AJ48" s="79"/>
      <c r="AK48" s="79"/>
      <c r="AL48" s="79"/>
      <c r="AM48" s="79"/>
      <c r="AN48" s="79"/>
      <c r="AO48" s="79"/>
      <c r="AP48" s="79"/>
      <c r="AQ48" s="79"/>
    </row>
    <row r="49" customFormat="1" ht="23.1" customHeight="1" spans="17:43">
      <c r="Q49" s="63" t="str">
        <f>C8</f>
        <v>白榆</v>
      </c>
      <c r="R49" s="65">
        <f>F8</f>
        <v>1</v>
      </c>
      <c r="S49" s="63" t="str">
        <f ca="1">E8</f>
        <v>Φ13cm</v>
      </c>
      <c r="T49" s="54">
        <f ca="1">L8</f>
        <v>160</v>
      </c>
      <c r="U49" s="54"/>
      <c r="V49" s="63" t="s">
        <v>92</v>
      </c>
      <c r="W49" s="63"/>
      <c r="X49" s="54" t="s">
        <v>92</v>
      </c>
      <c r="Y49" s="26"/>
      <c r="Z49" s="86" t="s">
        <v>110</v>
      </c>
      <c r="AA49" s="86"/>
      <c r="AB49" s="86"/>
      <c r="AC49" s="86"/>
      <c r="AD49" s="86"/>
      <c r="AE49" s="86"/>
      <c r="AF49" s="86"/>
      <c r="AG49" s="86"/>
      <c r="AH49" s="86"/>
      <c r="AI49" s="86"/>
      <c r="AJ49" s="86"/>
      <c r="AK49" s="86"/>
      <c r="AL49" s="86"/>
      <c r="AM49" s="86"/>
      <c r="AN49" s="86"/>
      <c r="AO49" s="86"/>
      <c r="AP49" s="86"/>
      <c r="AQ49" s="86"/>
    </row>
    <row r="50" customFormat="1" ht="23.1" customHeight="1" spans="17:43">
      <c r="Q50" s="63"/>
      <c r="R50" s="54"/>
      <c r="S50" s="63"/>
      <c r="T50" s="54"/>
      <c r="U50" s="54"/>
      <c r="V50" s="63" t="s">
        <v>92</v>
      </c>
      <c r="W50" s="63"/>
      <c r="X50" s="54" t="s">
        <v>92</v>
      </c>
      <c r="Y50" s="26"/>
      <c r="Z50" s="79" t="s">
        <v>111</v>
      </c>
      <c r="AA50" s="79"/>
      <c r="AB50" s="79"/>
      <c r="AC50" s="79"/>
      <c r="AD50" s="79"/>
      <c r="AE50" s="79"/>
      <c r="AF50" s="79"/>
      <c r="AG50" s="79"/>
      <c r="AH50" s="79"/>
      <c r="AI50" s="79"/>
      <c r="AJ50" s="79"/>
      <c r="AK50" s="79"/>
      <c r="AL50" s="79"/>
      <c r="AM50" s="79"/>
      <c r="AN50" s="79"/>
      <c r="AO50" s="79"/>
      <c r="AP50" s="79"/>
      <c r="AQ50" s="79"/>
    </row>
    <row r="51" customFormat="1" ht="23.1" customHeight="1" spans="17:43">
      <c r="Q51" s="63"/>
      <c r="R51" s="63"/>
      <c r="S51" s="63"/>
      <c r="T51" s="63"/>
      <c r="U51" s="54"/>
      <c r="V51" s="63" t="s">
        <v>92</v>
      </c>
      <c r="W51" s="63"/>
      <c r="X51" s="54" t="s">
        <v>92</v>
      </c>
      <c r="Y51" s="26"/>
      <c r="Z51" s="79" t="s">
        <v>112</v>
      </c>
      <c r="AA51" s="79"/>
      <c r="AB51" s="79"/>
      <c r="AC51" s="79"/>
      <c r="AD51" s="79"/>
      <c r="AE51" s="79"/>
      <c r="AF51" s="79"/>
      <c r="AG51" s="79"/>
      <c r="AH51" s="79"/>
      <c r="AI51" s="79"/>
      <c r="AJ51" s="79"/>
      <c r="AK51" s="79"/>
      <c r="AL51" s="79"/>
      <c r="AM51" s="79"/>
      <c r="AN51" s="79"/>
      <c r="AO51" s="79"/>
      <c r="AP51" s="79"/>
      <c r="AQ51" s="79"/>
    </row>
    <row r="52" customFormat="1" ht="23.1" customHeight="1" spans="17:43">
      <c r="Q52" s="63"/>
      <c r="R52" s="65"/>
      <c r="S52" s="63"/>
      <c r="T52" s="54"/>
      <c r="U52" s="54"/>
      <c r="V52" s="63" t="s">
        <v>92</v>
      </c>
      <c r="W52" s="63"/>
      <c r="X52" s="54" t="s">
        <v>92</v>
      </c>
      <c r="Y52" s="26"/>
      <c r="Z52" s="77" t="s">
        <v>113</v>
      </c>
      <c r="AA52" s="77"/>
      <c r="AB52" s="77"/>
      <c r="AC52" s="77"/>
      <c r="AD52" s="77"/>
      <c r="AE52" s="77"/>
      <c r="AF52" s="77"/>
      <c r="AG52" s="77"/>
      <c r="AH52" s="77"/>
      <c r="AI52" s="77"/>
      <c r="AJ52" s="77"/>
      <c r="AK52" s="77"/>
      <c r="AL52" s="77"/>
      <c r="AM52" s="77"/>
      <c r="AN52" s="77"/>
      <c r="AO52" s="77"/>
      <c r="AP52" s="77"/>
      <c r="AQ52" s="77"/>
    </row>
    <row r="53" customFormat="1" ht="23.1" customHeight="1" spans="17:43">
      <c r="Q53" s="63"/>
      <c r="R53" s="65"/>
      <c r="S53" s="63"/>
      <c r="T53" s="54"/>
      <c r="U53" s="54"/>
      <c r="V53" s="63" t="s">
        <v>92</v>
      </c>
      <c r="W53" s="63"/>
      <c r="X53" s="54" t="s">
        <v>92</v>
      </c>
      <c r="Y53" s="26"/>
      <c r="Z53" s="79" t="s">
        <v>114</v>
      </c>
      <c r="AA53" s="79"/>
      <c r="AB53" s="79"/>
      <c r="AC53" s="79"/>
      <c r="AD53" s="79"/>
      <c r="AE53" s="79"/>
      <c r="AF53" s="79"/>
      <c r="AG53" s="79"/>
      <c r="AH53" s="79"/>
      <c r="AI53" s="79"/>
      <c r="AJ53" s="79"/>
      <c r="AK53" s="79"/>
      <c r="AL53" s="79"/>
      <c r="AM53" s="79"/>
      <c r="AN53" s="79"/>
      <c r="AO53" s="79"/>
      <c r="AP53" s="79"/>
      <c r="AQ53" s="79"/>
    </row>
    <row r="54" customFormat="1" ht="23.1" customHeight="1" spans="17:43">
      <c r="Q54" s="63"/>
      <c r="R54" s="65"/>
      <c r="S54" s="63"/>
      <c r="T54" s="54" t="s">
        <v>92</v>
      </c>
      <c r="U54" s="54"/>
      <c r="V54" s="63" t="s">
        <v>92</v>
      </c>
      <c r="W54" s="63"/>
      <c r="X54" s="54" t="s">
        <v>92</v>
      </c>
      <c r="Y54" s="26"/>
      <c r="Z54" s="77" t="s">
        <v>115</v>
      </c>
      <c r="AA54" s="77"/>
      <c r="AB54" s="77"/>
      <c r="AC54" s="77"/>
      <c r="AD54" s="77"/>
      <c r="AE54" s="77"/>
      <c r="AF54" s="77"/>
      <c r="AG54" s="77"/>
      <c r="AH54" s="77"/>
      <c r="AI54" s="77"/>
      <c r="AJ54" s="77"/>
      <c r="AK54" s="77"/>
      <c r="AL54" s="77"/>
      <c r="AM54" s="77"/>
      <c r="AN54" s="77"/>
      <c r="AO54" s="77"/>
      <c r="AP54" s="77"/>
      <c r="AQ54" s="77"/>
    </row>
    <row r="55" customFormat="1" ht="23.1" customHeight="1" spans="17:43">
      <c r="Q55" s="63"/>
      <c r="R55" s="65"/>
      <c r="S55" s="63"/>
      <c r="T55" s="54" t="s">
        <v>92</v>
      </c>
      <c r="U55" s="54"/>
      <c r="V55" s="63" t="s">
        <v>92</v>
      </c>
      <c r="W55" s="63"/>
      <c r="X55" s="54" t="s">
        <v>92</v>
      </c>
      <c r="Y55" s="26"/>
      <c r="Z55" s="79" t="s">
        <v>116</v>
      </c>
      <c r="AA55" s="79"/>
      <c r="AB55" s="79"/>
      <c r="AC55" s="79"/>
      <c r="AD55" s="79"/>
      <c r="AE55" s="79"/>
      <c r="AF55" s="79"/>
      <c r="AG55" s="79"/>
      <c r="AH55" s="79"/>
      <c r="AI55" s="79"/>
      <c r="AJ55" s="79"/>
      <c r="AK55" s="79"/>
      <c r="AL55" s="79"/>
      <c r="AM55" s="79"/>
      <c r="AN55" s="79"/>
      <c r="AO55" s="79"/>
      <c r="AP55" s="79"/>
      <c r="AQ55" s="79"/>
    </row>
    <row r="56" customFormat="1" ht="23.1" customHeight="1" spans="17:43">
      <c r="Q56" s="63"/>
      <c r="R56" s="65"/>
      <c r="S56" s="63"/>
      <c r="T56" s="54" t="s">
        <v>92</v>
      </c>
      <c r="U56" s="54"/>
      <c r="V56" s="63" t="s">
        <v>92</v>
      </c>
      <c r="W56" s="63"/>
      <c r="X56" s="54" t="s">
        <v>92</v>
      </c>
      <c r="Y56" s="26"/>
      <c r="Z56" s="79" t="s">
        <v>117</v>
      </c>
      <c r="AA56" s="79"/>
      <c r="AB56" s="79"/>
      <c r="AC56" s="79"/>
      <c r="AD56" s="79"/>
      <c r="AE56" s="79"/>
      <c r="AF56" s="79"/>
      <c r="AG56" s="79"/>
      <c r="AH56" s="79"/>
      <c r="AI56" s="79"/>
      <c r="AJ56" s="79"/>
      <c r="AK56" s="79"/>
      <c r="AL56" s="79"/>
      <c r="AM56" s="79"/>
      <c r="AN56" s="79"/>
      <c r="AO56" s="79"/>
      <c r="AP56" s="79"/>
      <c r="AQ56" s="79"/>
    </row>
    <row r="57" customFormat="1" ht="23.1" customHeight="1" spans="17:43">
      <c r="Q57" s="63"/>
      <c r="R57" s="65"/>
      <c r="S57" s="63"/>
      <c r="T57" s="54" t="s">
        <v>92</v>
      </c>
      <c r="U57" s="54"/>
      <c r="V57" s="63" t="s">
        <v>92</v>
      </c>
      <c r="W57" s="63"/>
      <c r="X57" s="54"/>
      <c r="Y57" s="26"/>
      <c r="Z57" s="77" t="s">
        <v>118</v>
      </c>
      <c r="AA57" s="77"/>
      <c r="AB57" s="77"/>
      <c r="AC57" s="77"/>
      <c r="AD57" s="77"/>
      <c r="AE57" s="77"/>
      <c r="AF57" s="77"/>
      <c r="AG57" s="77"/>
      <c r="AH57" s="77"/>
      <c r="AI57" s="77"/>
      <c r="AJ57" s="77"/>
      <c r="AK57" s="77"/>
      <c r="AL57" s="77"/>
      <c r="AM57" s="77"/>
      <c r="AN57" s="77"/>
      <c r="AO57" s="77"/>
      <c r="AP57" s="77"/>
      <c r="AQ57" s="77"/>
    </row>
    <row r="58" customFormat="1" ht="23.1" customHeight="1" spans="17:43">
      <c r="Q58" s="63"/>
      <c r="R58" s="66"/>
      <c r="S58" s="67"/>
      <c r="T58" s="68"/>
      <c r="U58" s="69" t="s">
        <v>119</v>
      </c>
      <c r="V58" s="69"/>
      <c r="W58" s="70">
        <f ca="1">ROUND(SUM(T44:T58,X44:X57),0)</f>
        <v>40547</v>
      </c>
      <c r="X58" s="70"/>
      <c r="Y58" s="26"/>
      <c r="Z58" s="87" t="s">
        <v>120</v>
      </c>
      <c r="AA58" s="87"/>
      <c r="AB58" s="87"/>
      <c r="AC58" s="87"/>
      <c r="AD58" s="87"/>
      <c r="AE58" s="88">
        <f ca="1">S59</f>
        <v>40547</v>
      </c>
      <c r="AF58" s="88"/>
      <c r="AG58" s="88"/>
      <c r="AH58" s="94" t="s">
        <v>121</v>
      </c>
      <c r="AI58" s="87"/>
      <c r="AJ58" s="87"/>
      <c r="AK58" s="87"/>
      <c r="AL58" s="87"/>
      <c r="AM58" s="87"/>
      <c r="AN58" s="87"/>
      <c r="AO58" s="87"/>
      <c r="AP58" s="87"/>
      <c r="AQ58" s="87"/>
    </row>
    <row r="59" customFormat="1" ht="23.1" customHeight="1" spans="17:43">
      <c r="Q59" s="71" t="s">
        <v>122</v>
      </c>
      <c r="R59" s="71"/>
      <c r="S59" s="70">
        <f ca="1">W58+W41</f>
        <v>40547</v>
      </c>
      <c r="T59" s="70"/>
      <c r="U59" s="71" t="s">
        <v>123</v>
      </c>
      <c r="V59" s="72">
        <f ca="1">S59</f>
        <v>40547</v>
      </c>
      <c r="W59" s="73"/>
      <c r="X59" s="74" t="s">
        <v>124</v>
      </c>
      <c r="Y59" s="26"/>
      <c r="Z59" s="82" t="s">
        <v>125</v>
      </c>
      <c r="AA59" s="82"/>
      <c r="AB59" s="82"/>
      <c r="AC59" s="82"/>
      <c r="AD59" s="82"/>
      <c r="AE59" s="89">
        <f ca="1">AE58</f>
        <v>40547</v>
      </c>
      <c r="AF59" s="89"/>
      <c r="AG59" s="89"/>
      <c r="AH59" s="89"/>
      <c r="AI59" s="89" t="s">
        <v>126</v>
      </c>
      <c r="AJ59" s="82"/>
      <c r="AK59" s="82"/>
      <c r="AL59" s="82"/>
      <c r="AM59" s="82"/>
      <c r="AN59" s="82"/>
      <c r="AO59" s="82"/>
      <c r="AP59" s="82"/>
      <c r="AQ59" s="82"/>
    </row>
    <row r="60" customFormat="1" ht="23.1" customHeight="1" spans="17:43">
      <c r="Q60" s="26"/>
      <c r="R60" s="26"/>
      <c r="S60" s="26"/>
      <c r="T60" s="26"/>
      <c r="U60" s="26"/>
      <c r="V60" s="26"/>
      <c r="W60" s="26"/>
      <c r="X60" s="26"/>
      <c r="Y60" s="26"/>
      <c r="Z60" s="77" t="s">
        <v>127</v>
      </c>
      <c r="AA60" s="77"/>
      <c r="AB60" s="77"/>
      <c r="AC60" s="77"/>
      <c r="AD60" s="77"/>
      <c r="AE60" s="77"/>
      <c r="AF60" s="77"/>
      <c r="AG60" s="77"/>
      <c r="AH60" s="77"/>
      <c r="AI60" s="77"/>
      <c r="AJ60" s="77"/>
      <c r="AK60" s="77"/>
      <c r="AL60" s="77"/>
      <c r="AM60" s="77"/>
      <c r="AN60" s="77"/>
      <c r="AO60" s="77"/>
      <c r="AP60" s="77"/>
      <c r="AQ60" s="77"/>
    </row>
    <row r="61" customFormat="1" ht="40" customHeight="1" spans="17:43">
      <c r="Q61" s="26"/>
      <c r="R61" s="26"/>
      <c r="S61" s="26"/>
      <c r="T61" s="26"/>
      <c r="U61" s="26"/>
      <c r="V61" s="26"/>
      <c r="W61" s="26"/>
      <c r="X61" s="26"/>
      <c r="Y61" s="26"/>
      <c r="Z61" s="90" t="s">
        <v>128</v>
      </c>
      <c r="AA61" s="90"/>
      <c r="AB61" s="90"/>
      <c r="AC61" s="90"/>
      <c r="AD61" s="90"/>
      <c r="AE61" s="90"/>
      <c r="AF61" s="90"/>
      <c r="AG61" s="90"/>
      <c r="AH61" s="95">
        <f>AF64</f>
        <v>0</v>
      </c>
      <c r="AI61" s="95"/>
      <c r="AJ61" s="95"/>
      <c r="AK61" s="95"/>
      <c r="AL61" s="95"/>
      <c r="AM61" s="82"/>
      <c r="AN61" s="82"/>
      <c r="AO61" s="82"/>
      <c r="AP61" s="82"/>
      <c r="AQ61" s="82"/>
    </row>
    <row r="62" customFormat="1" ht="40" customHeight="1" spans="17:43">
      <c r="Q62" s="26"/>
      <c r="R62" s="26"/>
      <c r="S62" s="26"/>
      <c r="T62" s="26"/>
      <c r="U62" s="26"/>
      <c r="V62" s="26"/>
      <c r="W62" s="26"/>
      <c r="X62" s="26"/>
      <c r="Y62" s="26"/>
      <c r="Z62" s="90" t="s">
        <v>129</v>
      </c>
      <c r="AA62" s="90"/>
      <c r="AB62" s="90"/>
      <c r="AC62" s="90"/>
      <c r="AD62" s="90"/>
      <c r="AE62" s="90"/>
      <c r="AF62" s="90"/>
      <c r="AG62" s="90"/>
      <c r="AH62" s="95">
        <f>AF64</f>
        <v>0</v>
      </c>
      <c r="AI62" s="95"/>
      <c r="AJ62" s="95"/>
      <c r="AK62" s="95"/>
      <c r="AL62" s="95"/>
      <c r="AM62" s="82"/>
      <c r="AN62" s="82"/>
      <c r="AO62" s="82"/>
      <c r="AP62" s="82"/>
      <c r="AQ62" s="82"/>
    </row>
    <row r="63" customFormat="1" ht="23.1" customHeight="1" spans="17:43">
      <c r="Q63" s="26"/>
      <c r="R63" s="26"/>
      <c r="S63" s="26"/>
      <c r="T63" s="26"/>
      <c r="U63" s="26"/>
      <c r="V63" s="26"/>
      <c r="W63" s="26"/>
      <c r="X63" s="26"/>
      <c r="Y63" s="26"/>
      <c r="Z63" s="77" t="s">
        <v>130</v>
      </c>
      <c r="AA63" s="77"/>
      <c r="AB63" s="77"/>
      <c r="AC63" s="77"/>
      <c r="AD63" s="85">
        <f>汇总!L5</f>
        <v>44456</v>
      </c>
      <c r="AE63" s="79"/>
      <c r="AF63" s="79"/>
      <c r="AG63" s="79"/>
      <c r="AH63" s="79"/>
      <c r="AI63" s="79"/>
      <c r="AJ63" s="79"/>
      <c r="AK63" s="79"/>
      <c r="AL63" s="79"/>
      <c r="AM63" s="79"/>
      <c r="AN63" s="79"/>
      <c r="AO63" s="79"/>
      <c r="AP63" s="79"/>
      <c r="AQ63" s="79"/>
    </row>
    <row r="64" customFormat="1" ht="23.1" customHeight="1" spans="17:43">
      <c r="Q64" s="26"/>
      <c r="R64" s="26"/>
      <c r="S64" s="26"/>
      <c r="T64" s="26"/>
      <c r="U64" s="26"/>
      <c r="V64" s="26"/>
      <c r="W64" s="26"/>
      <c r="X64" s="26"/>
      <c r="Y64" s="26"/>
      <c r="Z64" s="77" t="s">
        <v>131</v>
      </c>
      <c r="AA64" s="77"/>
      <c r="AB64" s="77"/>
      <c r="AC64" s="77"/>
      <c r="AD64" s="91">
        <f>AD63</f>
        <v>44456</v>
      </c>
      <c r="AE64" s="82" t="s">
        <v>132</v>
      </c>
      <c r="AF64" s="91">
        <f>汇总!L6</f>
        <v>0</v>
      </c>
      <c r="AG64" s="82"/>
      <c r="AH64" s="82"/>
      <c r="AI64" s="82"/>
      <c r="AJ64" s="82"/>
      <c r="AK64" s="82"/>
      <c r="AL64" s="82"/>
      <c r="AM64" s="82"/>
      <c r="AN64" s="82"/>
      <c r="AO64" s="82"/>
      <c r="AP64" s="82"/>
      <c r="AQ64" s="82"/>
    </row>
    <row r="65" customFormat="1" ht="23.1" customHeight="1" spans="17:43">
      <c r="Q65" s="26"/>
      <c r="R65" s="26"/>
      <c r="S65" s="26"/>
      <c r="T65" s="26"/>
      <c r="U65" s="26"/>
      <c r="V65" s="26"/>
      <c r="W65" s="26"/>
      <c r="X65" s="26"/>
      <c r="Y65" s="26"/>
      <c r="Z65" s="77" t="s">
        <v>133</v>
      </c>
      <c r="AA65" s="79"/>
      <c r="AB65" s="79"/>
      <c r="AC65" s="79"/>
      <c r="AD65" s="79"/>
      <c r="AE65" s="79"/>
      <c r="AF65" s="79"/>
      <c r="AG65" s="79"/>
      <c r="AH65" s="79"/>
      <c r="AI65" s="79"/>
      <c r="AJ65" s="79"/>
      <c r="AK65" s="79"/>
      <c r="AL65" s="79"/>
      <c r="AM65" s="79"/>
      <c r="AN65" s="79"/>
      <c r="AO65" s="79"/>
      <c r="AP65" s="79"/>
      <c r="AQ65" s="79"/>
    </row>
    <row r="66" customFormat="1" ht="23.1" customHeight="1" spans="17:43">
      <c r="Q66" s="26"/>
      <c r="R66" s="26"/>
      <c r="S66" s="26"/>
      <c r="T66" s="26"/>
      <c r="U66" s="26"/>
      <c r="V66" s="26"/>
      <c r="W66" s="26"/>
      <c r="X66" s="26"/>
      <c r="Y66" s="26"/>
      <c r="Z66" s="77" t="s">
        <v>134</v>
      </c>
      <c r="AA66" s="77"/>
      <c r="AB66" s="77"/>
      <c r="AC66" s="77"/>
      <c r="AD66" s="77"/>
      <c r="AE66" s="77"/>
      <c r="AF66" s="77"/>
      <c r="AG66" s="77"/>
      <c r="AH66" s="77"/>
      <c r="AI66" s="77"/>
      <c r="AJ66" s="77"/>
      <c r="AK66" s="77"/>
      <c r="AL66" s="77"/>
      <c r="AM66" s="77"/>
      <c r="AN66" s="77"/>
      <c r="AO66" s="77"/>
      <c r="AP66" s="77"/>
      <c r="AQ66" s="77"/>
    </row>
    <row r="67" customFormat="1" ht="23.1" customHeight="1" spans="17:43">
      <c r="Q67" s="26"/>
      <c r="R67" s="26"/>
      <c r="S67" s="26"/>
      <c r="T67" s="26"/>
      <c r="U67" s="26"/>
      <c r="V67" s="26"/>
      <c r="W67" s="26"/>
      <c r="X67" s="26"/>
      <c r="Y67" s="26"/>
      <c r="Z67" s="79" t="s">
        <v>135</v>
      </c>
      <c r="AA67" s="79"/>
      <c r="AB67" s="79"/>
      <c r="AC67" s="79"/>
      <c r="AD67" s="79"/>
      <c r="AE67" s="79"/>
      <c r="AF67" s="79"/>
      <c r="AG67" s="79"/>
      <c r="AH67" s="79"/>
      <c r="AI67" s="79"/>
      <c r="AJ67" s="79"/>
      <c r="AK67" s="79"/>
      <c r="AL67" s="79"/>
      <c r="AM67" s="79"/>
      <c r="AN67" s="79"/>
      <c r="AO67" s="79"/>
      <c r="AP67" s="79"/>
      <c r="AQ67" s="79"/>
    </row>
    <row r="68" customFormat="1" ht="23.1" customHeight="1" spans="17:43">
      <c r="Q68" s="26"/>
      <c r="R68" s="26"/>
      <c r="S68" s="26"/>
      <c r="T68" s="26"/>
      <c r="U68" s="26"/>
      <c r="V68" s="26"/>
      <c r="W68" s="26"/>
      <c r="X68" s="26"/>
      <c r="Y68" s="26"/>
      <c r="Z68" s="79" t="s">
        <v>136</v>
      </c>
      <c r="AA68" s="79"/>
      <c r="AB68" s="79"/>
      <c r="AC68" s="79"/>
      <c r="AD68" s="79"/>
      <c r="AE68" s="79"/>
      <c r="AF68" s="79"/>
      <c r="AG68" s="79"/>
      <c r="AH68" s="79"/>
      <c r="AI68" s="79"/>
      <c r="AJ68" s="79"/>
      <c r="AK68" s="79"/>
      <c r="AL68" s="79"/>
      <c r="AM68" s="79"/>
      <c r="AN68" s="79"/>
      <c r="AO68" s="79"/>
      <c r="AP68" s="79"/>
      <c r="AQ68" s="79"/>
    </row>
    <row r="69" customFormat="1" ht="23.1" customHeight="1" spans="17:43">
      <c r="Q69" s="26"/>
      <c r="R69" s="26"/>
      <c r="S69" s="26"/>
      <c r="T69" s="26"/>
      <c r="U69" s="26"/>
      <c r="V69" s="26"/>
      <c r="W69" s="26"/>
      <c r="X69" s="26"/>
      <c r="Y69" s="26"/>
      <c r="Z69" s="79" t="s">
        <v>137</v>
      </c>
      <c r="AA69" s="79"/>
      <c r="AB69" s="79"/>
      <c r="AC69" s="79"/>
      <c r="AD69" s="79"/>
      <c r="AE69" s="79"/>
      <c r="AF69" s="79"/>
      <c r="AG69" s="79"/>
      <c r="AH69" s="79"/>
      <c r="AI69" s="79"/>
      <c r="AJ69" s="79"/>
      <c r="AK69" s="79"/>
      <c r="AL69" s="79"/>
      <c r="AM69" s="79"/>
      <c r="AN69" s="79"/>
      <c r="AO69" s="79"/>
      <c r="AP69" s="79"/>
      <c r="AQ69" s="79"/>
    </row>
    <row r="70" customFormat="1" ht="23.1" customHeight="1" spans="17:43">
      <c r="Q70" s="26"/>
      <c r="R70" s="26"/>
      <c r="S70" s="26"/>
      <c r="T70" s="26"/>
      <c r="U70" s="26"/>
      <c r="V70" s="26"/>
      <c r="W70" s="26"/>
      <c r="X70" s="26"/>
      <c r="Y70" s="26"/>
      <c r="Z70" s="78" t="s">
        <v>138</v>
      </c>
      <c r="AA70" s="79"/>
      <c r="AB70" s="79"/>
      <c r="AC70" s="79"/>
      <c r="AD70" s="79"/>
      <c r="AE70" s="79"/>
      <c r="AF70" s="79"/>
      <c r="AG70" s="79"/>
      <c r="AH70" s="79"/>
      <c r="AI70" s="79"/>
      <c r="AJ70" s="79"/>
      <c r="AK70" s="79"/>
      <c r="AL70" s="79"/>
      <c r="AM70" s="79"/>
      <c r="AN70" s="79"/>
      <c r="AO70" s="79"/>
      <c r="AP70" s="79"/>
      <c r="AQ70" s="79"/>
    </row>
    <row r="71" customFormat="1" ht="23.1" customHeight="1" spans="17:43">
      <c r="Q71" s="26"/>
      <c r="R71" s="26"/>
      <c r="S71" s="26"/>
      <c r="T71" s="26"/>
      <c r="U71" s="26"/>
      <c r="V71" s="26"/>
      <c r="W71" s="26"/>
      <c r="X71" s="26"/>
      <c r="Y71" s="26"/>
      <c r="Z71" s="78" t="s">
        <v>139</v>
      </c>
      <c r="AA71" s="78"/>
      <c r="AB71" s="78"/>
      <c r="AC71" s="78"/>
      <c r="AD71" s="78"/>
      <c r="AE71" s="78"/>
      <c r="AF71" s="78"/>
      <c r="AG71" s="78"/>
      <c r="AH71" s="78"/>
      <c r="AI71" s="78"/>
      <c r="AJ71" s="78"/>
      <c r="AK71" s="78"/>
      <c r="AL71" s="78"/>
      <c r="AM71" s="78"/>
      <c r="AN71" s="78"/>
      <c r="AO71" s="78"/>
      <c r="AP71" s="78"/>
      <c r="AQ71" s="78"/>
    </row>
    <row r="72" customFormat="1" ht="23.1" customHeight="1" spans="17:43">
      <c r="Q72" s="26"/>
      <c r="R72" s="26"/>
      <c r="S72" s="26"/>
      <c r="T72" s="26"/>
      <c r="U72" s="26"/>
      <c r="V72" s="26"/>
      <c r="W72" s="26"/>
      <c r="X72" s="26"/>
      <c r="Y72" s="26"/>
      <c r="Z72" s="79" t="s">
        <v>140</v>
      </c>
      <c r="AA72" s="79"/>
      <c r="AB72" s="79"/>
      <c r="AC72" s="79"/>
      <c r="AD72" s="79"/>
      <c r="AE72" s="79"/>
      <c r="AF72" s="79"/>
      <c r="AG72" s="79"/>
      <c r="AH72" s="79"/>
      <c r="AI72" s="79"/>
      <c r="AJ72" s="79"/>
      <c r="AK72" s="79"/>
      <c r="AL72" s="79"/>
      <c r="AM72" s="79"/>
      <c r="AN72" s="79"/>
      <c r="AO72" s="79"/>
      <c r="AP72" s="79"/>
      <c r="AQ72" s="79"/>
    </row>
    <row r="73" customFormat="1" ht="23.1" customHeight="1" spans="17:43">
      <c r="Q73" s="26"/>
      <c r="R73" s="26"/>
      <c r="S73" s="26"/>
      <c r="T73" s="26"/>
      <c r="U73" s="26"/>
      <c r="V73" s="26"/>
      <c r="W73" s="26"/>
      <c r="X73" s="26"/>
      <c r="Y73" s="26"/>
      <c r="Z73" s="97" t="s">
        <v>141</v>
      </c>
      <c r="AA73" s="97"/>
      <c r="AB73" s="97"/>
      <c r="AC73" s="97"/>
      <c r="AD73" s="97"/>
      <c r="AE73" s="97"/>
      <c r="AF73" s="97"/>
      <c r="AG73" s="97"/>
      <c r="AH73" s="97"/>
      <c r="AI73" s="97"/>
      <c r="AJ73" s="97"/>
      <c r="AK73" s="97"/>
      <c r="AL73" s="97"/>
      <c r="AM73" s="97"/>
      <c r="AN73" s="97"/>
      <c r="AO73" s="97"/>
      <c r="AP73" s="97"/>
      <c r="AQ73" s="97"/>
    </row>
    <row r="74" customFormat="1" ht="23.1" customHeight="1" spans="17:43">
      <c r="Q74" s="26"/>
      <c r="R74" s="26"/>
      <c r="S74" s="26"/>
      <c r="T74" s="26"/>
      <c r="U74" s="26"/>
      <c r="V74" s="26"/>
      <c r="W74" s="26"/>
      <c r="X74" s="26"/>
      <c r="Y74" s="26"/>
      <c r="Z74" s="79" t="s">
        <v>142</v>
      </c>
      <c r="AA74" s="79"/>
      <c r="AB74" s="79"/>
      <c r="AC74" s="79"/>
      <c r="AD74" s="79"/>
      <c r="AE74" s="79"/>
      <c r="AF74" s="79"/>
      <c r="AG74" s="79"/>
      <c r="AH74" s="79"/>
      <c r="AI74" s="79"/>
      <c r="AJ74" s="79"/>
      <c r="AK74" s="79"/>
      <c r="AL74" s="79"/>
      <c r="AM74" s="79"/>
      <c r="AN74" s="79"/>
      <c r="AO74" s="79"/>
      <c r="AP74" s="79"/>
      <c r="AQ74" s="79"/>
    </row>
    <row r="75" customFormat="1" ht="23.1" customHeight="1" spans="17:43">
      <c r="Q75" s="26"/>
      <c r="R75" s="26"/>
      <c r="S75" s="26"/>
      <c r="T75" s="26"/>
      <c r="U75" s="26"/>
      <c r="V75" s="26"/>
      <c r="W75" s="26"/>
      <c r="X75" s="26"/>
      <c r="Y75" s="26"/>
      <c r="Z75" s="97" t="s">
        <v>143</v>
      </c>
      <c r="AA75" s="97"/>
      <c r="AB75" s="97"/>
      <c r="AC75" s="97"/>
      <c r="AD75" s="97"/>
      <c r="AE75" s="97"/>
      <c r="AF75" s="97"/>
      <c r="AG75" s="97"/>
      <c r="AH75" s="97"/>
      <c r="AI75" s="97"/>
      <c r="AJ75" s="97"/>
      <c r="AK75" s="97"/>
      <c r="AL75" s="97"/>
      <c r="AM75" s="97"/>
      <c r="AN75" s="97"/>
      <c r="AO75" s="97"/>
      <c r="AP75" s="97"/>
      <c r="AQ75" s="97"/>
    </row>
    <row r="76" customFormat="1" ht="23.1" customHeight="1" spans="17:43">
      <c r="Q76" s="26"/>
      <c r="R76" s="26"/>
      <c r="S76" s="26"/>
      <c r="T76" s="26"/>
      <c r="U76" s="26"/>
      <c r="V76" s="26"/>
      <c r="W76" s="26"/>
      <c r="X76" s="26"/>
      <c r="Y76" s="26"/>
      <c r="Z76" s="97" t="s">
        <v>144</v>
      </c>
      <c r="AA76" s="97"/>
      <c r="AB76" s="97"/>
      <c r="AC76" s="97"/>
      <c r="AD76" s="97"/>
      <c r="AE76" s="97"/>
      <c r="AF76" s="97"/>
      <c r="AG76" s="97"/>
      <c r="AH76" s="97"/>
      <c r="AI76" s="97"/>
      <c r="AJ76" s="97"/>
      <c r="AK76" s="97"/>
      <c r="AL76" s="97"/>
      <c r="AM76" s="97"/>
      <c r="AN76" s="97"/>
      <c r="AO76" s="97"/>
      <c r="AP76" s="97"/>
      <c r="AQ76" s="97"/>
    </row>
    <row r="77" customFormat="1" ht="23.1" customHeight="1" spans="17:43">
      <c r="Q77" s="26"/>
      <c r="R77" s="26"/>
      <c r="S77" s="26"/>
      <c r="T77" s="26"/>
      <c r="U77" s="26"/>
      <c r="V77" s="26"/>
      <c r="W77" s="26"/>
      <c r="X77" s="26"/>
      <c r="Y77" s="26"/>
      <c r="Z77" s="98"/>
      <c r="AA77" s="98"/>
      <c r="AB77" s="98"/>
      <c r="AC77" s="98"/>
      <c r="AD77" s="98"/>
      <c r="AE77" s="96"/>
      <c r="AF77" s="96"/>
      <c r="AG77" s="98" t="s">
        <v>145</v>
      </c>
      <c r="AH77" s="98"/>
      <c r="AI77" s="98"/>
      <c r="AJ77" s="98"/>
      <c r="AK77" s="98"/>
      <c r="AL77" s="98"/>
      <c r="AM77" s="99"/>
      <c r="AN77" s="99"/>
      <c r="AO77" s="99"/>
      <c r="AP77" s="99"/>
      <c r="AQ77" s="99"/>
    </row>
    <row r="78" customFormat="1" ht="23.1" customHeight="1" spans="17:43">
      <c r="Q78" s="26"/>
      <c r="R78" s="26"/>
      <c r="S78" s="26"/>
      <c r="T78" s="26"/>
      <c r="U78" s="26"/>
      <c r="V78" s="26"/>
      <c r="W78" s="26"/>
      <c r="X78" s="26"/>
      <c r="Y78" s="26"/>
      <c r="Z78" s="98"/>
      <c r="AA78" s="98"/>
      <c r="AB78" s="98"/>
      <c r="AC78" s="98"/>
      <c r="AD78" s="98"/>
      <c r="AE78" s="96"/>
      <c r="AF78" s="96"/>
      <c r="AG78" s="100">
        <f>AF64</f>
        <v>0</v>
      </c>
      <c r="AH78" s="100"/>
      <c r="AI78" s="100"/>
      <c r="AJ78" s="100"/>
      <c r="AK78" s="100"/>
      <c r="AL78" s="100"/>
      <c r="AM78" s="101"/>
      <c r="AN78" s="101"/>
      <c r="AO78" s="101"/>
      <c r="AP78" s="101"/>
      <c r="AQ78" s="101"/>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AH61:AL61"/>
    <mergeCell ref="AH62:AL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5:B32">
      <formula1>分类</formula1>
    </dataValidation>
    <dataValidation type="list" allowBlank="1" showInputMessage="1" showErrorMessage="1" sqref="C5:C32">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0"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1"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2"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3"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57"/>
  <sheetViews>
    <sheetView topLeftCell="A868" workbookViewId="0">
      <selection activeCell="A903" sqref="A903:A907"/>
    </sheetView>
  </sheetViews>
  <sheetFormatPr defaultColWidth="9" defaultRowHeight="10.8"/>
  <cols>
    <col min="1" max="1" width="17.2037037037037" style="4"/>
    <col min="2" max="5" width="9" style="4"/>
    <col min="6" max="6" width="12.2037037037037" style="4"/>
    <col min="7" max="11" width="9" style="4"/>
    <col min="12" max="12" width="17.2037037037037" style="4"/>
    <col min="13" max="16384" width="9" style="4"/>
  </cols>
  <sheetData>
    <row r="1" s="4" customFormat="1" spans="1:13">
      <c r="A1" s="2" t="s">
        <v>53</v>
      </c>
      <c r="B1" s="2" t="s">
        <v>146</v>
      </c>
      <c r="C1" s="2" t="s">
        <v>147</v>
      </c>
      <c r="D1" s="2" t="s">
        <v>148</v>
      </c>
      <c r="E1" s="2" t="s">
        <v>149</v>
      </c>
      <c r="F1" s="2" t="s">
        <v>54</v>
      </c>
      <c r="G1" s="5"/>
      <c r="H1" s="5"/>
      <c r="J1" s="2" t="s">
        <v>2</v>
      </c>
      <c r="K1" s="2" t="s">
        <v>52</v>
      </c>
      <c r="L1" s="2" t="s">
        <v>53</v>
      </c>
      <c r="M1" s="2" t="s">
        <v>150</v>
      </c>
    </row>
    <row r="2" s="4" customFormat="1" spans="1:13">
      <c r="A2" s="2" t="s">
        <v>64</v>
      </c>
      <c r="B2" s="2">
        <v>0</v>
      </c>
      <c r="C2" s="2">
        <v>0.5</v>
      </c>
      <c r="D2" s="2">
        <v>3200</v>
      </c>
      <c r="E2" s="2">
        <v>3</v>
      </c>
      <c r="F2" s="2" t="s">
        <v>151</v>
      </c>
      <c r="G2" s="5"/>
      <c r="H2" s="5"/>
      <c r="J2" s="2">
        <v>1</v>
      </c>
      <c r="K2" s="2" t="s">
        <v>63</v>
      </c>
      <c r="L2" s="3" t="s">
        <v>64</v>
      </c>
      <c r="M2" s="3" t="str">
        <f>"B"&amp;ROW(B2)&amp;":F"&amp;ROW(F14)</f>
        <v>B2:F14</v>
      </c>
    </row>
    <row r="3" s="4" customFormat="1" spans="1:13">
      <c r="A3" s="2"/>
      <c r="B3" s="2">
        <v>0.5</v>
      </c>
      <c r="C3" s="2">
        <v>1</v>
      </c>
      <c r="D3" s="2">
        <v>2700</v>
      </c>
      <c r="E3" s="2">
        <v>5</v>
      </c>
      <c r="F3" s="2" t="s">
        <v>152</v>
      </c>
      <c r="G3" s="5"/>
      <c r="H3" s="5"/>
      <c r="J3" s="2">
        <v>2</v>
      </c>
      <c r="K3" s="2" t="s">
        <v>63</v>
      </c>
      <c r="L3" s="3" t="s">
        <v>153</v>
      </c>
      <c r="M3" s="3" t="str">
        <f>"B"&amp;ROW(B15)&amp;":F"&amp;ROW(F25)</f>
        <v>B15:F25</v>
      </c>
    </row>
    <row r="4" s="4" customFormat="1" spans="1:13">
      <c r="A4" s="2"/>
      <c r="B4" s="2">
        <v>1</v>
      </c>
      <c r="C4" s="2">
        <v>1.5</v>
      </c>
      <c r="D4" s="2">
        <v>1350</v>
      </c>
      <c r="E4" s="2">
        <v>10</v>
      </c>
      <c r="F4" s="2" t="s">
        <v>154</v>
      </c>
      <c r="G4" s="5"/>
      <c r="H4" s="5"/>
      <c r="J4" s="2">
        <v>3</v>
      </c>
      <c r="K4" s="2" t="s">
        <v>63</v>
      </c>
      <c r="L4" s="3" t="s">
        <v>155</v>
      </c>
      <c r="M4" s="3" t="str">
        <f>"B"&amp;ROW(B26)&amp;":F"&amp;ROW(F36)</f>
        <v>B26:F36</v>
      </c>
    </row>
    <row r="5" s="4" customFormat="1" spans="1:13">
      <c r="A5" s="2"/>
      <c r="B5" s="2">
        <v>1.5</v>
      </c>
      <c r="C5" s="2">
        <v>2</v>
      </c>
      <c r="D5" s="2">
        <v>670</v>
      </c>
      <c r="E5" s="2">
        <v>20</v>
      </c>
      <c r="F5" s="2" t="s">
        <v>156</v>
      </c>
      <c r="G5" s="5"/>
      <c r="H5" s="5"/>
      <c r="J5" s="2">
        <v>4</v>
      </c>
      <c r="K5" s="2" t="s">
        <v>63</v>
      </c>
      <c r="L5" s="3" t="s">
        <v>157</v>
      </c>
      <c r="M5" s="3" t="str">
        <f>"B"&amp;ROW(B37)&amp;":F"&amp;ROW(F47)</f>
        <v>B37:F47</v>
      </c>
    </row>
    <row r="6" s="4" customFormat="1" spans="1:13">
      <c r="A6" s="2"/>
      <c r="B6" s="2">
        <v>2</v>
      </c>
      <c r="C6" s="2">
        <v>2.5</v>
      </c>
      <c r="D6" s="2">
        <v>170</v>
      </c>
      <c r="E6" s="2">
        <v>100</v>
      </c>
      <c r="F6" s="2" t="s">
        <v>158</v>
      </c>
      <c r="G6" s="5"/>
      <c r="H6" s="5"/>
      <c r="J6" s="2">
        <v>5</v>
      </c>
      <c r="K6" s="2" t="s">
        <v>63</v>
      </c>
      <c r="L6" s="3" t="s">
        <v>159</v>
      </c>
      <c r="M6" s="3" t="str">
        <f>"B"&amp;ROW(B48)&amp;":F"&amp;ROW(F58)</f>
        <v>B48:F58</v>
      </c>
    </row>
    <row r="7" s="4" customFormat="1" spans="1:13">
      <c r="A7" s="2"/>
      <c r="B7" s="2">
        <v>2.5</v>
      </c>
      <c r="C7" s="2">
        <v>3</v>
      </c>
      <c r="D7" s="2">
        <v>150</v>
      </c>
      <c r="E7" s="2">
        <v>150</v>
      </c>
      <c r="F7" s="2" t="s">
        <v>160</v>
      </c>
      <c r="G7" s="5"/>
      <c r="H7" s="5"/>
      <c r="J7" s="2">
        <v>6</v>
      </c>
      <c r="K7" s="2" t="s">
        <v>63</v>
      </c>
      <c r="L7" s="3" t="s">
        <v>161</v>
      </c>
      <c r="M7" s="3" t="str">
        <f>"B"&amp;ROW(B59)&amp;":F"&amp;ROW(F69)</f>
        <v>B59:F69</v>
      </c>
    </row>
    <row r="8" s="4" customFormat="1" spans="1:13">
      <c r="A8" s="2"/>
      <c r="B8" s="2">
        <v>3</v>
      </c>
      <c r="C8" s="2">
        <v>3.5</v>
      </c>
      <c r="D8" s="2">
        <v>70</v>
      </c>
      <c r="E8" s="2">
        <v>240</v>
      </c>
      <c r="F8" s="2" t="s">
        <v>162</v>
      </c>
      <c r="G8" s="5"/>
      <c r="H8" s="5"/>
      <c r="J8" s="2">
        <v>7</v>
      </c>
      <c r="K8" s="2" t="s">
        <v>63</v>
      </c>
      <c r="L8" s="3" t="s">
        <v>163</v>
      </c>
      <c r="M8" s="3" t="str">
        <f>"B"&amp;ROW(B70)&amp;":F"&amp;ROW(F80)</f>
        <v>B70:F80</v>
      </c>
    </row>
    <row r="9" s="4" customFormat="1" spans="1:13">
      <c r="A9" s="2"/>
      <c r="B9" s="2">
        <v>3.5</v>
      </c>
      <c r="C9" s="2">
        <v>4</v>
      </c>
      <c r="D9" s="2">
        <v>55</v>
      </c>
      <c r="E9" s="2">
        <v>450</v>
      </c>
      <c r="F9" s="2" t="s">
        <v>164</v>
      </c>
      <c r="G9" s="5"/>
      <c r="H9" s="5"/>
      <c r="J9" s="2">
        <v>8</v>
      </c>
      <c r="K9" s="2" t="s">
        <v>63</v>
      </c>
      <c r="L9" s="3" t="s">
        <v>165</v>
      </c>
      <c r="M9" s="3" t="str">
        <f>"B"&amp;ROW(B81)&amp;":F"&amp;ROW(F91)</f>
        <v>B81:F91</v>
      </c>
    </row>
    <row r="10" s="4" customFormat="1" spans="1:13">
      <c r="A10" s="2"/>
      <c r="B10" s="2">
        <v>4</v>
      </c>
      <c r="C10" s="2">
        <v>4.5</v>
      </c>
      <c r="D10" s="2">
        <v>55</v>
      </c>
      <c r="E10" s="2">
        <v>800</v>
      </c>
      <c r="F10" s="2" t="s">
        <v>166</v>
      </c>
      <c r="G10" s="5"/>
      <c r="H10" s="5"/>
      <c r="J10" s="2">
        <v>9</v>
      </c>
      <c r="K10" s="2" t="s">
        <v>63</v>
      </c>
      <c r="L10" s="3" t="s">
        <v>167</v>
      </c>
      <c r="M10" s="3" t="str">
        <f>"B"&amp;ROW(B92)&amp;":F"&amp;ROW(F104)</f>
        <v>B92:F104</v>
      </c>
    </row>
    <row r="11" s="4" customFormat="1" spans="1:13">
      <c r="A11" s="2"/>
      <c r="B11" s="2">
        <v>4.5</v>
      </c>
      <c r="C11" s="2">
        <v>5</v>
      </c>
      <c r="D11" s="2">
        <v>40</v>
      </c>
      <c r="E11" s="2">
        <v>1000</v>
      </c>
      <c r="F11" s="2" t="s">
        <v>168</v>
      </c>
      <c r="G11" s="5"/>
      <c r="H11" s="5"/>
      <c r="J11" s="2">
        <v>10</v>
      </c>
      <c r="K11" s="2" t="s">
        <v>63</v>
      </c>
      <c r="L11" s="3" t="s">
        <v>169</v>
      </c>
      <c r="M11" s="3" t="str">
        <f>"B"&amp;ROW(B105)&amp;":F"&amp;ROW(F164)</f>
        <v>B105:F164</v>
      </c>
    </row>
    <row r="12" s="4" customFormat="1" spans="1:13">
      <c r="A12" s="2"/>
      <c r="B12" s="2">
        <v>5</v>
      </c>
      <c r="C12" s="2">
        <v>6</v>
      </c>
      <c r="D12" s="2">
        <v>40</v>
      </c>
      <c r="E12" s="2">
        <v>1300</v>
      </c>
      <c r="F12" s="2" t="s">
        <v>170</v>
      </c>
      <c r="G12" s="5"/>
      <c r="H12" s="5"/>
      <c r="J12" s="2">
        <v>11</v>
      </c>
      <c r="K12" s="2" t="s">
        <v>63</v>
      </c>
      <c r="L12" s="3" t="s">
        <v>171</v>
      </c>
      <c r="M12" s="3" t="str">
        <f>"B"&amp;ROW(B165)&amp;":F"&amp;ROW(F185)</f>
        <v>B165:F185</v>
      </c>
    </row>
    <row r="13" s="4" customFormat="1" spans="1:13">
      <c r="A13" s="2"/>
      <c r="B13" s="2">
        <v>6</v>
      </c>
      <c r="C13" s="2">
        <v>7</v>
      </c>
      <c r="D13" s="2">
        <v>35</v>
      </c>
      <c r="E13" s="2">
        <v>1800</v>
      </c>
      <c r="F13" s="2" t="s">
        <v>172</v>
      </c>
      <c r="G13" s="5"/>
      <c r="H13" s="5"/>
      <c r="J13" s="2">
        <v>12</v>
      </c>
      <c r="K13" s="2" t="s">
        <v>63</v>
      </c>
      <c r="L13" s="3" t="s">
        <v>173</v>
      </c>
      <c r="M13" s="3" t="str">
        <f>"B"&amp;ROW(B186)&amp;":F"&amp;ROW(F206)</f>
        <v>B186:F206</v>
      </c>
    </row>
    <row r="14" s="4" customFormat="1" spans="1:13">
      <c r="A14" s="2"/>
      <c r="B14" s="2">
        <v>7</v>
      </c>
      <c r="C14" s="2">
        <v>8</v>
      </c>
      <c r="D14" s="2">
        <v>30</v>
      </c>
      <c r="E14" s="2">
        <v>2400</v>
      </c>
      <c r="F14" s="2" t="s">
        <v>174</v>
      </c>
      <c r="G14" s="5"/>
      <c r="H14" s="5"/>
      <c r="J14" s="2">
        <v>13</v>
      </c>
      <c r="K14" s="2" t="s">
        <v>63</v>
      </c>
      <c r="L14" s="3" t="s">
        <v>65</v>
      </c>
      <c r="M14" s="3" t="str">
        <f>"B"&amp;ROW(B207)&amp;":F"&amp;ROW(F227)</f>
        <v>B207:F227</v>
      </c>
    </row>
    <row r="15" s="4" customFormat="1" spans="1:13">
      <c r="A15" s="2" t="s">
        <v>153</v>
      </c>
      <c r="B15" s="2">
        <v>0</v>
      </c>
      <c r="C15" s="2">
        <v>0.5</v>
      </c>
      <c r="D15" s="2">
        <v>7000</v>
      </c>
      <c r="E15" s="2">
        <v>1.5</v>
      </c>
      <c r="F15" s="2" t="s">
        <v>151</v>
      </c>
      <c r="G15" s="5"/>
      <c r="H15" s="5"/>
      <c r="J15" s="2">
        <v>14</v>
      </c>
      <c r="K15" s="2" t="s">
        <v>63</v>
      </c>
      <c r="L15" s="3" t="s">
        <v>175</v>
      </c>
      <c r="M15" s="3" t="str">
        <f>"B"&amp;ROW(B228)&amp;":F"&amp;ROW(F248)</f>
        <v>B228:F248</v>
      </c>
    </row>
    <row r="16" s="4" customFormat="1" spans="1:13">
      <c r="A16" s="2"/>
      <c r="B16" s="2">
        <v>0.5</v>
      </c>
      <c r="C16" s="2">
        <v>1</v>
      </c>
      <c r="D16" s="2">
        <v>2700</v>
      </c>
      <c r="E16" s="2">
        <v>2.8</v>
      </c>
      <c r="F16" s="2" t="s">
        <v>152</v>
      </c>
      <c r="G16" s="5"/>
      <c r="H16" s="5"/>
      <c r="J16" s="2">
        <v>15</v>
      </c>
      <c r="K16" s="2" t="s">
        <v>63</v>
      </c>
      <c r="L16" s="3" t="s">
        <v>176</v>
      </c>
      <c r="M16" s="3" t="str">
        <f>"B"&amp;ROW(B249)&amp;":F"&amp;ROW(F269)</f>
        <v>B249:F269</v>
      </c>
    </row>
    <row r="17" s="4" customFormat="1" spans="1:13">
      <c r="A17" s="2"/>
      <c r="B17" s="2">
        <v>1</v>
      </c>
      <c r="C17" s="2">
        <v>1.5</v>
      </c>
      <c r="D17" s="2">
        <v>2000</v>
      </c>
      <c r="E17" s="2">
        <v>6</v>
      </c>
      <c r="F17" s="2" t="s">
        <v>154</v>
      </c>
      <c r="G17" s="5"/>
      <c r="H17" s="5"/>
      <c r="J17" s="2">
        <v>16</v>
      </c>
      <c r="K17" s="2" t="s">
        <v>63</v>
      </c>
      <c r="L17" s="3" t="s">
        <v>177</v>
      </c>
      <c r="M17" s="3" t="str">
        <f>"B"&amp;ROW(B270)&amp;":F"&amp;ROW(F284)</f>
        <v>B270:F284</v>
      </c>
    </row>
    <row r="18" s="4" customFormat="1" spans="1:13">
      <c r="A18" s="2"/>
      <c r="B18" s="2">
        <v>1.5</v>
      </c>
      <c r="C18" s="2">
        <v>2</v>
      </c>
      <c r="D18" s="2">
        <v>1300</v>
      </c>
      <c r="E18" s="2">
        <v>15</v>
      </c>
      <c r="F18" s="2" t="s">
        <v>156</v>
      </c>
      <c r="G18" s="5"/>
      <c r="H18" s="5"/>
      <c r="J18" s="2">
        <v>17</v>
      </c>
      <c r="K18" s="2" t="s">
        <v>63</v>
      </c>
      <c r="L18" s="3" t="s">
        <v>178</v>
      </c>
      <c r="M18" s="3" t="str">
        <f>"B"&amp;ROW(B285)&amp;":F"&amp;ROW(F299)</f>
        <v>B285:F299</v>
      </c>
    </row>
    <row r="19" s="4" customFormat="1" spans="1:13">
      <c r="A19" s="2"/>
      <c r="B19" s="2">
        <v>2</v>
      </c>
      <c r="C19" s="2">
        <v>2.5</v>
      </c>
      <c r="D19" s="2">
        <v>670</v>
      </c>
      <c r="E19" s="2">
        <v>25</v>
      </c>
      <c r="F19" s="2" t="s">
        <v>158</v>
      </c>
      <c r="G19" s="5"/>
      <c r="H19" s="5"/>
      <c r="J19" s="2">
        <v>18</v>
      </c>
      <c r="K19" s="2" t="s">
        <v>63</v>
      </c>
      <c r="L19" s="3" t="s">
        <v>179</v>
      </c>
      <c r="M19" s="3" t="str">
        <f>"B"&amp;ROW(B300)&amp;":F"&amp;ROW(F314)</f>
        <v>B300:F314</v>
      </c>
    </row>
    <row r="20" s="4" customFormat="1" spans="1:13">
      <c r="A20" s="2"/>
      <c r="B20" s="2">
        <v>2.5</v>
      </c>
      <c r="C20" s="2">
        <v>3</v>
      </c>
      <c r="D20" s="2">
        <v>500</v>
      </c>
      <c r="E20" s="2">
        <v>40</v>
      </c>
      <c r="F20" s="2" t="s">
        <v>160</v>
      </c>
      <c r="G20" s="5"/>
      <c r="H20" s="5"/>
      <c r="J20" s="2">
        <v>19</v>
      </c>
      <c r="K20" s="2" t="s">
        <v>63</v>
      </c>
      <c r="L20" s="3" t="s">
        <v>180</v>
      </c>
      <c r="M20" s="3" t="str">
        <f>"B"&amp;ROW(B315)&amp;":F"&amp;ROW(F329)</f>
        <v>B315:F329</v>
      </c>
    </row>
    <row r="21" s="4" customFormat="1" spans="1:13">
      <c r="A21" s="2"/>
      <c r="B21" s="2">
        <v>3</v>
      </c>
      <c r="C21" s="2">
        <v>3.5</v>
      </c>
      <c r="D21" s="2">
        <v>300</v>
      </c>
      <c r="E21" s="2">
        <v>75</v>
      </c>
      <c r="F21" s="2" t="s">
        <v>162</v>
      </c>
      <c r="G21" s="5"/>
      <c r="H21" s="5"/>
      <c r="J21" s="2">
        <v>20</v>
      </c>
      <c r="K21" s="2" t="s">
        <v>63</v>
      </c>
      <c r="L21" s="3" t="s">
        <v>181</v>
      </c>
      <c r="M21" s="3" t="str">
        <f>"B"&amp;ROW(B330)&amp;":F"&amp;ROW(F344)</f>
        <v>B330:F344</v>
      </c>
    </row>
    <row r="22" s="4" customFormat="1" spans="1:13">
      <c r="A22" s="2"/>
      <c r="B22" s="2">
        <v>3.5</v>
      </c>
      <c r="C22" s="2">
        <v>4</v>
      </c>
      <c r="D22" s="2">
        <v>200</v>
      </c>
      <c r="E22" s="2">
        <v>120</v>
      </c>
      <c r="F22" s="2" t="s">
        <v>164</v>
      </c>
      <c r="G22" s="5"/>
      <c r="H22" s="5"/>
      <c r="J22" s="2">
        <v>21</v>
      </c>
      <c r="K22" s="2" t="s">
        <v>63</v>
      </c>
      <c r="L22" s="3" t="s">
        <v>182</v>
      </c>
      <c r="M22" s="3" t="str">
        <f>"B"&amp;ROW(B345)&amp;":F"&amp;ROW(F359)</f>
        <v>B345:F359</v>
      </c>
    </row>
    <row r="23" s="4" customFormat="1" spans="1:13">
      <c r="A23" s="2"/>
      <c r="B23" s="2">
        <v>4</v>
      </c>
      <c r="C23" s="2">
        <v>4.5</v>
      </c>
      <c r="D23" s="2">
        <v>150</v>
      </c>
      <c r="E23" s="2">
        <v>200</v>
      </c>
      <c r="F23" s="2" t="s">
        <v>166</v>
      </c>
      <c r="G23" s="5"/>
      <c r="H23" s="5"/>
      <c r="J23" s="2">
        <v>22</v>
      </c>
      <c r="K23" s="2" t="s">
        <v>63</v>
      </c>
      <c r="L23" s="3" t="s">
        <v>183</v>
      </c>
      <c r="M23" s="3" t="str">
        <f>"B"&amp;ROW(B360)&amp;":F"&amp;ROW(F399)</f>
        <v>B360:F399</v>
      </c>
    </row>
    <row r="24" s="4" customFormat="1" spans="1:13">
      <c r="A24" s="2"/>
      <c r="B24" s="2">
        <v>4.5</v>
      </c>
      <c r="C24" s="2">
        <v>5</v>
      </c>
      <c r="D24" s="2">
        <v>150</v>
      </c>
      <c r="E24" s="2">
        <v>350</v>
      </c>
      <c r="F24" s="2" t="s">
        <v>168</v>
      </c>
      <c r="G24" s="5"/>
      <c r="H24" s="5"/>
      <c r="J24" s="2">
        <v>23</v>
      </c>
      <c r="K24" s="2" t="s">
        <v>63</v>
      </c>
      <c r="L24" s="3" t="s">
        <v>184</v>
      </c>
      <c r="M24" s="3" t="str">
        <f>"B"&amp;ROW(B400)&amp;":F"&amp;ROW(F414)</f>
        <v>B400:F414</v>
      </c>
    </row>
    <row r="25" s="4" customFormat="1" spans="1:13">
      <c r="A25" s="2"/>
      <c r="B25" s="2">
        <v>5</v>
      </c>
      <c r="C25" s="2">
        <v>6</v>
      </c>
      <c r="D25" s="2">
        <v>120</v>
      </c>
      <c r="E25" s="2">
        <v>460</v>
      </c>
      <c r="F25" s="2" t="s">
        <v>170</v>
      </c>
      <c r="G25" s="5"/>
      <c r="H25" s="5"/>
      <c r="J25" s="2">
        <v>24</v>
      </c>
      <c r="K25" s="2" t="s">
        <v>63</v>
      </c>
      <c r="L25" s="3" t="s">
        <v>185</v>
      </c>
      <c r="M25" s="3" t="str">
        <f>"B"&amp;ROW(B415)&amp;":F"&amp;ROW(F429)</f>
        <v>B415:F429</v>
      </c>
    </row>
    <row r="26" s="4" customFormat="1" spans="1:13">
      <c r="A26" s="2" t="s">
        <v>155</v>
      </c>
      <c r="B26" s="2">
        <v>0</v>
      </c>
      <c r="C26" s="2">
        <v>0.5</v>
      </c>
      <c r="D26" s="2">
        <v>4890</v>
      </c>
      <c r="E26" s="2">
        <v>4</v>
      </c>
      <c r="F26" s="2" t="s">
        <v>151</v>
      </c>
      <c r="G26" s="5"/>
      <c r="H26" s="5"/>
      <c r="J26" s="2">
        <v>25</v>
      </c>
      <c r="K26" s="2" t="s">
        <v>63</v>
      </c>
      <c r="L26" s="3" t="s">
        <v>186</v>
      </c>
      <c r="M26" s="3" t="str">
        <f>"B"&amp;ROW(B430)&amp;":F"&amp;ROW(F444)</f>
        <v>B430:F444</v>
      </c>
    </row>
    <row r="27" s="4" customFormat="1" spans="1:13">
      <c r="A27" s="2"/>
      <c r="B27" s="2">
        <v>0.5</v>
      </c>
      <c r="C27" s="2">
        <v>1</v>
      </c>
      <c r="D27" s="2">
        <v>2700</v>
      </c>
      <c r="E27" s="2">
        <v>8</v>
      </c>
      <c r="F27" s="2" t="s">
        <v>152</v>
      </c>
      <c r="G27" s="5"/>
      <c r="H27" s="5"/>
      <c r="J27" s="2">
        <v>26</v>
      </c>
      <c r="K27" s="2" t="s">
        <v>63</v>
      </c>
      <c r="L27" s="3" t="s">
        <v>187</v>
      </c>
      <c r="M27" s="3" t="str">
        <f>"B"&amp;ROW(B445)&amp;":F"&amp;ROW(F459)</f>
        <v>B445:F459</v>
      </c>
    </row>
    <row r="28" s="4" customFormat="1" spans="1:13">
      <c r="A28" s="2"/>
      <c r="B28" s="2">
        <v>1</v>
      </c>
      <c r="C28" s="2">
        <v>1.5</v>
      </c>
      <c r="D28" s="2">
        <v>1350</v>
      </c>
      <c r="E28" s="2">
        <v>24</v>
      </c>
      <c r="F28" s="2" t="s">
        <v>154</v>
      </c>
      <c r="G28" s="5"/>
      <c r="H28" s="5"/>
      <c r="J28" s="2">
        <v>27</v>
      </c>
      <c r="K28" s="2" t="s">
        <v>63</v>
      </c>
      <c r="L28" s="3" t="s">
        <v>188</v>
      </c>
      <c r="M28" s="3" t="str">
        <f>"B"&amp;ROW(B460)&amp;":F"&amp;ROW(F474)</f>
        <v>B460:F474</v>
      </c>
    </row>
    <row r="29" s="4" customFormat="1" spans="1:13">
      <c r="A29" s="2"/>
      <c r="B29" s="2">
        <v>1.5</v>
      </c>
      <c r="C29" s="2">
        <v>2</v>
      </c>
      <c r="D29" s="2">
        <v>670</v>
      </c>
      <c r="E29" s="2">
        <v>45</v>
      </c>
      <c r="F29" s="2" t="s">
        <v>156</v>
      </c>
      <c r="G29" s="5"/>
      <c r="H29" s="5"/>
      <c r="J29" s="2">
        <v>28</v>
      </c>
      <c r="K29" s="2" t="s">
        <v>63</v>
      </c>
      <c r="L29" s="3" t="s">
        <v>189</v>
      </c>
      <c r="M29" s="3" t="str">
        <f>"B"&amp;ROW(B475)&amp;":F"&amp;ROW(F489)</f>
        <v>B475:F489</v>
      </c>
    </row>
    <row r="30" s="4" customFormat="1" spans="1:13">
      <c r="A30" s="2"/>
      <c r="B30" s="2">
        <v>2</v>
      </c>
      <c r="C30" s="2">
        <v>2.5</v>
      </c>
      <c r="D30" s="2">
        <v>170</v>
      </c>
      <c r="E30" s="2">
        <v>140</v>
      </c>
      <c r="F30" s="2" t="s">
        <v>158</v>
      </c>
      <c r="G30" s="5"/>
      <c r="H30" s="5"/>
      <c r="J30" s="2">
        <v>29</v>
      </c>
      <c r="K30" s="2" t="s">
        <v>63</v>
      </c>
      <c r="L30" s="3" t="s">
        <v>190</v>
      </c>
      <c r="M30" s="3" t="str">
        <f>"B"&amp;ROW(B490)&amp;":F"&amp;ROW(F504)</f>
        <v>B490:F504</v>
      </c>
    </row>
    <row r="31" s="4" customFormat="1" spans="1:13">
      <c r="A31" s="2"/>
      <c r="B31" s="2">
        <v>2.5</v>
      </c>
      <c r="C31" s="2">
        <v>3</v>
      </c>
      <c r="D31" s="2">
        <v>150</v>
      </c>
      <c r="E31" s="2">
        <v>320</v>
      </c>
      <c r="F31" s="2" t="s">
        <v>160</v>
      </c>
      <c r="G31" s="5"/>
      <c r="H31" s="5"/>
      <c r="J31" s="2">
        <v>30</v>
      </c>
      <c r="K31" s="2" t="s">
        <v>63</v>
      </c>
      <c r="L31" s="3" t="s">
        <v>191</v>
      </c>
      <c r="M31" s="3" t="str">
        <f>"B"&amp;ROW(B505)&amp;":F"&amp;ROW(F524)</f>
        <v>B505:F524</v>
      </c>
    </row>
    <row r="32" s="4" customFormat="1" spans="1:13">
      <c r="A32" s="2"/>
      <c r="B32" s="2">
        <v>3</v>
      </c>
      <c r="C32" s="2">
        <v>3.5</v>
      </c>
      <c r="D32" s="2">
        <v>120</v>
      </c>
      <c r="E32" s="2">
        <v>500</v>
      </c>
      <c r="F32" s="2" t="s">
        <v>162</v>
      </c>
      <c r="G32" s="5"/>
      <c r="H32" s="5"/>
      <c r="J32" s="2">
        <v>31</v>
      </c>
      <c r="K32" s="2" t="s">
        <v>63</v>
      </c>
      <c r="L32" s="3" t="s">
        <v>192</v>
      </c>
      <c r="M32" s="3" t="str">
        <f>"B"&amp;ROW(B525)&amp;":F"&amp;ROW(F539)</f>
        <v>B525:F539</v>
      </c>
    </row>
    <row r="33" s="4" customFormat="1" spans="1:13">
      <c r="A33" s="2"/>
      <c r="B33" s="2">
        <v>3.5</v>
      </c>
      <c r="C33" s="2">
        <v>4</v>
      </c>
      <c r="D33" s="2">
        <v>100</v>
      </c>
      <c r="E33" s="2">
        <v>700</v>
      </c>
      <c r="F33" s="2" t="s">
        <v>164</v>
      </c>
      <c r="G33" s="5"/>
      <c r="H33" s="5"/>
      <c r="J33" s="2">
        <v>32</v>
      </c>
      <c r="K33" s="2" t="s">
        <v>63</v>
      </c>
      <c r="L33" s="3" t="s">
        <v>193</v>
      </c>
      <c r="M33" s="3" t="str">
        <f>"B"&amp;ROW(B540)&amp;":F"&amp;ROW(F574)</f>
        <v>B540:F574</v>
      </c>
    </row>
    <row r="34" s="4" customFormat="1" spans="1:13">
      <c r="A34" s="2"/>
      <c r="B34" s="2">
        <v>4</v>
      </c>
      <c r="C34" s="2">
        <v>4.5</v>
      </c>
      <c r="D34" s="2">
        <v>75</v>
      </c>
      <c r="E34" s="2">
        <v>900</v>
      </c>
      <c r="F34" s="2" t="s">
        <v>166</v>
      </c>
      <c r="G34" s="5"/>
      <c r="H34" s="5"/>
      <c r="J34" s="2">
        <v>33</v>
      </c>
      <c r="K34" s="2" t="s">
        <v>63</v>
      </c>
      <c r="L34" s="3" t="s">
        <v>194</v>
      </c>
      <c r="M34" s="3" t="str">
        <f>"B"&amp;ROW(B575)&amp;":F"&amp;ROW(F589)</f>
        <v>B575:F589</v>
      </c>
    </row>
    <row r="35" s="4" customFormat="1" spans="1:13">
      <c r="A35" s="2"/>
      <c r="B35" s="2">
        <v>4.5</v>
      </c>
      <c r="C35" s="2">
        <v>5</v>
      </c>
      <c r="D35" s="2">
        <v>68</v>
      </c>
      <c r="E35" s="2">
        <v>1100</v>
      </c>
      <c r="F35" s="2" t="s">
        <v>168</v>
      </c>
      <c r="G35" s="5"/>
      <c r="H35" s="5"/>
      <c r="J35" s="2">
        <v>34</v>
      </c>
      <c r="K35" s="2" t="s">
        <v>63</v>
      </c>
      <c r="L35" s="3" t="s">
        <v>195</v>
      </c>
      <c r="M35" s="3" t="str">
        <f>"B"&amp;ROW(B590)&amp;":F"&amp;ROW(F624)</f>
        <v>B590:F624</v>
      </c>
    </row>
    <row r="36" s="4" customFormat="1" spans="1:13">
      <c r="A36" s="2"/>
      <c r="B36" s="2">
        <v>5</v>
      </c>
      <c r="C36" s="2">
        <v>6</v>
      </c>
      <c r="D36" s="2">
        <v>60</v>
      </c>
      <c r="E36" s="2">
        <v>1200</v>
      </c>
      <c r="F36" s="2" t="s">
        <v>170</v>
      </c>
      <c r="G36" s="5"/>
      <c r="H36" s="5"/>
      <c r="J36" s="2">
        <v>35</v>
      </c>
      <c r="K36" s="2" t="s">
        <v>63</v>
      </c>
      <c r="L36" s="3" t="s">
        <v>196</v>
      </c>
      <c r="M36" s="3" t="str">
        <f>"B"&amp;ROW(B625)&amp;":F"&amp;ROW(F649)</f>
        <v>B625:F649</v>
      </c>
    </row>
    <row r="37" s="4" customFormat="1" spans="1:13">
      <c r="A37" s="2" t="s">
        <v>157</v>
      </c>
      <c r="B37" s="2">
        <v>0</v>
      </c>
      <c r="C37" s="2">
        <v>0.5</v>
      </c>
      <c r="D37" s="2">
        <v>4890</v>
      </c>
      <c r="E37" s="2">
        <v>4</v>
      </c>
      <c r="F37" s="2" t="s">
        <v>151</v>
      </c>
      <c r="G37" s="5"/>
      <c r="H37" s="5"/>
      <c r="J37" s="2">
        <v>36</v>
      </c>
      <c r="K37" s="2" t="s">
        <v>63</v>
      </c>
      <c r="L37" s="3" t="s">
        <v>197</v>
      </c>
      <c r="M37" s="3" t="str">
        <f>"B"&amp;ROW(B650)&amp;":F"&amp;ROW(F664)</f>
        <v>B650:F664</v>
      </c>
    </row>
    <row r="38" s="4" customFormat="1" spans="1:13">
      <c r="A38" s="2"/>
      <c r="B38" s="2">
        <v>0.5</v>
      </c>
      <c r="C38" s="2">
        <v>1</v>
      </c>
      <c r="D38" s="2">
        <v>2700</v>
      </c>
      <c r="E38" s="2">
        <v>8</v>
      </c>
      <c r="F38" s="2" t="s">
        <v>152</v>
      </c>
      <c r="G38" s="5"/>
      <c r="H38" s="5"/>
      <c r="J38" s="2">
        <v>37</v>
      </c>
      <c r="K38" s="2" t="s">
        <v>63</v>
      </c>
      <c r="L38" s="3" t="s">
        <v>198</v>
      </c>
      <c r="M38" s="3" t="str">
        <f>"B"&amp;ROW(B665)&amp;":F"&amp;ROW(F679)</f>
        <v>B665:F679</v>
      </c>
    </row>
    <row r="39" s="4" customFormat="1" spans="1:13">
      <c r="A39" s="2"/>
      <c r="B39" s="2">
        <v>1</v>
      </c>
      <c r="C39" s="2">
        <v>1.5</v>
      </c>
      <c r="D39" s="2">
        <v>1350</v>
      </c>
      <c r="E39" s="2">
        <v>24</v>
      </c>
      <c r="F39" s="2" t="s">
        <v>154</v>
      </c>
      <c r="G39" s="5"/>
      <c r="H39" s="5"/>
      <c r="J39" s="2">
        <v>38</v>
      </c>
      <c r="K39" s="2" t="s">
        <v>63</v>
      </c>
      <c r="L39" s="3" t="s">
        <v>199</v>
      </c>
      <c r="M39" s="3" t="str">
        <f>"B"&amp;ROW(B680)&amp;":F"&amp;ROW(F694)</f>
        <v>B680:F694</v>
      </c>
    </row>
    <row r="40" s="4" customFormat="1" spans="1:13">
      <c r="A40" s="2"/>
      <c r="B40" s="2">
        <v>1.5</v>
      </c>
      <c r="C40" s="2">
        <v>2</v>
      </c>
      <c r="D40" s="2">
        <v>670</v>
      </c>
      <c r="E40" s="2">
        <v>45</v>
      </c>
      <c r="F40" s="2" t="s">
        <v>156</v>
      </c>
      <c r="G40" s="5"/>
      <c r="H40" s="5"/>
      <c r="J40" s="2">
        <v>39</v>
      </c>
      <c r="K40" s="2" t="s">
        <v>63</v>
      </c>
      <c r="L40" s="3" t="s">
        <v>200</v>
      </c>
      <c r="M40" s="3" t="str">
        <f>"B"&amp;ROW(B695)&amp;":F"&amp;ROW(F709)</f>
        <v>B695:F709</v>
      </c>
    </row>
    <row r="41" s="4" customFormat="1" spans="1:13">
      <c r="A41" s="2"/>
      <c r="B41" s="2">
        <v>2</v>
      </c>
      <c r="C41" s="2">
        <v>2.5</v>
      </c>
      <c r="D41" s="2">
        <v>170</v>
      </c>
      <c r="E41" s="2">
        <v>140</v>
      </c>
      <c r="F41" s="2" t="s">
        <v>158</v>
      </c>
      <c r="G41" s="5"/>
      <c r="H41" s="5"/>
      <c r="J41" s="2">
        <v>40</v>
      </c>
      <c r="K41" s="2" t="s">
        <v>63</v>
      </c>
      <c r="L41" s="3" t="s">
        <v>201</v>
      </c>
      <c r="M41" s="3" t="str">
        <f>"B"&amp;ROW(B710)&amp;":F"&amp;ROW(F725)</f>
        <v>B710:F725</v>
      </c>
    </row>
    <row r="42" s="4" customFormat="1" spans="1:13">
      <c r="A42" s="2"/>
      <c r="B42" s="2">
        <v>2.5</v>
      </c>
      <c r="C42" s="2">
        <v>3</v>
      </c>
      <c r="D42" s="2">
        <v>150</v>
      </c>
      <c r="E42" s="2">
        <v>320</v>
      </c>
      <c r="F42" s="2" t="s">
        <v>160</v>
      </c>
      <c r="G42" s="5"/>
      <c r="H42" s="5"/>
      <c r="J42" s="2">
        <v>41</v>
      </c>
      <c r="K42" s="2" t="s">
        <v>63</v>
      </c>
      <c r="L42" s="3" t="s">
        <v>202</v>
      </c>
      <c r="M42" s="3" t="str">
        <f>"B"&amp;ROW(B726)&amp;":F"&amp;ROW(F735)</f>
        <v>B726:F735</v>
      </c>
    </row>
    <row r="43" s="4" customFormat="1" spans="1:13">
      <c r="A43" s="2"/>
      <c r="B43" s="2">
        <v>3</v>
      </c>
      <c r="C43" s="2">
        <v>3.5</v>
      </c>
      <c r="D43" s="2">
        <v>120</v>
      </c>
      <c r="E43" s="2">
        <v>500</v>
      </c>
      <c r="F43" s="2" t="s">
        <v>162</v>
      </c>
      <c r="G43" s="5"/>
      <c r="H43" s="5"/>
      <c r="J43" s="2">
        <v>42</v>
      </c>
      <c r="K43" s="2" t="s">
        <v>63</v>
      </c>
      <c r="L43" s="3" t="s">
        <v>203</v>
      </c>
      <c r="M43" s="3" t="str">
        <f>"B"&amp;ROW(B736)&amp;":F"&amp;ROW(F750)</f>
        <v>B736:F750</v>
      </c>
    </row>
    <row r="44" s="4" customFormat="1" spans="1:13">
      <c r="A44" s="2"/>
      <c r="B44" s="2">
        <v>3.5</v>
      </c>
      <c r="C44" s="2">
        <v>4</v>
      </c>
      <c r="D44" s="2">
        <v>100</v>
      </c>
      <c r="E44" s="2">
        <v>700</v>
      </c>
      <c r="F44" s="2" t="s">
        <v>164</v>
      </c>
      <c r="G44" s="5"/>
      <c r="H44" s="5"/>
      <c r="J44" s="2">
        <v>43</v>
      </c>
      <c r="K44" s="2" t="s">
        <v>63</v>
      </c>
      <c r="L44" s="3" t="s">
        <v>204</v>
      </c>
      <c r="M44" s="3" t="str">
        <f>"B"&amp;ROW(B751)&amp;":F"&amp;ROW(F765)</f>
        <v>B751:F765</v>
      </c>
    </row>
    <row r="45" s="4" customFormat="1" spans="1:13">
      <c r="A45" s="2"/>
      <c r="B45" s="2">
        <v>4</v>
      </c>
      <c r="C45" s="2">
        <v>4.5</v>
      </c>
      <c r="D45" s="2">
        <v>75</v>
      </c>
      <c r="E45" s="2">
        <v>900</v>
      </c>
      <c r="F45" s="2" t="s">
        <v>166</v>
      </c>
      <c r="G45" s="5"/>
      <c r="H45" s="5"/>
      <c r="J45" s="2">
        <v>44</v>
      </c>
      <c r="K45" s="2" t="s">
        <v>63</v>
      </c>
      <c r="L45" s="3" t="s">
        <v>205</v>
      </c>
      <c r="M45" s="3" t="str">
        <f>"B"&amp;ROW(B766)&amp;":F"&amp;ROW(F780)</f>
        <v>B766:F780</v>
      </c>
    </row>
    <row r="46" s="4" customFormat="1" spans="1:13">
      <c r="A46" s="2"/>
      <c r="B46" s="2">
        <v>4.5</v>
      </c>
      <c r="C46" s="2">
        <v>5</v>
      </c>
      <c r="D46" s="2">
        <v>68</v>
      </c>
      <c r="E46" s="2">
        <v>1100</v>
      </c>
      <c r="F46" s="2" t="s">
        <v>168</v>
      </c>
      <c r="G46" s="5"/>
      <c r="H46" s="5"/>
      <c r="J46" s="2">
        <v>45</v>
      </c>
      <c r="K46" s="2" t="s">
        <v>206</v>
      </c>
      <c r="L46" s="3" t="s">
        <v>207</v>
      </c>
      <c r="M46" s="3" t="str">
        <f>"B"&amp;ROW(B781)&amp;":F"&amp;ROW(F788)</f>
        <v>B781:F788</v>
      </c>
    </row>
    <row r="47" s="4" customFormat="1" spans="1:13">
      <c r="A47" s="2"/>
      <c r="B47" s="2">
        <v>5</v>
      </c>
      <c r="C47" s="2">
        <v>6</v>
      </c>
      <c r="D47" s="2">
        <v>60</v>
      </c>
      <c r="E47" s="2">
        <v>1200</v>
      </c>
      <c r="F47" s="2" t="s">
        <v>170</v>
      </c>
      <c r="G47" s="5"/>
      <c r="H47" s="5"/>
      <c r="J47" s="2">
        <v>46</v>
      </c>
      <c r="K47" s="2" t="s">
        <v>206</v>
      </c>
      <c r="L47" s="3" t="s">
        <v>208</v>
      </c>
      <c r="M47" s="3" t="str">
        <f>"B"&amp;ROW(B789)&amp;":F"&amp;ROW(F796)</f>
        <v>B789:F796</v>
      </c>
    </row>
    <row r="48" s="4" customFormat="1" spans="1:13">
      <c r="A48" s="2" t="s">
        <v>159</v>
      </c>
      <c r="B48" s="2">
        <v>0</v>
      </c>
      <c r="C48" s="2">
        <v>0.5</v>
      </c>
      <c r="D48" s="2">
        <v>4890</v>
      </c>
      <c r="E48" s="2">
        <v>4</v>
      </c>
      <c r="F48" s="2" t="s">
        <v>151</v>
      </c>
      <c r="G48" s="5"/>
      <c r="H48" s="5"/>
      <c r="J48" s="2">
        <v>47</v>
      </c>
      <c r="K48" s="2" t="s">
        <v>206</v>
      </c>
      <c r="L48" s="3" t="s">
        <v>209</v>
      </c>
      <c r="M48" s="3" t="str">
        <f>"B"&amp;ROW(B797)&amp;":F"&amp;ROW(F804)</f>
        <v>B797:F804</v>
      </c>
    </row>
    <row r="49" s="4" customFormat="1" spans="1:13">
      <c r="A49" s="2"/>
      <c r="B49" s="2">
        <v>0.5</v>
      </c>
      <c r="C49" s="2">
        <v>1</v>
      </c>
      <c r="D49" s="2">
        <v>2700</v>
      </c>
      <c r="E49" s="2">
        <v>8</v>
      </c>
      <c r="F49" s="2" t="s">
        <v>152</v>
      </c>
      <c r="G49" s="5"/>
      <c r="H49" s="5"/>
      <c r="J49" s="2">
        <v>48</v>
      </c>
      <c r="K49" s="2" t="s">
        <v>206</v>
      </c>
      <c r="L49" s="3" t="s">
        <v>210</v>
      </c>
      <c r="M49" s="3" t="str">
        <f>"B"&amp;ROW(B805)&amp;":F"&amp;ROW(F810)</f>
        <v>B805:F810</v>
      </c>
    </row>
    <row r="50" s="4" customFormat="1" spans="1:13">
      <c r="A50" s="2"/>
      <c r="B50" s="2">
        <v>1</v>
      </c>
      <c r="C50" s="2">
        <v>1.5</v>
      </c>
      <c r="D50" s="2">
        <v>1350</v>
      </c>
      <c r="E50" s="2">
        <v>24</v>
      </c>
      <c r="F50" s="2" t="s">
        <v>154</v>
      </c>
      <c r="G50" s="5"/>
      <c r="H50" s="5"/>
      <c r="J50" s="2">
        <v>49</v>
      </c>
      <c r="K50" s="2" t="s">
        <v>206</v>
      </c>
      <c r="L50" s="3" t="s">
        <v>211</v>
      </c>
      <c r="M50" s="3" t="str">
        <f>"B"&amp;ROW(B811)&amp;":F"&amp;ROW(F815)</f>
        <v>B811:F815</v>
      </c>
    </row>
    <row r="51" s="4" customFormat="1" spans="1:13">
      <c r="A51" s="2"/>
      <c r="B51" s="2">
        <v>1.5</v>
      </c>
      <c r="C51" s="2">
        <v>2</v>
      </c>
      <c r="D51" s="2">
        <v>520</v>
      </c>
      <c r="E51" s="2">
        <v>45</v>
      </c>
      <c r="F51" s="2" t="s">
        <v>156</v>
      </c>
      <c r="G51" s="5"/>
      <c r="H51" s="5"/>
      <c r="J51" s="2">
        <v>50</v>
      </c>
      <c r="K51" s="2" t="s">
        <v>206</v>
      </c>
      <c r="L51" s="3" t="s">
        <v>212</v>
      </c>
      <c r="M51" s="3" t="str">
        <f>"B"&amp;ROW(B816)&amp;":F"&amp;ROW(F823)</f>
        <v>B816:F823</v>
      </c>
    </row>
    <row r="52" s="4" customFormat="1" spans="1:13">
      <c r="A52" s="2"/>
      <c r="B52" s="2">
        <v>2</v>
      </c>
      <c r="C52" s="2">
        <v>2.5</v>
      </c>
      <c r="D52" s="2">
        <v>220</v>
      </c>
      <c r="E52" s="2">
        <v>100</v>
      </c>
      <c r="F52" s="2" t="s">
        <v>158</v>
      </c>
      <c r="G52" s="5"/>
      <c r="H52" s="5"/>
      <c r="J52" s="2">
        <v>51</v>
      </c>
      <c r="K52" s="2" t="s">
        <v>206</v>
      </c>
      <c r="L52" s="3" t="s">
        <v>213</v>
      </c>
      <c r="M52" s="3" t="str">
        <f>"B"&amp;ROW(B824)&amp;":F"&amp;ROW(F828)</f>
        <v>B824:F828</v>
      </c>
    </row>
    <row r="53" s="4" customFormat="1" spans="1:13">
      <c r="A53" s="2"/>
      <c r="B53" s="2">
        <v>2.5</v>
      </c>
      <c r="C53" s="2">
        <v>3</v>
      </c>
      <c r="D53" s="2">
        <v>150</v>
      </c>
      <c r="E53" s="2">
        <v>180</v>
      </c>
      <c r="F53" s="2" t="s">
        <v>160</v>
      </c>
      <c r="G53" s="5"/>
      <c r="H53" s="5"/>
      <c r="J53" s="2">
        <v>52</v>
      </c>
      <c r="K53" s="2" t="s">
        <v>206</v>
      </c>
      <c r="L53" s="3" t="s">
        <v>214</v>
      </c>
      <c r="M53" s="3" t="str">
        <f>"B"&amp;ROW(B829)&amp;":F"&amp;ROW(F834)</f>
        <v>B829:F834</v>
      </c>
    </row>
    <row r="54" s="4" customFormat="1" spans="1:13">
      <c r="A54" s="2"/>
      <c r="B54" s="2">
        <v>3</v>
      </c>
      <c r="C54" s="2">
        <v>3.5</v>
      </c>
      <c r="D54" s="2">
        <v>120</v>
      </c>
      <c r="E54" s="2">
        <v>320</v>
      </c>
      <c r="F54" s="2" t="s">
        <v>162</v>
      </c>
      <c r="G54" s="5"/>
      <c r="H54" s="5"/>
      <c r="J54" s="2">
        <v>53</v>
      </c>
      <c r="K54" s="2" t="s">
        <v>206</v>
      </c>
      <c r="L54" s="3" t="s">
        <v>215</v>
      </c>
      <c r="M54" s="3" t="str">
        <f>"B"&amp;ROW(B835)&amp;":F"&amp;ROW(F844)</f>
        <v>B835:F844</v>
      </c>
    </row>
    <row r="55" s="4" customFormat="1" spans="1:13">
      <c r="A55" s="2"/>
      <c r="B55" s="2">
        <v>3.5</v>
      </c>
      <c r="C55" s="2">
        <v>4</v>
      </c>
      <c r="D55" s="2">
        <v>100</v>
      </c>
      <c r="E55" s="2">
        <v>550</v>
      </c>
      <c r="F55" s="2" t="s">
        <v>164</v>
      </c>
      <c r="G55" s="5"/>
      <c r="H55" s="5"/>
      <c r="J55" s="2">
        <v>54</v>
      </c>
      <c r="K55" s="2" t="s">
        <v>206</v>
      </c>
      <c r="L55" s="3" t="s">
        <v>216</v>
      </c>
      <c r="M55" s="3" t="str">
        <f>"B"&amp;ROW(B845)&amp;":F"&amp;ROW(F854)</f>
        <v>B845:F854</v>
      </c>
    </row>
    <row r="56" s="4" customFormat="1" spans="1:13">
      <c r="A56" s="2"/>
      <c r="B56" s="2">
        <v>4</v>
      </c>
      <c r="C56" s="2">
        <v>4.5</v>
      </c>
      <c r="D56" s="2">
        <v>75</v>
      </c>
      <c r="E56" s="2">
        <v>700</v>
      </c>
      <c r="F56" s="2" t="s">
        <v>166</v>
      </c>
      <c r="G56" s="5"/>
      <c r="H56" s="5"/>
      <c r="J56" s="2">
        <v>55</v>
      </c>
      <c r="K56" s="2" t="s">
        <v>206</v>
      </c>
      <c r="L56" s="3" t="s">
        <v>217</v>
      </c>
      <c r="M56" s="3" t="str">
        <f>"B"&amp;ROW(B855)&amp;":F"&amp;ROW(F861)</f>
        <v>B855:F861</v>
      </c>
    </row>
    <row r="57" s="4" customFormat="1" spans="1:13">
      <c r="A57" s="2"/>
      <c r="B57" s="2">
        <v>4.5</v>
      </c>
      <c r="C57" s="2">
        <v>5</v>
      </c>
      <c r="D57" s="2">
        <v>68</v>
      </c>
      <c r="E57" s="2">
        <v>850</v>
      </c>
      <c r="F57" s="2" t="s">
        <v>168</v>
      </c>
      <c r="G57" s="5"/>
      <c r="H57" s="5"/>
      <c r="J57" s="2">
        <v>56</v>
      </c>
      <c r="K57" s="2" t="s">
        <v>206</v>
      </c>
      <c r="L57" s="3" t="s">
        <v>218</v>
      </c>
      <c r="M57" s="3" t="str">
        <f>"B"&amp;ROW(B855)&amp;":F"&amp;ROW(F861)</f>
        <v>B855:F861</v>
      </c>
    </row>
    <row r="58" s="4" customFormat="1" spans="1:13">
      <c r="A58" s="2"/>
      <c r="B58" s="2">
        <v>5</v>
      </c>
      <c r="C58" s="2">
        <v>6</v>
      </c>
      <c r="D58" s="2">
        <v>60</v>
      </c>
      <c r="E58" s="2">
        <v>1000</v>
      </c>
      <c r="F58" s="2" t="s">
        <v>170</v>
      </c>
      <c r="G58" s="5"/>
      <c r="H58" s="5"/>
      <c r="J58" s="2">
        <v>57</v>
      </c>
      <c r="K58" s="2" t="s">
        <v>206</v>
      </c>
      <c r="L58" s="3" t="s">
        <v>219</v>
      </c>
      <c r="M58" s="3" t="str">
        <f>"B"&amp;ROW(B855)&amp;":F"&amp;ROW(F861)</f>
        <v>B855:F861</v>
      </c>
    </row>
    <row r="59" s="4" customFormat="1" spans="1:13">
      <c r="A59" s="2" t="s">
        <v>161</v>
      </c>
      <c r="B59" s="2">
        <v>0</v>
      </c>
      <c r="C59" s="2">
        <v>0.5</v>
      </c>
      <c r="D59" s="2">
        <v>2450</v>
      </c>
      <c r="E59" s="2">
        <v>6</v>
      </c>
      <c r="F59" s="2" t="s">
        <v>151</v>
      </c>
      <c r="G59" s="5"/>
      <c r="H59" s="5"/>
      <c r="J59" s="2">
        <v>58</v>
      </c>
      <c r="K59" s="2" t="s">
        <v>206</v>
      </c>
      <c r="L59" s="3" t="s">
        <v>220</v>
      </c>
      <c r="M59" s="3" t="str">
        <f>"B"&amp;ROW(B876)&amp;":F"&amp;ROW(F882)</f>
        <v>B876:F882</v>
      </c>
    </row>
    <row r="60" s="4" customFormat="1" spans="1:13">
      <c r="A60" s="2"/>
      <c r="B60" s="2">
        <v>0.5</v>
      </c>
      <c r="C60" s="2">
        <v>1</v>
      </c>
      <c r="D60" s="2">
        <v>1800</v>
      </c>
      <c r="E60" s="2">
        <v>10</v>
      </c>
      <c r="F60" s="2" t="s">
        <v>152</v>
      </c>
      <c r="G60" s="5"/>
      <c r="H60" s="5"/>
      <c r="J60" s="2">
        <v>59</v>
      </c>
      <c r="K60" s="2" t="s">
        <v>206</v>
      </c>
      <c r="L60" s="3" t="s">
        <v>221</v>
      </c>
      <c r="M60" s="3" t="str">
        <f>"B"&amp;ROW(B883)&amp;":F"&amp;ROW(F886)</f>
        <v>B883:F886</v>
      </c>
    </row>
    <row r="61" s="4" customFormat="1" spans="1:13">
      <c r="A61" s="2"/>
      <c r="B61" s="2">
        <v>1</v>
      </c>
      <c r="C61" s="2">
        <v>1.5</v>
      </c>
      <c r="D61" s="2">
        <v>690</v>
      </c>
      <c r="E61" s="2">
        <v>25</v>
      </c>
      <c r="F61" s="2" t="s">
        <v>154</v>
      </c>
      <c r="G61" s="5"/>
      <c r="H61" s="5"/>
      <c r="J61" s="2">
        <v>60</v>
      </c>
      <c r="K61" s="2" t="s">
        <v>206</v>
      </c>
      <c r="L61" s="3" t="s">
        <v>222</v>
      </c>
      <c r="M61" s="3" t="str">
        <f>"B"&amp;ROW(B887)&amp;":F"&amp;ROW(F890)</f>
        <v>B887:F890</v>
      </c>
    </row>
    <row r="62" s="4" customFormat="1" spans="1:13">
      <c r="A62" s="2"/>
      <c r="B62" s="2">
        <v>1.5</v>
      </c>
      <c r="C62" s="2">
        <v>2</v>
      </c>
      <c r="D62" s="2">
        <v>570</v>
      </c>
      <c r="E62" s="2">
        <v>150</v>
      </c>
      <c r="F62" s="2" t="s">
        <v>156</v>
      </c>
      <c r="G62" s="5"/>
      <c r="H62" s="5"/>
      <c r="J62" s="2">
        <v>61</v>
      </c>
      <c r="K62" s="2" t="s">
        <v>206</v>
      </c>
      <c r="L62" s="3" t="s">
        <v>223</v>
      </c>
      <c r="M62" s="3" t="str">
        <f>"B"&amp;ROW(B891)&amp;":F"&amp;ROW(F894)</f>
        <v>B891:F894</v>
      </c>
    </row>
    <row r="63" s="4" customFormat="1" spans="1:13">
      <c r="A63" s="2"/>
      <c r="B63" s="2">
        <v>2</v>
      </c>
      <c r="C63" s="2">
        <v>2.5</v>
      </c>
      <c r="D63" s="2">
        <v>450</v>
      </c>
      <c r="E63" s="2">
        <v>200</v>
      </c>
      <c r="F63" s="2" t="s">
        <v>158</v>
      </c>
      <c r="G63" s="5"/>
      <c r="H63" s="5"/>
      <c r="J63" s="2">
        <v>62</v>
      </c>
      <c r="K63" s="2" t="s">
        <v>206</v>
      </c>
      <c r="L63" s="3" t="s">
        <v>224</v>
      </c>
      <c r="M63" s="3" t="str">
        <f>"B"&amp;ROW(B895)&amp;":F"&amp;ROW(F899)</f>
        <v>B895:F899</v>
      </c>
    </row>
    <row r="64" s="4" customFormat="1" spans="1:13">
      <c r="A64" s="2"/>
      <c r="B64" s="2">
        <v>2.5</v>
      </c>
      <c r="C64" s="2">
        <v>3</v>
      </c>
      <c r="D64" s="2">
        <v>300</v>
      </c>
      <c r="E64" s="2">
        <v>400</v>
      </c>
      <c r="F64" s="2" t="s">
        <v>160</v>
      </c>
      <c r="G64" s="5"/>
      <c r="H64" s="5"/>
      <c r="J64" s="2">
        <v>63</v>
      </c>
      <c r="K64" s="2" t="s">
        <v>206</v>
      </c>
      <c r="L64" s="3" t="s">
        <v>225</v>
      </c>
      <c r="M64" s="3" t="str">
        <f>"B"&amp;ROW(B900)&amp;":F"&amp;ROW(F902)</f>
        <v>B900:F902</v>
      </c>
    </row>
    <row r="65" s="4" customFormat="1" spans="1:13">
      <c r="A65" s="2"/>
      <c r="B65" s="2">
        <v>3</v>
      </c>
      <c r="C65" s="2">
        <v>3.5</v>
      </c>
      <c r="D65" s="2">
        <v>200</v>
      </c>
      <c r="E65" s="2">
        <v>600</v>
      </c>
      <c r="F65" s="2" t="s">
        <v>162</v>
      </c>
      <c r="G65" s="5"/>
      <c r="H65" s="5"/>
      <c r="J65" s="2">
        <v>64</v>
      </c>
      <c r="K65" s="2" t="s">
        <v>206</v>
      </c>
      <c r="L65" s="3" t="s">
        <v>226</v>
      </c>
      <c r="M65" s="3" t="str">
        <f>"B"&amp;ROW(B903)&amp;":F"&amp;ROW(F907)</f>
        <v>B903:F907</v>
      </c>
    </row>
    <row r="66" s="4" customFormat="1" spans="1:13">
      <c r="A66" s="2"/>
      <c r="B66" s="2">
        <v>3.5</v>
      </c>
      <c r="C66" s="2">
        <v>4</v>
      </c>
      <c r="D66" s="2">
        <v>110</v>
      </c>
      <c r="E66" s="2">
        <v>1000</v>
      </c>
      <c r="F66" s="2" t="s">
        <v>164</v>
      </c>
      <c r="G66" s="5"/>
      <c r="H66" s="5"/>
      <c r="J66" s="2">
        <v>65</v>
      </c>
      <c r="K66" s="2" t="s">
        <v>206</v>
      </c>
      <c r="L66" s="3" t="s">
        <v>227</v>
      </c>
      <c r="M66" s="3" t="str">
        <f>"B"&amp;ROW(B908)&amp;":F"&amp;ROW(F911)</f>
        <v>B908:F911</v>
      </c>
    </row>
    <row r="67" s="4" customFormat="1" spans="1:13">
      <c r="A67" s="2"/>
      <c r="B67" s="2">
        <v>4</v>
      </c>
      <c r="C67" s="2">
        <v>4.5</v>
      </c>
      <c r="D67" s="2">
        <v>90</v>
      </c>
      <c r="E67" s="2">
        <v>1500</v>
      </c>
      <c r="F67" s="2" t="s">
        <v>166</v>
      </c>
      <c r="G67" s="5"/>
      <c r="H67" s="5"/>
      <c r="J67" s="2">
        <v>66</v>
      </c>
      <c r="K67" s="2" t="s">
        <v>206</v>
      </c>
      <c r="L67" s="3" t="s">
        <v>228</v>
      </c>
      <c r="M67" s="3" t="str">
        <f>"B"&amp;ROW(B912)&amp;":F"&amp;ROW(F920)</f>
        <v>B912:F920</v>
      </c>
    </row>
    <row r="68" s="4" customFormat="1" spans="1:13">
      <c r="A68" s="2"/>
      <c r="B68" s="2">
        <v>4.5</v>
      </c>
      <c r="C68" s="2">
        <v>5</v>
      </c>
      <c r="D68" s="2">
        <v>60</v>
      </c>
      <c r="E68" s="2">
        <v>3000</v>
      </c>
      <c r="F68" s="2" t="s">
        <v>168</v>
      </c>
      <c r="G68" s="5"/>
      <c r="H68" s="5"/>
      <c r="J68" s="2">
        <v>67</v>
      </c>
      <c r="K68" s="2" t="s">
        <v>206</v>
      </c>
      <c r="L68" s="3" t="s">
        <v>229</v>
      </c>
      <c r="M68" s="3" t="str">
        <f>"B"&amp;ROW(B921)&amp;":F"&amp;ROW(F935)</f>
        <v>B921:F935</v>
      </c>
    </row>
    <row r="69" s="4" customFormat="1" spans="1:13">
      <c r="A69" s="2"/>
      <c r="B69" s="2">
        <v>5</v>
      </c>
      <c r="C69" s="2">
        <v>6</v>
      </c>
      <c r="D69" s="2">
        <v>45</v>
      </c>
      <c r="E69" s="2">
        <v>5000</v>
      </c>
      <c r="F69" s="2" t="s">
        <v>170</v>
      </c>
      <c r="G69" s="5"/>
      <c r="H69" s="5"/>
      <c r="J69" s="2">
        <v>68</v>
      </c>
      <c r="K69" s="2" t="s">
        <v>230</v>
      </c>
      <c r="L69" s="3" t="s">
        <v>231</v>
      </c>
      <c r="M69" s="3" t="str">
        <f>"B"&amp;ROW(B936)&amp;":F"&amp;ROW(F940)</f>
        <v>B936:F940</v>
      </c>
    </row>
    <row r="70" s="4" customFormat="1" spans="1:13">
      <c r="A70" s="2" t="s">
        <v>163</v>
      </c>
      <c r="B70" s="2">
        <v>0</v>
      </c>
      <c r="C70" s="2">
        <v>0.5</v>
      </c>
      <c r="D70" s="2">
        <v>3450</v>
      </c>
      <c r="E70" s="2">
        <v>3</v>
      </c>
      <c r="F70" s="2" t="s">
        <v>151</v>
      </c>
      <c r="G70" s="5"/>
      <c r="H70" s="5"/>
      <c r="J70" s="2">
        <v>69</v>
      </c>
      <c r="K70" s="2" t="s">
        <v>230</v>
      </c>
      <c r="L70" s="3" t="s">
        <v>232</v>
      </c>
      <c r="M70" s="3" t="str">
        <f>"B"&amp;ROW(B936)&amp;":F"&amp;ROW(F940)</f>
        <v>B936:F940</v>
      </c>
    </row>
    <row r="71" s="4" customFormat="1" spans="1:13">
      <c r="A71" s="2"/>
      <c r="B71" s="2">
        <v>0.5</v>
      </c>
      <c r="C71" s="2">
        <v>1</v>
      </c>
      <c r="D71" s="2">
        <v>2700</v>
      </c>
      <c r="E71" s="2">
        <v>5</v>
      </c>
      <c r="F71" s="2" t="s">
        <v>152</v>
      </c>
      <c r="G71" s="5"/>
      <c r="H71" s="5"/>
      <c r="J71" s="2">
        <v>70</v>
      </c>
      <c r="K71" s="2" t="s">
        <v>230</v>
      </c>
      <c r="L71" s="3" t="s">
        <v>233</v>
      </c>
      <c r="M71" s="3" t="str">
        <f>"B"&amp;ROW(B936)&amp;":F"&amp;ROW(F940)</f>
        <v>B936:F940</v>
      </c>
    </row>
    <row r="72" s="4" customFormat="1" spans="1:13">
      <c r="A72" s="2"/>
      <c r="B72" s="2">
        <v>1</v>
      </c>
      <c r="C72" s="2">
        <v>1.5</v>
      </c>
      <c r="D72" s="2">
        <v>1350</v>
      </c>
      <c r="E72" s="2">
        <v>10</v>
      </c>
      <c r="F72" s="2" t="s">
        <v>154</v>
      </c>
      <c r="G72" s="5"/>
      <c r="H72" s="5"/>
      <c r="J72" s="2">
        <v>71</v>
      </c>
      <c r="K72" s="2" t="s">
        <v>230</v>
      </c>
      <c r="L72" s="3" t="s">
        <v>234</v>
      </c>
      <c r="M72" s="3" t="str">
        <f>"B"&amp;ROW(B936)&amp;":F"&amp;ROW(F940)</f>
        <v>B936:F940</v>
      </c>
    </row>
    <row r="73" s="4" customFormat="1" spans="1:13">
      <c r="A73" s="2"/>
      <c r="B73" s="2">
        <v>1.5</v>
      </c>
      <c r="C73" s="2">
        <v>2</v>
      </c>
      <c r="D73" s="2">
        <v>670</v>
      </c>
      <c r="E73" s="2">
        <v>35</v>
      </c>
      <c r="F73" s="2" t="s">
        <v>156</v>
      </c>
      <c r="G73" s="5"/>
      <c r="H73" s="5"/>
      <c r="J73" s="2">
        <v>72</v>
      </c>
      <c r="K73" s="2" t="s">
        <v>230</v>
      </c>
      <c r="L73" s="3" t="s">
        <v>235</v>
      </c>
      <c r="M73" s="3" t="str">
        <f>"B"&amp;ROW(B936)&amp;":F"&amp;ROW(F940)</f>
        <v>B936:F940</v>
      </c>
    </row>
    <row r="74" s="4" customFormat="1" spans="1:13">
      <c r="A74" s="2"/>
      <c r="B74" s="2">
        <v>2</v>
      </c>
      <c r="C74" s="2">
        <v>2.5</v>
      </c>
      <c r="D74" s="2">
        <v>170</v>
      </c>
      <c r="E74" s="2">
        <v>100</v>
      </c>
      <c r="F74" s="2" t="s">
        <v>158</v>
      </c>
      <c r="G74" s="5"/>
      <c r="H74" s="5"/>
      <c r="J74" s="2">
        <v>73</v>
      </c>
      <c r="K74" s="2" t="s">
        <v>230</v>
      </c>
      <c r="L74" s="3" t="s">
        <v>236</v>
      </c>
      <c r="M74" s="3" t="str">
        <f>"B"&amp;ROW(B936)&amp;":F"&amp;ROW(F940)</f>
        <v>B936:F940</v>
      </c>
    </row>
    <row r="75" s="4" customFormat="1" spans="1:13">
      <c r="A75" s="2"/>
      <c r="B75" s="2">
        <v>2.5</v>
      </c>
      <c r="C75" s="2">
        <v>3</v>
      </c>
      <c r="D75" s="2">
        <v>150</v>
      </c>
      <c r="E75" s="2">
        <v>120</v>
      </c>
      <c r="F75" s="2" t="s">
        <v>160</v>
      </c>
      <c r="G75" s="5"/>
      <c r="H75" s="5"/>
      <c r="J75" s="2">
        <v>74</v>
      </c>
      <c r="K75" s="2" t="s">
        <v>230</v>
      </c>
      <c r="L75" s="3" t="s">
        <v>237</v>
      </c>
      <c r="M75" s="3" t="str">
        <f>"B"&amp;ROW(B936)&amp;":F"&amp;ROW(F940)</f>
        <v>B936:F940</v>
      </c>
    </row>
    <row r="76" s="4" customFormat="1" spans="1:13">
      <c r="A76" s="2"/>
      <c r="B76" s="2">
        <v>3</v>
      </c>
      <c r="C76" s="2">
        <v>3.5</v>
      </c>
      <c r="D76" s="2">
        <v>120</v>
      </c>
      <c r="E76" s="2">
        <v>260</v>
      </c>
      <c r="F76" s="2" t="s">
        <v>162</v>
      </c>
      <c r="G76" s="5"/>
      <c r="H76" s="5"/>
      <c r="J76" s="2">
        <v>75</v>
      </c>
      <c r="K76" s="2" t="s">
        <v>230</v>
      </c>
      <c r="L76" s="3" t="s">
        <v>238</v>
      </c>
      <c r="M76" s="3" t="str">
        <f>"B"&amp;ROW(B936)&amp;":F"&amp;ROW(F940)</f>
        <v>B936:F940</v>
      </c>
    </row>
    <row r="77" s="4" customFormat="1" spans="1:13">
      <c r="A77" s="2"/>
      <c r="B77" s="2">
        <v>3.5</v>
      </c>
      <c r="C77" s="2">
        <v>4</v>
      </c>
      <c r="D77" s="2">
        <v>100</v>
      </c>
      <c r="E77" s="2">
        <v>450</v>
      </c>
      <c r="F77" s="2" t="s">
        <v>164</v>
      </c>
      <c r="G77" s="5"/>
      <c r="H77" s="5"/>
      <c r="J77" s="2">
        <v>76</v>
      </c>
      <c r="K77" s="2" t="s">
        <v>230</v>
      </c>
      <c r="L77" s="3" t="s">
        <v>239</v>
      </c>
      <c r="M77" s="3" t="str">
        <f>"B"&amp;ROW(B936)&amp;":F"&amp;ROW(F940)</f>
        <v>B936:F940</v>
      </c>
    </row>
    <row r="78" s="4" customFormat="1" spans="1:13">
      <c r="A78" s="2"/>
      <c r="B78" s="2">
        <v>4</v>
      </c>
      <c r="C78" s="2">
        <v>4.5</v>
      </c>
      <c r="D78" s="2">
        <v>75</v>
      </c>
      <c r="E78" s="2">
        <v>800</v>
      </c>
      <c r="F78" s="2" t="s">
        <v>166</v>
      </c>
      <c r="G78" s="5"/>
      <c r="H78" s="5"/>
      <c r="J78" s="2">
        <v>77</v>
      </c>
      <c r="K78" s="2" t="s">
        <v>230</v>
      </c>
      <c r="L78" s="3" t="s">
        <v>240</v>
      </c>
      <c r="M78" s="3" t="str">
        <f>"B"&amp;ROW(B936)&amp;":F"&amp;ROW(F940)</f>
        <v>B936:F940</v>
      </c>
    </row>
    <row r="79" s="4" customFormat="1" spans="1:13">
      <c r="A79" s="2"/>
      <c r="B79" s="2">
        <v>4.5</v>
      </c>
      <c r="C79" s="2">
        <v>5</v>
      </c>
      <c r="D79" s="2">
        <v>60</v>
      </c>
      <c r="E79" s="2">
        <v>1000</v>
      </c>
      <c r="F79" s="2" t="s">
        <v>168</v>
      </c>
      <c r="G79" s="5"/>
      <c r="H79" s="5"/>
      <c r="J79" s="2">
        <v>78</v>
      </c>
      <c r="K79" s="2" t="s">
        <v>230</v>
      </c>
      <c r="L79" s="3" t="s">
        <v>241</v>
      </c>
      <c r="M79" s="3" t="str">
        <f>"B"&amp;ROW(B936)&amp;":F"&amp;ROW(F940)</f>
        <v>B936:F940</v>
      </c>
    </row>
    <row r="80" s="4" customFormat="1" spans="1:13">
      <c r="A80" s="2"/>
      <c r="B80" s="2">
        <v>5</v>
      </c>
      <c r="C80" s="2">
        <v>6</v>
      </c>
      <c r="D80" s="2">
        <v>50</v>
      </c>
      <c r="E80" s="2">
        <v>2000</v>
      </c>
      <c r="F80" s="2" t="s">
        <v>170</v>
      </c>
      <c r="G80" s="5"/>
      <c r="H80" s="5"/>
      <c r="J80" s="2">
        <v>79</v>
      </c>
      <c r="K80" s="2" t="s">
        <v>230</v>
      </c>
      <c r="L80" s="3" t="s">
        <v>242</v>
      </c>
      <c r="M80" s="3" t="str">
        <f>"B"&amp;ROW(B991)&amp;":F"&amp;ROW(F1011)</f>
        <v>B991:F1011</v>
      </c>
    </row>
    <row r="81" s="4" customFormat="1" spans="1:13">
      <c r="A81" s="2" t="s">
        <v>165</v>
      </c>
      <c r="B81" s="2">
        <v>0</v>
      </c>
      <c r="C81" s="2">
        <v>0.5</v>
      </c>
      <c r="D81" s="2">
        <v>3560</v>
      </c>
      <c r="E81" s="2">
        <v>2</v>
      </c>
      <c r="F81" s="2" t="s">
        <v>151</v>
      </c>
      <c r="G81" s="5"/>
      <c r="H81" s="5"/>
      <c r="J81" s="2">
        <v>80</v>
      </c>
      <c r="K81" s="2" t="s">
        <v>230</v>
      </c>
      <c r="L81" s="3" t="s">
        <v>243</v>
      </c>
      <c r="M81" s="3" t="str">
        <f>"B"&amp;ROW(B991)&amp;":F"&amp;ROW(F1011)</f>
        <v>B991:F1011</v>
      </c>
    </row>
    <row r="82" s="4" customFormat="1" spans="1:13">
      <c r="A82" s="2"/>
      <c r="B82" s="2">
        <v>0.5</v>
      </c>
      <c r="C82" s="2">
        <v>1</v>
      </c>
      <c r="D82" s="2">
        <v>2700</v>
      </c>
      <c r="E82" s="2">
        <v>3</v>
      </c>
      <c r="F82" s="2" t="s">
        <v>152</v>
      </c>
      <c r="G82" s="5"/>
      <c r="H82" s="5"/>
      <c r="J82" s="2">
        <v>81</v>
      </c>
      <c r="K82" s="2" t="s">
        <v>230</v>
      </c>
      <c r="L82" s="3" t="s">
        <v>244</v>
      </c>
      <c r="M82" s="3" t="str">
        <f>"B"&amp;ROW(B991)&amp;":F"&amp;ROW(F1011)</f>
        <v>B991:F1011</v>
      </c>
    </row>
    <row r="83" s="4" customFormat="1" spans="1:13">
      <c r="A83" s="2"/>
      <c r="B83" s="2">
        <v>1</v>
      </c>
      <c r="C83" s="2">
        <v>1.5</v>
      </c>
      <c r="D83" s="2">
        <v>1350</v>
      </c>
      <c r="E83" s="2">
        <v>14</v>
      </c>
      <c r="F83" s="2" t="s">
        <v>154</v>
      </c>
      <c r="G83" s="5"/>
      <c r="H83" s="5"/>
      <c r="J83" s="2">
        <v>82</v>
      </c>
      <c r="K83" s="2" t="s">
        <v>230</v>
      </c>
      <c r="L83" s="3" t="s">
        <v>245</v>
      </c>
      <c r="M83" s="3" t="str">
        <f>"B"&amp;ROW(B991)&amp;":F"&amp;ROW(F1011)</f>
        <v>B991:F1011</v>
      </c>
    </row>
    <row r="84" s="4" customFormat="1" spans="1:13">
      <c r="A84" s="2"/>
      <c r="B84" s="2">
        <v>1.5</v>
      </c>
      <c r="C84" s="2">
        <v>2</v>
      </c>
      <c r="D84" s="2">
        <v>670</v>
      </c>
      <c r="E84" s="2">
        <v>45</v>
      </c>
      <c r="F84" s="2" t="s">
        <v>156</v>
      </c>
      <c r="G84" s="5"/>
      <c r="H84" s="5"/>
      <c r="J84" s="2">
        <v>83</v>
      </c>
      <c r="K84" s="2" t="s">
        <v>230</v>
      </c>
      <c r="L84" s="3" t="s">
        <v>246</v>
      </c>
      <c r="M84" s="3" t="str">
        <f>"B"&amp;ROW(B991)&amp;":F"&amp;ROW(F1011)</f>
        <v>B991:F1011</v>
      </c>
    </row>
    <row r="85" s="4" customFormat="1" spans="1:13">
      <c r="A85" s="2"/>
      <c r="B85" s="2">
        <v>2</v>
      </c>
      <c r="C85" s="2">
        <v>2.5</v>
      </c>
      <c r="D85" s="2">
        <v>170</v>
      </c>
      <c r="E85" s="2">
        <v>90</v>
      </c>
      <c r="F85" s="2" t="s">
        <v>158</v>
      </c>
      <c r="G85" s="5"/>
      <c r="H85" s="5"/>
      <c r="J85" s="2">
        <v>84</v>
      </c>
      <c r="K85" s="2" t="s">
        <v>230</v>
      </c>
      <c r="L85" s="3" t="s">
        <v>247</v>
      </c>
      <c r="M85" s="3" t="str">
        <f>"B"&amp;ROW(B991)&amp;":F"&amp;ROW(F1011)</f>
        <v>B991:F1011</v>
      </c>
    </row>
    <row r="86" s="4" customFormat="1" spans="1:13">
      <c r="A86" s="2"/>
      <c r="B86" s="2">
        <v>2.5</v>
      </c>
      <c r="C86" s="2">
        <v>3</v>
      </c>
      <c r="D86" s="2">
        <v>150</v>
      </c>
      <c r="E86" s="2">
        <v>200</v>
      </c>
      <c r="F86" s="2" t="s">
        <v>160</v>
      </c>
      <c r="G86" s="5"/>
      <c r="H86" s="5"/>
      <c r="J86" s="2">
        <v>85</v>
      </c>
      <c r="K86" s="2" t="s">
        <v>230</v>
      </c>
      <c r="L86" s="3" t="s">
        <v>248</v>
      </c>
      <c r="M86" s="3" t="str">
        <f>"B"&amp;ROW(B991)&amp;":F"&amp;ROW(F1011)</f>
        <v>B991:F1011</v>
      </c>
    </row>
    <row r="87" s="4" customFormat="1" spans="1:13">
      <c r="A87" s="2"/>
      <c r="B87" s="2">
        <v>3</v>
      </c>
      <c r="C87" s="2">
        <v>3.5</v>
      </c>
      <c r="D87" s="2">
        <v>120</v>
      </c>
      <c r="E87" s="2">
        <v>450</v>
      </c>
      <c r="F87" s="2" t="s">
        <v>162</v>
      </c>
      <c r="G87" s="5"/>
      <c r="H87" s="5"/>
      <c r="J87" s="2">
        <v>86</v>
      </c>
      <c r="K87" s="2" t="s">
        <v>230</v>
      </c>
      <c r="L87" s="3" t="s">
        <v>249</v>
      </c>
      <c r="M87" s="3" t="str">
        <f>"B"&amp;ROW(B991)&amp;":F"&amp;ROW(F1011)</f>
        <v>B991:F1011</v>
      </c>
    </row>
    <row r="88" s="4" customFormat="1" spans="1:13">
      <c r="A88" s="2"/>
      <c r="B88" s="2">
        <v>3.5</v>
      </c>
      <c r="C88" s="2">
        <v>4</v>
      </c>
      <c r="D88" s="2">
        <v>100</v>
      </c>
      <c r="E88" s="2">
        <v>550</v>
      </c>
      <c r="F88" s="2" t="s">
        <v>164</v>
      </c>
      <c r="G88" s="5"/>
      <c r="H88" s="5"/>
      <c r="J88" s="2">
        <v>87</v>
      </c>
      <c r="K88" s="2" t="s">
        <v>230</v>
      </c>
      <c r="L88" s="3" t="s">
        <v>250</v>
      </c>
      <c r="M88" s="3" t="str">
        <f>"B"&amp;ROW(B991)&amp;":F"&amp;ROW(F1011)</f>
        <v>B991:F1011</v>
      </c>
    </row>
    <row r="89" s="4" customFormat="1" spans="1:13">
      <c r="A89" s="2"/>
      <c r="B89" s="2">
        <v>4</v>
      </c>
      <c r="C89" s="2">
        <v>4.5</v>
      </c>
      <c r="D89" s="2">
        <v>75</v>
      </c>
      <c r="E89" s="2">
        <v>800</v>
      </c>
      <c r="F89" s="2" t="s">
        <v>166</v>
      </c>
      <c r="G89" s="5"/>
      <c r="H89" s="5"/>
      <c r="J89" s="2">
        <v>88</v>
      </c>
      <c r="K89" s="2" t="s">
        <v>230</v>
      </c>
      <c r="L89" s="3" t="s">
        <v>251</v>
      </c>
      <c r="M89" s="3" t="str">
        <f>"B"&amp;ROW(B991)&amp;":F"&amp;ROW(F1011)</f>
        <v>B991:F1011</v>
      </c>
    </row>
    <row r="90" s="4" customFormat="1" spans="1:13">
      <c r="A90" s="2"/>
      <c r="B90" s="2">
        <v>4.5</v>
      </c>
      <c r="C90" s="2">
        <v>5</v>
      </c>
      <c r="D90" s="2">
        <v>65</v>
      </c>
      <c r="E90" s="2">
        <v>1000</v>
      </c>
      <c r="F90" s="2" t="s">
        <v>168</v>
      </c>
      <c r="G90" s="5"/>
      <c r="H90" s="5"/>
      <c r="J90" s="2">
        <v>89</v>
      </c>
      <c r="K90" s="2" t="s">
        <v>230</v>
      </c>
      <c r="L90" s="3" t="s">
        <v>252</v>
      </c>
      <c r="M90" s="3" t="str">
        <f>"B"&amp;ROW(B991)&amp;":F"&amp;ROW(F1011)</f>
        <v>B991:F1011</v>
      </c>
    </row>
    <row r="91" s="4" customFormat="1" spans="1:13">
      <c r="A91" s="2"/>
      <c r="B91" s="2">
        <v>5</v>
      </c>
      <c r="C91" s="2">
        <v>6</v>
      </c>
      <c r="D91" s="2">
        <v>60</v>
      </c>
      <c r="E91" s="2">
        <v>1500</v>
      </c>
      <c r="F91" s="2" t="s">
        <v>170</v>
      </c>
      <c r="G91" s="5"/>
      <c r="H91" s="5"/>
      <c r="J91" s="2">
        <v>90</v>
      </c>
      <c r="K91" s="2" t="s">
        <v>230</v>
      </c>
      <c r="L91" s="3" t="s">
        <v>253</v>
      </c>
      <c r="M91" s="3" t="str">
        <f>"B"&amp;ROW(B1222)&amp;":F"&amp;ROW(F1236)</f>
        <v>B1222:F1236</v>
      </c>
    </row>
    <row r="92" s="4" customFormat="1" spans="1:13">
      <c r="A92" s="2" t="s">
        <v>167</v>
      </c>
      <c r="B92" s="2">
        <v>0</v>
      </c>
      <c r="C92" s="2">
        <v>0.5</v>
      </c>
      <c r="D92" s="2">
        <v>3650</v>
      </c>
      <c r="E92" s="2">
        <v>1.5</v>
      </c>
      <c r="F92" s="2" t="s">
        <v>151</v>
      </c>
      <c r="G92" s="5"/>
      <c r="H92" s="5"/>
      <c r="J92" s="2">
        <v>91</v>
      </c>
      <c r="K92" s="2" t="s">
        <v>230</v>
      </c>
      <c r="L92" s="3" t="s">
        <v>254</v>
      </c>
      <c r="M92" s="3" t="str">
        <f>"B"&amp;ROW(B1237)&amp;":F"&amp;ROW(F1251)</f>
        <v>B1237:F1251</v>
      </c>
    </row>
    <row r="93" s="4" customFormat="1" spans="1:13">
      <c r="A93" s="2"/>
      <c r="B93" s="2">
        <v>0.5</v>
      </c>
      <c r="C93" s="2">
        <v>1</v>
      </c>
      <c r="D93" s="2">
        <v>2700</v>
      </c>
      <c r="E93" s="2">
        <v>2</v>
      </c>
      <c r="F93" s="2" t="s">
        <v>152</v>
      </c>
      <c r="G93" s="5"/>
      <c r="H93" s="5"/>
      <c r="J93" s="2">
        <v>92</v>
      </c>
      <c r="K93" s="2" t="s">
        <v>230</v>
      </c>
      <c r="L93" s="3" t="s">
        <v>255</v>
      </c>
      <c r="M93" s="3" t="str">
        <f>"B"&amp;ROW(B1252)&amp;":F"&amp;ROW(F1271)</f>
        <v>B1252:F1271</v>
      </c>
    </row>
    <row r="94" s="4" customFormat="1" spans="1:13">
      <c r="A94" s="2"/>
      <c r="B94" s="2">
        <v>1</v>
      </c>
      <c r="C94" s="2">
        <v>1.5</v>
      </c>
      <c r="D94" s="2">
        <v>2000</v>
      </c>
      <c r="E94" s="2">
        <v>10</v>
      </c>
      <c r="F94" s="2" t="s">
        <v>154</v>
      </c>
      <c r="G94" s="5"/>
      <c r="H94" s="5"/>
      <c r="J94" s="2">
        <v>93</v>
      </c>
      <c r="K94" s="2" t="s">
        <v>230</v>
      </c>
      <c r="L94" s="3" t="s">
        <v>256</v>
      </c>
      <c r="M94" s="3" t="str">
        <f>"B"&amp;ROW(B1272)&amp;":F"&amp;ROW(F1291)</f>
        <v>B1272:F1291</v>
      </c>
    </row>
    <row r="95" s="4" customFormat="1" spans="1:13">
      <c r="A95" s="2"/>
      <c r="B95" s="2">
        <v>1.5</v>
      </c>
      <c r="C95" s="2">
        <v>2</v>
      </c>
      <c r="D95" s="2">
        <v>1300</v>
      </c>
      <c r="E95" s="2">
        <v>15</v>
      </c>
      <c r="F95" s="2" t="s">
        <v>156</v>
      </c>
      <c r="G95" s="5"/>
      <c r="H95" s="5"/>
      <c r="J95" s="2">
        <v>94</v>
      </c>
      <c r="K95" s="2" t="s">
        <v>230</v>
      </c>
      <c r="L95" s="3" t="s">
        <v>257</v>
      </c>
      <c r="M95" s="3" t="str">
        <f>"B"&amp;ROW(B1292)&amp;":F"&amp;ROW(F1306)</f>
        <v>B1292:F1306</v>
      </c>
    </row>
    <row r="96" s="4" customFormat="1" spans="1:13">
      <c r="A96" s="2"/>
      <c r="B96" s="2">
        <v>2</v>
      </c>
      <c r="C96" s="2">
        <v>2.5</v>
      </c>
      <c r="D96" s="2">
        <v>670</v>
      </c>
      <c r="E96" s="2">
        <v>25</v>
      </c>
      <c r="F96" s="2" t="s">
        <v>158</v>
      </c>
      <c r="G96" s="5"/>
      <c r="H96" s="5"/>
      <c r="J96" s="2">
        <v>95</v>
      </c>
      <c r="K96" s="2" t="s">
        <v>230</v>
      </c>
      <c r="L96" s="3" t="s">
        <v>258</v>
      </c>
      <c r="M96" s="3" t="str">
        <f>"B"&amp;ROW(B1307)&amp;":F"&amp;ROW(F1321)</f>
        <v>B1307:F1321</v>
      </c>
    </row>
    <row r="97" s="4" customFormat="1" spans="1:13">
      <c r="A97" s="2"/>
      <c r="B97" s="2">
        <v>2.5</v>
      </c>
      <c r="C97" s="2">
        <v>3</v>
      </c>
      <c r="D97" s="2">
        <v>500</v>
      </c>
      <c r="E97" s="2">
        <v>50</v>
      </c>
      <c r="F97" s="2" t="s">
        <v>160</v>
      </c>
      <c r="G97" s="5"/>
      <c r="H97" s="5"/>
      <c r="J97" s="2">
        <v>96</v>
      </c>
      <c r="K97" s="2" t="s">
        <v>230</v>
      </c>
      <c r="L97" s="3" t="s">
        <v>259</v>
      </c>
      <c r="M97" s="3" t="str">
        <f>"B"&amp;ROW(B1322)&amp;":F"&amp;ROW(F1331)</f>
        <v>B1322:F1331</v>
      </c>
    </row>
    <row r="98" s="4" customFormat="1" spans="1:13">
      <c r="A98" s="2"/>
      <c r="B98" s="2">
        <v>3</v>
      </c>
      <c r="C98" s="2">
        <v>3.5</v>
      </c>
      <c r="D98" s="2">
        <v>300</v>
      </c>
      <c r="E98" s="2">
        <v>120</v>
      </c>
      <c r="F98" s="2" t="s">
        <v>162</v>
      </c>
      <c r="G98" s="5"/>
      <c r="H98" s="5"/>
      <c r="J98" s="2">
        <v>97</v>
      </c>
      <c r="K98" s="2" t="s">
        <v>230</v>
      </c>
      <c r="L98" s="3" t="s">
        <v>260</v>
      </c>
      <c r="M98" s="3" t="str">
        <f>"B"&amp;ROW(B1332)&amp;":F"&amp;ROW(F1346)</f>
        <v>B1332:F1346</v>
      </c>
    </row>
    <row r="99" s="4" customFormat="1" spans="1:13">
      <c r="A99" s="2"/>
      <c r="B99" s="2">
        <v>3.5</v>
      </c>
      <c r="C99" s="2">
        <v>4</v>
      </c>
      <c r="D99" s="2">
        <v>200</v>
      </c>
      <c r="E99" s="2">
        <v>150</v>
      </c>
      <c r="F99" s="2" t="s">
        <v>164</v>
      </c>
      <c r="G99" s="5"/>
      <c r="H99" s="5"/>
      <c r="J99" s="2">
        <v>98</v>
      </c>
      <c r="K99" s="2" t="s">
        <v>230</v>
      </c>
      <c r="L99" s="3" t="s">
        <v>261</v>
      </c>
      <c r="M99" s="3" t="str">
        <f>"B"&amp;ROW(B1347)&amp;":F"&amp;ROW(F1356)</f>
        <v>B1347:F1356</v>
      </c>
    </row>
    <row r="100" s="4" customFormat="1" spans="1:13">
      <c r="A100" s="2"/>
      <c r="B100" s="2">
        <v>4</v>
      </c>
      <c r="C100" s="2">
        <v>4.5</v>
      </c>
      <c r="D100" s="2">
        <v>150</v>
      </c>
      <c r="E100" s="2">
        <v>280</v>
      </c>
      <c r="F100" s="2" t="s">
        <v>166</v>
      </c>
      <c r="G100" s="5"/>
      <c r="H100" s="5"/>
      <c r="J100" s="2">
        <v>99</v>
      </c>
      <c r="K100" s="2" t="s">
        <v>230</v>
      </c>
      <c r="L100" s="3" t="s">
        <v>262</v>
      </c>
      <c r="M100" s="3" t="str">
        <f>"B"&amp;ROW(B1357)&amp;":F"&amp;ROW(F1357)</f>
        <v>B1357:F1357</v>
      </c>
    </row>
    <row r="101" s="4" customFormat="1" spans="1:8">
      <c r="A101" s="2"/>
      <c r="B101" s="2">
        <v>4.5</v>
      </c>
      <c r="C101" s="2">
        <v>5</v>
      </c>
      <c r="D101" s="2">
        <v>150</v>
      </c>
      <c r="E101" s="2">
        <v>350</v>
      </c>
      <c r="F101" s="2" t="s">
        <v>168</v>
      </c>
      <c r="G101" s="5"/>
      <c r="H101" s="5"/>
    </row>
    <row r="102" s="4" customFormat="1" spans="1:8">
      <c r="A102" s="2"/>
      <c r="B102" s="2">
        <v>5</v>
      </c>
      <c r="C102" s="2">
        <v>6</v>
      </c>
      <c r="D102" s="2">
        <v>120</v>
      </c>
      <c r="E102" s="2">
        <v>500</v>
      </c>
      <c r="F102" s="2" t="s">
        <v>170</v>
      </c>
      <c r="G102" s="5"/>
      <c r="H102" s="5"/>
    </row>
    <row r="103" s="4" customFormat="1" spans="1:8">
      <c r="A103" s="2"/>
      <c r="B103" s="2">
        <v>6</v>
      </c>
      <c r="C103" s="2">
        <v>7</v>
      </c>
      <c r="D103" s="2">
        <v>110</v>
      </c>
      <c r="E103" s="2">
        <v>600</v>
      </c>
      <c r="F103" s="2" t="s">
        <v>172</v>
      </c>
      <c r="G103" s="5"/>
      <c r="H103" s="5"/>
    </row>
    <row r="104" s="4" customFormat="1" spans="1:8">
      <c r="A104" s="2"/>
      <c r="B104" s="2">
        <v>7</v>
      </c>
      <c r="C104" s="2">
        <v>8</v>
      </c>
      <c r="D104" s="2">
        <v>100</v>
      </c>
      <c r="E104" s="2">
        <v>700</v>
      </c>
      <c r="F104" s="2" t="s">
        <v>174</v>
      </c>
      <c r="G104" s="5"/>
      <c r="H104" s="5"/>
    </row>
    <row r="105" s="4" customFormat="1" spans="1:8">
      <c r="A105" s="2" t="s">
        <v>169</v>
      </c>
      <c r="B105" s="2">
        <v>1</v>
      </c>
      <c r="C105" s="2"/>
      <c r="D105" s="2">
        <v>4400</v>
      </c>
      <c r="E105" s="2">
        <v>2</v>
      </c>
      <c r="F105" s="2" t="s">
        <v>263</v>
      </c>
      <c r="G105" s="5"/>
      <c r="H105" s="5"/>
    </row>
    <row r="106" s="4" customFormat="1" spans="1:8">
      <c r="A106" s="2"/>
      <c r="B106" s="2">
        <v>2</v>
      </c>
      <c r="C106" s="2"/>
      <c r="D106" s="2">
        <v>3300</v>
      </c>
      <c r="E106" s="2">
        <v>4</v>
      </c>
      <c r="F106" s="2" t="s">
        <v>264</v>
      </c>
      <c r="G106" s="5"/>
      <c r="H106" s="5"/>
    </row>
    <row r="107" s="4" customFormat="1" spans="1:8">
      <c r="A107" s="2"/>
      <c r="B107" s="2">
        <v>3</v>
      </c>
      <c r="C107" s="2"/>
      <c r="D107" s="2">
        <v>2200</v>
      </c>
      <c r="E107" s="2">
        <v>8</v>
      </c>
      <c r="F107" s="2" t="s">
        <v>265</v>
      </c>
      <c r="G107" s="5"/>
      <c r="H107" s="5"/>
    </row>
    <row r="108" s="4" customFormat="1" spans="1:8">
      <c r="A108" s="2"/>
      <c r="B108" s="2">
        <v>4</v>
      </c>
      <c r="C108" s="2"/>
      <c r="D108" s="2">
        <v>1100</v>
      </c>
      <c r="E108" s="2">
        <v>10</v>
      </c>
      <c r="F108" s="2" t="s">
        <v>266</v>
      </c>
      <c r="G108" s="5"/>
      <c r="H108" s="5"/>
    </row>
    <row r="109" s="4" customFormat="1" spans="1:8">
      <c r="A109" s="2"/>
      <c r="B109" s="2">
        <v>5</v>
      </c>
      <c r="C109" s="2"/>
      <c r="D109" s="2">
        <v>825</v>
      </c>
      <c r="E109" s="2">
        <v>15</v>
      </c>
      <c r="F109" s="2" t="s">
        <v>267</v>
      </c>
      <c r="G109" s="5"/>
      <c r="H109" s="5"/>
    </row>
    <row r="110" s="4" customFormat="1" spans="1:8">
      <c r="A110" s="2"/>
      <c r="B110" s="2">
        <v>6</v>
      </c>
      <c r="C110" s="2"/>
      <c r="D110" s="2">
        <v>550</v>
      </c>
      <c r="E110" s="2">
        <v>30</v>
      </c>
      <c r="F110" s="2" t="s">
        <v>268</v>
      </c>
      <c r="G110" s="5"/>
      <c r="H110" s="5"/>
    </row>
    <row r="111" s="4" customFormat="1" spans="1:8">
      <c r="A111" s="2"/>
      <c r="B111" s="2">
        <v>7</v>
      </c>
      <c r="C111" s="2"/>
      <c r="D111" s="2">
        <v>275</v>
      </c>
      <c r="E111" s="2">
        <v>50</v>
      </c>
      <c r="F111" s="2" t="s">
        <v>269</v>
      </c>
      <c r="G111" s="5"/>
      <c r="H111" s="5"/>
    </row>
    <row r="112" s="4" customFormat="1" spans="1:8">
      <c r="A112" s="2"/>
      <c r="B112" s="2">
        <v>8</v>
      </c>
      <c r="C112" s="2"/>
      <c r="D112" s="2">
        <v>167</v>
      </c>
      <c r="E112" s="2">
        <v>70</v>
      </c>
      <c r="F112" s="2" t="s">
        <v>270</v>
      </c>
      <c r="G112" s="5"/>
      <c r="H112" s="5"/>
    </row>
    <row r="113" s="4" customFormat="1" spans="1:8">
      <c r="A113" s="2"/>
      <c r="B113" s="2">
        <v>9</v>
      </c>
      <c r="C113" s="2"/>
      <c r="D113" s="2">
        <v>167</v>
      </c>
      <c r="E113" s="2">
        <v>80</v>
      </c>
      <c r="F113" s="2" t="s">
        <v>271</v>
      </c>
      <c r="G113" s="5"/>
      <c r="H113" s="5"/>
    </row>
    <row r="114" s="4" customFormat="1" spans="1:8">
      <c r="A114" s="2"/>
      <c r="B114" s="2">
        <v>10</v>
      </c>
      <c r="C114" s="2"/>
      <c r="D114" s="2">
        <v>111</v>
      </c>
      <c r="E114" s="2">
        <v>90</v>
      </c>
      <c r="F114" s="2" t="s">
        <v>272</v>
      </c>
      <c r="G114" s="5"/>
      <c r="H114" s="5"/>
    </row>
    <row r="115" s="4" customFormat="1" spans="1:8">
      <c r="A115" s="2"/>
      <c r="B115" s="2">
        <v>11</v>
      </c>
      <c r="C115" s="2"/>
      <c r="D115" s="2">
        <v>111</v>
      </c>
      <c r="E115" s="2">
        <v>105</v>
      </c>
      <c r="F115" s="2" t="s">
        <v>273</v>
      </c>
      <c r="G115" s="5"/>
      <c r="H115" s="5"/>
    </row>
    <row r="116" s="4" customFormat="1" spans="1:8">
      <c r="A116" s="2"/>
      <c r="B116" s="2">
        <v>12</v>
      </c>
      <c r="C116" s="2"/>
      <c r="D116" s="2">
        <v>100</v>
      </c>
      <c r="E116" s="2">
        <v>120</v>
      </c>
      <c r="F116" s="2" t="s">
        <v>274</v>
      </c>
      <c r="G116" s="5"/>
      <c r="H116" s="5"/>
    </row>
    <row r="117" s="4" customFormat="1" spans="1:8">
      <c r="A117" s="2"/>
      <c r="B117" s="2">
        <v>13</v>
      </c>
      <c r="C117" s="2"/>
      <c r="D117" s="2">
        <v>100</v>
      </c>
      <c r="E117" s="2">
        <v>130</v>
      </c>
      <c r="F117" s="2" t="s">
        <v>275</v>
      </c>
      <c r="G117" s="5"/>
      <c r="H117" s="5"/>
    </row>
    <row r="118" s="4" customFormat="1" spans="1:8">
      <c r="A118" s="2"/>
      <c r="B118" s="2">
        <v>14</v>
      </c>
      <c r="C118" s="2"/>
      <c r="D118" s="2">
        <v>90</v>
      </c>
      <c r="E118" s="2">
        <v>140</v>
      </c>
      <c r="F118" s="2" t="s">
        <v>276</v>
      </c>
      <c r="G118" s="5"/>
      <c r="H118" s="5"/>
    </row>
    <row r="119" s="4" customFormat="1" spans="1:8">
      <c r="A119" s="2"/>
      <c r="B119" s="2">
        <v>15</v>
      </c>
      <c r="C119" s="2"/>
      <c r="D119" s="2">
        <v>90</v>
      </c>
      <c r="E119" s="2">
        <v>150</v>
      </c>
      <c r="F119" s="2" t="s">
        <v>277</v>
      </c>
      <c r="G119" s="5"/>
      <c r="H119" s="5"/>
    </row>
    <row r="120" s="4" customFormat="1" spans="1:8">
      <c r="A120" s="2"/>
      <c r="B120" s="2">
        <v>16</v>
      </c>
      <c r="C120" s="2"/>
      <c r="D120" s="2">
        <v>80</v>
      </c>
      <c r="E120" s="2">
        <v>160</v>
      </c>
      <c r="F120" s="2" t="s">
        <v>278</v>
      </c>
      <c r="G120" s="5"/>
      <c r="H120" s="5"/>
    </row>
    <row r="121" s="4" customFormat="1" spans="1:8">
      <c r="A121" s="2"/>
      <c r="B121" s="2">
        <v>17</v>
      </c>
      <c r="C121" s="2"/>
      <c r="D121" s="2">
        <v>80</v>
      </c>
      <c r="E121" s="2">
        <v>170</v>
      </c>
      <c r="F121" s="2" t="s">
        <v>279</v>
      </c>
      <c r="G121" s="5"/>
      <c r="H121" s="5"/>
    </row>
    <row r="122" s="4" customFormat="1" spans="1:8">
      <c r="A122" s="2"/>
      <c r="B122" s="2">
        <v>18</v>
      </c>
      <c r="C122" s="2"/>
      <c r="D122" s="2">
        <v>75</v>
      </c>
      <c r="E122" s="2">
        <v>180</v>
      </c>
      <c r="F122" s="2" t="s">
        <v>280</v>
      </c>
      <c r="G122" s="5"/>
      <c r="H122" s="5"/>
    </row>
    <row r="123" s="4" customFormat="1" spans="1:8">
      <c r="A123" s="2"/>
      <c r="B123" s="2">
        <v>19</v>
      </c>
      <c r="C123" s="2"/>
      <c r="D123" s="2">
        <v>75</v>
      </c>
      <c r="E123" s="2">
        <v>190</v>
      </c>
      <c r="F123" s="2" t="s">
        <v>281</v>
      </c>
      <c r="G123" s="5"/>
      <c r="H123" s="5"/>
    </row>
    <row r="124" s="4" customFormat="1" spans="1:8">
      <c r="A124" s="2"/>
      <c r="B124" s="2">
        <v>20</v>
      </c>
      <c r="C124" s="2"/>
      <c r="D124" s="2">
        <v>65</v>
      </c>
      <c r="E124" s="2">
        <v>200</v>
      </c>
      <c r="F124" s="2" t="s">
        <v>282</v>
      </c>
      <c r="G124" s="5"/>
      <c r="H124" s="5"/>
    </row>
    <row r="125" s="4" customFormat="1" spans="1:8">
      <c r="A125" s="2"/>
      <c r="B125" s="2">
        <v>21</v>
      </c>
      <c r="C125" s="2"/>
      <c r="D125" s="2">
        <v>65</v>
      </c>
      <c r="E125" s="2">
        <v>205</v>
      </c>
      <c r="F125" s="2" t="s">
        <v>283</v>
      </c>
      <c r="G125" s="5"/>
      <c r="H125" s="5"/>
    </row>
    <row r="126" s="4" customFormat="1" spans="1:8">
      <c r="A126" s="2"/>
      <c r="B126" s="2">
        <v>22</v>
      </c>
      <c r="C126" s="2"/>
      <c r="D126" s="2">
        <v>55</v>
      </c>
      <c r="E126" s="2">
        <v>215</v>
      </c>
      <c r="F126" s="2" t="s">
        <v>284</v>
      </c>
      <c r="G126" s="5"/>
      <c r="H126" s="5"/>
    </row>
    <row r="127" s="4" customFormat="1" spans="1:8">
      <c r="A127" s="2"/>
      <c r="B127" s="2">
        <v>23</v>
      </c>
      <c r="C127" s="2"/>
      <c r="D127" s="2">
        <v>55</v>
      </c>
      <c r="E127" s="2">
        <v>225</v>
      </c>
      <c r="F127" s="2" t="s">
        <v>285</v>
      </c>
      <c r="G127" s="5"/>
      <c r="H127" s="5"/>
    </row>
    <row r="128" s="4" customFormat="1" spans="1:8">
      <c r="A128" s="2"/>
      <c r="B128" s="2">
        <v>24</v>
      </c>
      <c r="C128" s="2"/>
      <c r="D128" s="2">
        <v>55</v>
      </c>
      <c r="E128" s="2">
        <v>235</v>
      </c>
      <c r="F128" s="2" t="s">
        <v>286</v>
      </c>
      <c r="G128" s="5"/>
      <c r="H128" s="5"/>
    </row>
    <row r="129" s="4" customFormat="1" spans="1:8">
      <c r="A129" s="2"/>
      <c r="B129" s="2">
        <v>25</v>
      </c>
      <c r="C129" s="2"/>
      <c r="D129" s="2">
        <v>45</v>
      </c>
      <c r="E129" s="2">
        <v>245</v>
      </c>
      <c r="F129" s="2" t="s">
        <v>287</v>
      </c>
      <c r="G129" s="5"/>
      <c r="H129" s="5"/>
    </row>
    <row r="130" s="4" customFormat="1" spans="1:8">
      <c r="A130" s="2"/>
      <c r="B130" s="2">
        <v>26</v>
      </c>
      <c r="C130" s="2"/>
      <c r="D130" s="2">
        <v>45</v>
      </c>
      <c r="E130" s="2">
        <v>260</v>
      </c>
      <c r="F130" s="2" t="s">
        <v>288</v>
      </c>
      <c r="G130" s="5"/>
      <c r="H130" s="5"/>
    </row>
    <row r="131" s="4" customFormat="1" spans="1:8">
      <c r="A131" s="2"/>
      <c r="B131" s="2">
        <v>27</v>
      </c>
      <c r="C131" s="2"/>
      <c r="D131" s="2">
        <v>45</v>
      </c>
      <c r="E131" s="2">
        <v>275</v>
      </c>
      <c r="F131" s="2" t="s">
        <v>289</v>
      </c>
      <c r="G131" s="5"/>
      <c r="H131" s="5"/>
    </row>
    <row r="132" s="4" customFormat="1" spans="1:8">
      <c r="A132" s="2"/>
      <c r="B132" s="2">
        <v>28</v>
      </c>
      <c r="C132" s="2"/>
      <c r="D132" s="2">
        <v>45</v>
      </c>
      <c r="E132" s="2">
        <v>290</v>
      </c>
      <c r="F132" s="2" t="s">
        <v>290</v>
      </c>
      <c r="G132" s="5"/>
      <c r="H132" s="5"/>
    </row>
    <row r="133" s="4" customFormat="1" spans="1:8">
      <c r="A133" s="2"/>
      <c r="B133" s="2">
        <v>29</v>
      </c>
      <c r="C133" s="2"/>
      <c r="D133" s="2">
        <v>45</v>
      </c>
      <c r="E133" s="2">
        <v>315</v>
      </c>
      <c r="F133" s="2" t="s">
        <v>291</v>
      </c>
      <c r="G133" s="5"/>
      <c r="H133" s="5"/>
    </row>
    <row r="134" s="4" customFormat="1" spans="1:8">
      <c r="A134" s="2"/>
      <c r="B134" s="2">
        <v>30</v>
      </c>
      <c r="C134" s="2"/>
      <c r="D134" s="2">
        <v>40</v>
      </c>
      <c r="E134" s="2">
        <v>350</v>
      </c>
      <c r="F134" s="2" t="s">
        <v>292</v>
      </c>
      <c r="G134" s="5"/>
      <c r="H134" s="5"/>
    </row>
    <row r="135" s="4" customFormat="1" spans="1:8">
      <c r="A135" s="2"/>
      <c r="B135" s="2">
        <v>31</v>
      </c>
      <c r="C135" s="2"/>
      <c r="D135" s="2">
        <v>40</v>
      </c>
      <c r="E135" s="2">
        <v>385</v>
      </c>
      <c r="F135" s="2" t="s">
        <v>293</v>
      </c>
      <c r="G135" s="5"/>
      <c r="H135" s="5"/>
    </row>
    <row r="136" s="4" customFormat="1" spans="1:8">
      <c r="A136" s="2"/>
      <c r="B136" s="2">
        <v>32</v>
      </c>
      <c r="C136" s="2"/>
      <c r="D136" s="2">
        <v>40</v>
      </c>
      <c r="E136" s="2">
        <v>420</v>
      </c>
      <c r="F136" s="2" t="s">
        <v>294</v>
      </c>
      <c r="G136" s="5"/>
      <c r="H136" s="5"/>
    </row>
    <row r="137" s="4" customFormat="1" spans="1:8">
      <c r="A137" s="2"/>
      <c r="B137" s="2">
        <v>33</v>
      </c>
      <c r="C137" s="2"/>
      <c r="D137" s="2">
        <v>40</v>
      </c>
      <c r="E137" s="2">
        <v>460</v>
      </c>
      <c r="F137" s="2" t="s">
        <v>295</v>
      </c>
      <c r="G137" s="5"/>
      <c r="H137" s="5"/>
    </row>
    <row r="138" s="4" customFormat="1" spans="1:8">
      <c r="A138" s="2"/>
      <c r="B138" s="2">
        <v>34</v>
      </c>
      <c r="C138" s="2"/>
      <c r="D138" s="2">
        <v>40</v>
      </c>
      <c r="E138" s="2">
        <v>490</v>
      </c>
      <c r="F138" s="2" t="s">
        <v>296</v>
      </c>
      <c r="G138" s="5"/>
      <c r="H138" s="5"/>
    </row>
    <row r="139" s="4" customFormat="1" spans="1:8">
      <c r="A139" s="2"/>
      <c r="B139" s="2">
        <v>35</v>
      </c>
      <c r="C139" s="2"/>
      <c r="D139" s="2">
        <v>35</v>
      </c>
      <c r="E139" s="2">
        <v>510</v>
      </c>
      <c r="F139" s="2" t="s">
        <v>297</v>
      </c>
      <c r="G139" s="5"/>
      <c r="H139" s="5"/>
    </row>
    <row r="140" s="4" customFormat="1" spans="1:8">
      <c r="A140" s="2"/>
      <c r="B140" s="2">
        <v>36</v>
      </c>
      <c r="C140" s="2"/>
      <c r="D140" s="2">
        <v>35</v>
      </c>
      <c r="E140" s="2">
        <v>540</v>
      </c>
      <c r="F140" s="2" t="s">
        <v>298</v>
      </c>
      <c r="G140" s="5"/>
      <c r="H140" s="5"/>
    </row>
    <row r="141" s="4" customFormat="1" spans="1:8">
      <c r="A141" s="2"/>
      <c r="B141" s="2">
        <v>37</v>
      </c>
      <c r="C141" s="2"/>
      <c r="D141" s="2">
        <v>35</v>
      </c>
      <c r="E141" s="2">
        <v>570</v>
      </c>
      <c r="F141" s="2" t="s">
        <v>299</v>
      </c>
      <c r="G141" s="5"/>
      <c r="H141" s="5"/>
    </row>
    <row r="142" s="4" customFormat="1" spans="1:8">
      <c r="A142" s="2"/>
      <c r="B142" s="2">
        <v>38</v>
      </c>
      <c r="C142" s="2"/>
      <c r="D142" s="2">
        <v>35</v>
      </c>
      <c r="E142" s="2">
        <v>600</v>
      </c>
      <c r="F142" s="2" t="s">
        <v>300</v>
      </c>
      <c r="G142" s="5"/>
      <c r="H142" s="5"/>
    </row>
    <row r="143" s="4" customFormat="1" spans="1:8">
      <c r="A143" s="2"/>
      <c r="B143" s="2">
        <v>39</v>
      </c>
      <c r="C143" s="2"/>
      <c r="D143" s="2">
        <v>35</v>
      </c>
      <c r="E143" s="2">
        <v>650</v>
      </c>
      <c r="F143" s="2" t="s">
        <v>301</v>
      </c>
      <c r="G143" s="5"/>
      <c r="H143" s="5"/>
    </row>
    <row r="144" s="4" customFormat="1" spans="1:8">
      <c r="A144" s="2"/>
      <c r="B144" s="2">
        <v>40</v>
      </c>
      <c r="C144" s="2"/>
      <c r="D144" s="2">
        <v>30</v>
      </c>
      <c r="E144" s="2">
        <v>690</v>
      </c>
      <c r="F144" s="2" t="s">
        <v>302</v>
      </c>
      <c r="G144" s="5"/>
      <c r="H144" s="5"/>
    </row>
    <row r="145" s="4" customFormat="1" spans="1:8">
      <c r="A145" s="2"/>
      <c r="B145" s="2">
        <v>41</v>
      </c>
      <c r="C145" s="2"/>
      <c r="D145" s="2">
        <v>30</v>
      </c>
      <c r="E145" s="2">
        <v>740</v>
      </c>
      <c r="F145" s="2" t="s">
        <v>303</v>
      </c>
      <c r="G145" s="5"/>
      <c r="H145" s="5"/>
    </row>
    <row r="146" s="4" customFormat="1" spans="1:8">
      <c r="A146" s="2"/>
      <c r="B146" s="2">
        <v>42</v>
      </c>
      <c r="C146" s="2"/>
      <c r="D146" s="2">
        <v>30</v>
      </c>
      <c r="E146" s="2">
        <v>790</v>
      </c>
      <c r="F146" s="2" t="s">
        <v>304</v>
      </c>
      <c r="G146" s="5"/>
      <c r="H146" s="5"/>
    </row>
    <row r="147" s="4" customFormat="1" spans="1:8">
      <c r="A147" s="2"/>
      <c r="B147" s="2">
        <v>43</v>
      </c>
      <c r="C147" s="2"/>
      <c r="D147" s="2">
        <v>30</v>
      </c>
      <c r="E147" s="2">
        <v>840</v>
      </c>
      <c r="F147" s="2" t="s">
        <v>305</v>
      </c>
      <c r="G147" s="5"/>
      <c r="H147" s="5"/>
    </row>
    <row r="148" s="4" customFormat="1" spans="1:8">
      <c r="A148" s="2"/>
      <c r="B148" s="2">
        <v>44</v>
      </c>
      <c r="C148" s="2"/>
      <c r="D148" s="2">
        <v>30</v>
      </c>
      <c r="E148" s="2">
        <v>870</v>
      </c>
      <c r="F148" s="2" t="s">
        <v>306</v>
      </c>
      <c r="G148" s="5"/>
      <c r="H148" s="5"/>
    </row>
    <row r="149" s="4" customFormat="1" spans="1:8">
      <c r="A149" s="2"/>
      <c r="B149" s="2">
        <v>45</v>
      </c>
      <c r="C149" s="2"/>
      <c r="D149" s="2">
        <v>30</v>
      </c>
      <c r="E149" s="2">
        <v>900</v>
      </c>
      <c r="F149" s="2" t="s">
        <v>307</v>
      </c>
      <c r="G149" s="5"/>
      <c r="H149" s="5"/>
    </row>
    <row r="150" s="4" customFormat="1" spans="1:8">
      <c r="A150" s="2"/>
      <c r="B150" s="2">
        <v>46</v>
      </c>
      <c r="C150" s="2"/>
      <c r="D150" s="2">
        <v>30</v>
      </c>
      <c r="E150" s="2">
        <v>930</v>
      </c>
      <c r="F150" s="2" t="s">
        <v>308</v>
      </c>
      <c r="G150" s="5"/>
      <c r="H150" s="5"/>
    </row>
    <row r="151" s="4" customFormat="1" spans="1:8">
      <c r="A151" s="2"/>
      <c r="B151" s="2">
        <v>47</v>
      </c>
      <c r="C151" s="2"/>
      <c r="D151" s="2">
        <v>30</v>
      </c>
      <c r="E151" s="2">
        <v>960</v>
      </c>
      <c r="F151" s="2" t="s">
        <v>309</v>
      </c>
      <c r="G151" s="5"/>
      <c r="H151" s="5"/>
    </row>
    <row r="152" s="4" customFormat="1" spans="1:8">
      <c r="A152" s="2"/>
      <c r="B152" s="2">
        <v>48</v>
      </c>
      <c r="C152" s="2"/>
      <c r="D152" s="2">
        <v>30</v>
      </c>
      <c r="E152" s="2">
        <v>990</v>
      </c>
      <c r="F152" s="2" t="s">
        <v>310</v>
      </c>
      <c r="G152" s="5"/>
      <c r="H152" s="5"/>
    </row>
    <row r="153" s="4" customFormat="1" spans="1:8">
      <c r="A153" s="2"/>
      <c r="B153" s="2">
        <v>49</v>
      </c>
      <c r="C153" s="2"/>
      <c r="D153" s="2">
        <v>30</v>
      </c>
      <c r="E153" s="2">
        <v>1030</v>
      </c>
      <c r="F153" s="2" t="s">
        <v>311</v>
      </c>
      <c r="G153" s="5"/>
      <c r="H153" s="5"/>
    </row>
    <row r="154" s="4" customFormat="1" spans="1:8">
      <c r="A154" s="2"/>
      <c r="B154" s="2">
        <v>50</v>
      </c>
      <c r="C154" s="2"/>
      <c r="D154" s="2">
        <v>30</v>
      </c>
      <c r="E154" s="2">
        <v>1080</v>
      </c>
      <c r="F154" s="2" t="s">
        <v>312</v>
      </c>
      <c r="G154" s="5"/>
      <c r="H154" s="5"/>
    </row>
    <row r="155" s="4" customFormat="1" spans="1:8">
      <c r="A155" s="2"/>
      <c r="B155" s="2">
        <v>51</v>
      </c>
      <c r="C155" s="2"/>
      <c r="D155" s="2">
        <v>30</v>
      </c>
      <c r="E155" s="2">
        <v>1120</v>
      </c>
      <c r="F155" s="2" t="s">
        <v>313</v>
      </c>
      <c r="G155" s="5"/>
      <c r="H155" s="5"/>
    </row>
    <row r="156" s="4" customFormat="1" spans="1:8">
      <c r="A156" s="2"/>
      <c r="B156" s="2">
        <v>52</v>
      </c>
      <c r="C156" s="2"/>
      <c r="D156" s="2">
        <v>30</v>
      </c>
      <c r="E156" s="2">
        <v>1160</v>
      </c>
      <c r="F156" s="2" t="s">
        <v>314</v>
      </c>
      <c r="G156" s="5"/>
      <c r="H156" s="5"/>
    </row>
    <row r="157" s="4" customFormat="1" spans="1:8">
      <c r="A157" s="2"/>
      <c r="B157" s="2">
        <v>53</v>
      </c>
      <c r="C157" s="2"/>
      <c r="D157" s="2">
        <v>30</v>
      </c>
      <c r="E157" s="2">
        <v>1210</v>
      </c>
      <c r="F157" s="2" t="s">
        <v>315</v>
      </c>
      <c r="G157" s="5"/>
      <c r="H157" s="5"/>
    </row>
    <row r="158" s="4" customFormat="1" spans="1:8">
      <c r="A158" s="2"/>
      <c r="B158" s="2">
        <v>54</v>
      </c>
      <c r="C158" s="2"/>
      <c r="D158" s="2">
        <v>30</v>
      </c>
      <c r="E158" s="2">
        <v>1240</v>
      </c>
      <c r="F158" s="2" t="s">
        <v>316</v>
      </c>
      <c r="G158" s="5"/>
      <c r="H158" s="5"/>
    </row>
    <row r="159" s="4" customFormat="1" spans="1:8">
      <c r="A159" s="2"/>
      <c r="B159" s="2">
        <v>55</v>
      </c>
      <c r="C159" s="2"/>
      <c r="D159" s="2">
        <v>30</v>
      </c>
      <c r="E159" s="2">
        <v>1270</v>
      </c>
      <c r="F159" s="2" t="s">
        <v>317</v>
      </c>
      <c r="G159" s="5"/>
      <c r="H159" s="5"/>
    </row>
    <row r="160" s="4" customFormat="1" spans="1:8">
      <c r="A160" s="2"/>
      <c r="B160" s="2">
        <v>56</v>
      </c>
      <c r="C160" s="2"/>
      <c r="D160" s="2">
        <v>30</v>
      </c>
      <c r="E160" s="2">
        <v>1300</v>
      </c>
      <c r="F160" s="2" t="s">
        <v>318</v>
      </c>
      <c r="G160" s="5"/>
      <c r="H160" s="5"/>
    </row>
    <row r="161" s="4" customFormat="1" spans="1:8">
      <c r="A161" s="2"/>
      <c r="B161" s="2">
        <v>57</v>
      </c>
      <c r="C161" s="2"/>
      <c r="D161" s="2">
        <v>30</v>
      </c>
      <c r="E161" s="2">
        <v>1330</v>
      </c>
      <c r="F161" s="2" t="s">
        <v>319</v>
      </c>
      <c r="G161" s="5"/>
      <c r="H161" s="5"/>
    </row>
    <row r="162" s="4" customFormat="1" spans="1:8">
      <c r="A162" s="2"/>
      <c r="B162" s="2">
        <v>58</v>
      </c>
      <c r="C162" s="2"/>
      <c r="D162" s="2">
        <v>30</v>
      </c>
      <c r="E162" s="2">
        <v>1360</v>
      </c>
      <c r="F162" s="2" t="s">
        <v>320</v>
      </c>
      <c r="G162" s="5"/>
      <c r="H162" s="5"/>
    </row>
    <row r="163" s="4" customFormat="1" spans="1:8">
      <c r="A163" s="2"/>
      <c r="B163" s="2">
        <v>59</v>
      </c>
      <c r="C163" s="2"/>
      <c r="D163" s="2">
        <v>30</v>
      </c>
      <c r="E163" s="2">
        <v>1420</v>
      </c>
      <c r="F163" s="2" t="s">
        <v>321</v>
      </c>
      <c r="G163" s="5"/>
      <c r="H163" s="5"/>
    </row>
    <row r="164" s="4" customFormat="1" spans="1:8">
      <c r="A164" s="2"/>
      <c r="B164" s="2">
        <v>60</v>
      </c>
      <c r="C164" s="2"/>
      <c r="D164" s="2">
        <v>30</v>
      </c>
      <c r="E164" s="2">
        <v>1480</v>
      </c>
      <c r="F164" s="2" t="s">
        <v>322</v>
      </c>
      <c r="G164" s="5"/>
      <c r="H164" s="5"/>
    </row>
    <row r="165" s="4" customFormat="1" spans="1:8">
      <c r="A165" s="2" t="s">
        <v>171</v>
      </c>
      <c r="B165" s="2">
        <v>1</v>
      </c>
      <c r="C165" s="2"/>
      <c r="D165" s="2">
        <v>8000</v>
      </c>
      <c r="E165" s="2">
        <v>2</v>
      </c>
      <c r="F165" s="2" t="s">
        <v>263</v>
      </c>
      <c r="G165" s="5"/>
      <c r="H165" s="5"/>
    </row>
    <row r="166" s="4" customFormat="1" spans="1:8">
      <c r="A166" s="2"/>
      <c r="B166" s="2">
        <v>2</v>
      </c>
      <c r="C166" s="2"/>
      <c r="D166" s="2">
        <v>8000</v>
      </c>
      <c r="E166" s="2">
        <v>4</v>
      </c>
      <c r="F166" s="2" t="s">
        <v>264</v>
      </c>
      <c r="G166" s="5"/>
      <c r="H166" s="5"/>
    </row>
    <row r="167" s="4" customFormat="1" spans="1:8">
      <c r="A167" s="2"/>
      <c r="B167" s="2">
        <v>3</v>
      </c>
      <c r="C167" s="2"/>
      <c r="D167" s="2">
        <v>4000</v>
      </c>
      <c r="E167" s="2">
        <v>8</v>
      </c>
      <c r="F167" s="2" t="s">
        <v>265</v>
      </c>
      <c r="G167" s="5"/>
      <c r="H167" s="5"/>
    </row>
    <row r="168" s="4" customFormat="1" spans="1:8">
      <c r="A168" s="2"/>
      <c r="B168" s="2">
        <v>4</v>
      </c>
      <c r="C168" s="2"/>
      <c r="D168" s="2">
        <v>2700</v>
      </c>
      <c r="E168" s="2">
        <v>10</v>
      </c>
      <c r="F168" s="2" t="s">
        <v>266</v>
      </c>
      <c r="G168" s="5"/>
      <c r="H168" s="5"/>
    </row>
    <row r="169" s="4" customFormat="1" spans="1:8">
      <c r="A169" s="2"/>
      <c r="B169" s="2">
        <v>5</v>
      </c>
      <c r="C169" s="2"/>
      <c r="D169" s="2">
        <v>1100</v>
      </c>
      <c r="E169" s="2">
        <v>15</v>
      </c>
      <c r="F169" s="2" t="s">
        <v>267</v>
      </c>
      <c r="G169" s="5"/>
      <c r="H169" s="5"/>
    </row>
    <row r="170" s="4" customFormat="1" spans="1:8">
      <c r="A170" s="2"/>
      <c r="B170" s="2">
        <v>6</v>
      </c>
      <c r="C170" s="2"/>
      <c r="D170" s="2">
        <v>900</v>
      </c>
      <c r="E170" s="2">
        <v>30</v>
      </c>
      <c r="F170" s="2" t="s">
        <v>268</v>
      </c>
      <c r="G170" s="5"/>
      <c r="H170" s="5"/>
    </row>
    <row r="171" s="4" customFormat="1" spans="1:8">
      <c r="A171" s="2"/>
      <c r="B171" s="2">
        <v>7</v>
      </c>
      <c r="C171" s="2"/>
      <c r="D171" s="2">
        <v>700</v>
      </c>
      <c r="E171" s="2">
        <v>50</v>
      </c>
      <c r="F171" s="2" t="s">
        <v>269</v>
      </c>
      <c r="G171" s="5"/>
      <c r="H171" s="5"/>
    </row>
    <row r="172" s="4" customFormat="1" spans="1:8">
      <c r="A172" s="2"/>
      <c r="B172" s="2">
        <v>8</v>
      </c>
      <c r="C172" s="2"/>
      <c r="D172" s="2">
        <v>500</v>
      </c>
      <c r="E172" s="2">
        <v>70</v>
      </c>
      <c r="F172" s="2" t="s">
        <v>270</v>
      </c>
      <c r="G172" s="5"/>
      <c r="H172" s="5"/>
    </row>
    <row r="173" s="4" customFormat="1" spans="1:8">
      <c r="A173" s="2"/>
      <c r="B173" s="2">
        <v>9</v>
      </c>
      <c r="C173" s="2"/>
      <c r="D173" s="2">
        <v>300</v>
      </c>
      <c r="E173" s="2">
        <v>80</v>
      </c>
      <c r="F173" s="2" t="s">
        <v>271</v>
      </c>
      <c r="G173" s="5"/>
      <c r="H173" s="5"/>
    </row>
    <row r="174" s="4" customFormat="1" spans="1:8">
      <c r="A174" s="2"/>
      <c r="B174" s="2">
        <v>10</v>
      </c>
      <c r="C174" s="2"/>
      <c r="D174" s="2">
        <v>220</v>
      </c>
      <c r="E174" s="2">
        <v>100</v>
      </c>
      <c r="F174" s="2" t="s">
        <v>272</v>
      </c>
      <c r="G174" s="5"/>
      <c r="H174" s="5"/>
    </row>
    <row r="175" s="4" customFormat="1" spans="1:8">
      <c r="A175" s="2"/>
      <c r="B175" s="2">
        <v>11</v>
      </c>
      <c r="C175" s="2"/>
      <c r="D175" s="2">
        <v>200</v>
      </c>
      <c r="E175" s="2">
        <v>120</v>
      </c>
      <c r="F175" s="2" t="s">
        <v>273</v>
      </c>
      <c r="G175" s="5"/>
      <c r="H175" s="5"/>
    </row>
    <row r="176" s="4" customFormat="1" spans="1:8">
      <c r="A176" s="2"/>
      <c r="B176" s="2">
        <v>12</v>
      </c>
      <c r="C176" s="2"/>
      <c r="D176" s="2">
        <v>180</v>
      </c>
      <c r="E176" s="2">
        <v>140</v>
      </c>
      <c r="F176" s="2" t="s">
        <v>274</v>
      </c>
      <c r="G176" s="5"/>
      <c r="H176" s="5"/>
    </row>
    <row r="177" s="4" customFormat="1" spans="1:8">
      <c r="A177" s="2"/>
      <c r="B177" s="2">
        <v>13</v>
      </c>
      <c r="C177" s="2"/>
      <c r="D177" s="2">
        <v>160</v>
      </c>
      <c r="E177" s="2">
        <v>160</v>
      </c>
      <c r="F177" s="2" t="s">
        <v>275</v>
      </c>
      <c r="G177" s="5"/>
      <c r="H177" s="5"/>
    </row>
    <row r="178" s="4" customFormat="1" spans="1:8">
      <c r="A178" s="2"/>
      <c r="B178" s="2">
        <v>14</v>
      </c>
      <c r="C178" s="2"/>
      <c r="D178" s="2">
        <v>120</v>
      </c>
      <c r="E178" s="2">
        <v>180</v>
      </c>
      <c r="F178" s="2" t="s">
        <v>276</v>
      </c>
      <c r="G178" s="5"/>
      <c r="H178" s="5"/>
    </row>
    <row r="179" s="4" customFormat="1" spans="1:8">
      <c r="A179" s="2"/>
      <c r="B179" s="2">
        <v>15</v>
      </c>
      <c r="C179" s="2">
        <v>20</v>
      </c>
      <c r="D179" s="2">
        <v>100</v>
      </c>
      <c r="E179" s="2">
        <v>200</v>
      </c>
      <c r="F179" s="2" t="s">
        <v>323</v>
      </c>
      <c r="G179" s="5"/>
      <c r="H179" s="5"/>
    </row>
    <row r="180" s="4" customFormat="1" spans="1:8">
      <c r="A180" s="2"/>
      <c r="B180" s="2">
        <v>20</v>
      </c>
      <c r="C180" s="2">
        <v>25</v>
      </c>
      <c r="D180" s="2">
        <v>80</v>
      </c>
      <c r="E180" s="2">
        <v>250</v>
      </c>
      <c r="F180" s="2" t="s">
        <v>324</v>
      </c>
      <c r="G180" s="5"/>
      <c r="H180" s="5"/>
    </row>
    <row r="181" s="4" customFormat="1" spans="1:8">
      <c r="A181" s="2"/>
      <c r="B181" s="2">
        <v>25</v>
      </c>
      <c r="C181" s="2">
        <v>30</v>
      </c>
      <c r="D181" s="2">
        <v>70</v>
      </c>
      <c r="E181" s="2">
        <v>350</v>
      </c>
      <c r="F181" s="2" t="s">
        <v>325</v>
      </c>
      <c r="G181" s="5"/>
      <c r="H181" s="5"/>
    </row>
    <row r="182" s="4" customFormat="1" spans="1:8">
      <c r="A182" s="2"/>
      <c r="B182" s="2">
        <v>30</v>
      </c>
      <c r="C182" s="2">
        <v>35</v>
      </c>
      <c r="D182" s="2">
        <v>60</v>
      </c>
      <c r="E182" s="2">
        <v>550</v>
      </c>
      <c r="F182" s="2" t="s">
        <v>326</v>
      </c>
      <c r="G182" s="5"/>
      <c r="H182" s="5"/>
    </row>
    <row r="183" s="4" customFormat="1" spans="1:8">
      <c r="A183" s="2"/>
      <c r="B183" s="2">
        <v>35</v>
      </c>
      <c r="C183" s="2">
        <v>40</v>
      </c>
      <c r="D183" s="2">
        <v>50</v>
      </c>
      <c r="E183" s="2">
        <v>750</v>
      </c>
      <c r="F183" s="2" t="s">
        <v>327</v>
      </c>
      <c r="G183" s="5"/>
      <c r="H183" s="5"/>
    </row>
    <row r="184" s="4" customFormat="1" spans="1:8">
      <c r="A184" s="2"/>
      <c r="B184" s="2">
        <v>40</v>
      </c>
      <c r="C184" s="2">
        <v>45</v>
      </c>
      <c r="D184" s="2">
        <v>50</v>
      </c>
      <c r="E184" s="2">
        <v>950</v>
      </c>
      <c r="F184" s="2" t="s">
        <v>328</v>
      </c>
      <c r="G184" s="5"/>
      <c r="H184" s="5"/>
    </row>
    <row r="185" s="4" customFormat="1" spans="1:8">
      <c r="A185" s="2"/>
      <c r="B185" s="2">
        <v>45</v>
      </c>
      <c r="C185" s="2">
        <v>50</v>
      </c>
      <c r="D185" s="2">
        <v>50</v>
      </c>
      <c r="E185" s="2">
        <v>1150</v>
      </c>
      <c r="F185" s="2" t="s">
        <v>329</v>
      </c>
      <c r="G185" s="5"/>
      <c r="H185" s="5"/>
    </row>
    <row r="186" s="4" customFormat="1" spans="1:8">
      <c r="A186" s="2" t="s">
        <v>173</v>
      </c>
      <c r="B186" s="2">
        <v>1</v>
      </c>
      <c r="C186" s="2"/>
      <c r="D186" s="2">
        <v>8000</v>
      </c>
      <c r="E186" s="2">
        <v>2</v>
      </c>
      <c r="F186" s="2" t="s">
        <v>263</v>
      </c>
      <c r="G186" s="5"/>
      <c r="H186" s="5"/>
    </row>
    <row r="187" s="4" customFormat="1" spans="1:8">
      <c r="A187" s="2"/>
      <c r="B187" s="2">
        <v>2</v>
      </c>
      <c r="C187" s="2"/>
      <c r="D187" s="2">
        <v>8000</v>
      </c>
      <c r="E187" s="2">
        <v>4</v>
      </c>
      <c r="F187" s="2" t="s">
        <v>264</v>
      </c>
      <c r="G187" s="5"/>
      <c r="H187" s="5"/>
    </row>
    <row r="188" s="4" customFormat="1" spans="1:8">
      <c r="A188" s="2"/>
      <c r="B188" s="2">
        <v>3</v>
      </c>
      <c r="C188" s="2"/>
      <c r="D188" s="2">
        <v>4000</v>
      </c>
      <c r="E188" s="2">
        <v>8</v>
      </c>
      <c r="F188" s="2" t="s">
        <v>265</v>
      </c>
      <c r="G188" s="5"/>
      <c r="H188" s="5"/>
    </row>
    <row r="189" s="4" customFormat="1" spans="1:8">
      <c r="A189" s="2"/>
      <c r="B189" s="2">
        <v>4</v>
      </c>
      <c r="C189" s="2"/>
      <c r="D189" s="2">
        <v>2700</v>
      </c>
      <c r="E189" s="2">
        <v>10</v>
      </c>
      <c r="F189" s="2" t="s">
        <v>266</v>
      </c>
      <c r="G189" s="5"/>
      <c r="H189" s="5"/>
    </row>
    <row r="190" s="4" customFormat="1" spans="1:8">
      <c r="A190" s="2"/>
      <c r="B190" s="2">
        <v>5</v>
      </c>
      <c r="C190" s="2"/>
      <c r="D190" s="2">
        <v>1100</v>
      </c>
      <c r="E190" s="2">
        <v>15</v>
      </c>
      <c r="F190" s="2" t="s">
        <v>267</v>
      </c>
      <c r="G190" s="5"/>
      <c r="H190" s="5"/>
    </row>
    <row r="191" s="4" customFormat="1" spans="1:8">
      <c r="A191" s="2"/>
      <c r="B191" s="2">
        <v>6</v>
      </c>
      <c r="C191" s="2"/>
      <c r="D191" s="2">
        <v>900</v>
      </c>
      <c r="E191" s="2">
        <v>30</v>
      </c>
      <c r="F191" s="2" t="s">
        <v>268</v>
      </c>
      <c r="G191" s="5"/>
      <c r="H191" s="5"/>
    </row>
    <row r="192" s="4" customFormat="1" spans="1:8">
      <c r="A192" s="2"/>
      <c r="B192" s="2">
        <v>7</v>
      </c>
      <c r="C192" s="2"/>
      <c r="D192" s="2">
        <v>700</v>
      </c>
      <c r="E192" s="2">
        <v>50</v>
      </c>
      <c r="F192" s="2" t="s">
        <v>269</v>
      </c>
      <c r="G192" s="5"/>
      <c r="H192" s="5"/>
    </row>
    <row r="193" s="4" customFormat="1" spans="1:8">
      <c r="A193" s="2"/>
      <c r="B193" s="2">
        <v>8</v>
      </c>
      <c r="C193" s="2"/>
      <c r="D193" s="2">
        <v>500</v>
      </c>
      <c r="E193" s="2">
        <v>70</v>
      </c>
      <c r="F193" s="2" t="s">
        <v>270</v>
      </c>
      <c r="G193" s="5"/>
      <c r="H193" s="5"/>
    </row>
    <row r="194" s="4" customFormat="1" spans="1:8">
      <c r="A194" s="2"/>
      <c r="B194" s="2">
        <v>9</v>
      </c>
      <c r="C194" s="2"/>
      <c r="D194" s="2">
        <v>300</v>
      </c>
      <c r="E194" s="2">
        <v>80</v>
      </c>
      <c r="F194" s="2" t="s">
        <v>271</v>
      </c>
      <c r="G194" s="5"/>
      <c r="H194" s="5"/>
    </row>
    <row r="195" s="4" customFormat="1" spans="1:8">
      <c r="A195" s="2"/>
      <c r="B195" s="2">
        <v>10</v>
      </c>
      <c r="C195" s="2"/>
      <c r="D195" s="2">
        <v>220</v>
      </c>
      <c r="E195" s="2">
        <v>100</v>
      </c>
      <c r="F195" s="2" t="s">
        <v>272</v>
      </c>
      <c r="G195" s="5"/>
      <c r="H195" s="5"/>
    </row>
    <row r="196" s="4" customFormat="1" spans="1:8">
      <c r="A196" s="2"/>
      <c r="B196" s="2">
        <v>11</v>
      </c>
      <c r="C196" s="2"/>
      <c r="D196" s="2">
        <v>200</v>
      </c>
      <c r="E196" s="2">
        <v>120</v>
      </c>
      <c r="F196" s="2" t="s">
        <v>273</v>
      </c>
      <c r="G196" s="5"/>
      <c r="H196" s="5"/>
    </row>
    <row r="197" s="4" customFormat="1" spans="1:8">
      <c r="A197" s="2"/>
      <c r="B197" s="2">
        <v>12</v>
      </c>
      <c r="C197" s="2"/>
      <c r="D197" s="2">
        <v>180</v>
      </c>
      <c r="E197" s="2">
        <v>140</v>
      </c>
      <c r="F197" s="2" t="s">
        <v>274</v>
      </c>
      <c r="G197" s="5"/>
      <c r="H197" s="5"/>
    </row>
    <row r="198" s="4" customFormat="1" spans="1:8">
      <c r="A198" s="2"/>
      <c r="B198" s="2">
        <v>13</v>
      </c>
      <c r="C198" s="2"/>
      <c r="D198" s="2">
        <v>160</v>
      </c>
      <c r="E198" s="2">
        <v>160</v>
      </c>
      <c r="F198" s="2" t="s">
        <v>275</v>
      </c>
      <c r="G198" s="5"/>
      <c r="H198" s="5"/>
    </row>
    <row r="199" s="4" customFormat="1" spans="1:8">
      <c r="A199" s="2"/>
      <c r="B199" s="2">
        <v>14</v>
      </c>
      <c r="C199" s="2"/>
      <c r="D199" s="2">
        <v>120</v>
      </c>
      <c r="E199" s="2">
        <v>180</v>
      </c>
      <c r="F199" s="2" t="s">
        <v>276</v>
      </c>
      <c r="G199" s="5"/>
      <c r="H199" s="5"/>
    </row>
    <row r="200" s="4" customFormat="1" spans="1:8">
      <c r="A200" s="2"/>
      <c r="B200" s="2">
        <v>15</v>
      </c>
      <c r="C200" s="2">
        <v>20</v>
      </c>
      <c r="D200" s="2">
        <v>100</v>
      </c>
      <c r="E200" s="2">
        <v>200</v>
      </c>
      <c r="F200" s="2" t="s">
        <v>323</v>
      </c>
      <c r="G200" s="5"/>
      <c r="H200" s="5"/>
    </row>
    <row r="201" s="4" customFormat="1" spans="1:8">
      <c r="A201" s="2"/>
      <c r="B201" s="2">
        <v>20</v>
      </c>
      <c r="C201" s="2">
        <v>25</v>
      </c>
      <c r="D201" s="2">
        <v>80</v>
      </c>
      <c r="E201" s="2">
        <v>250</v>
      </c>
      <c r="F201" s="2" t="s">
        <v>324</v>
      </c>
      <c r="G201" s="5"/>
      <c r="H201" s="5"/>
    </row>
    <row r="202" s="4" customFormat="1" spans="1:8">
      <c r="A202" s="2"/>
      <c r="B202" s="2">
        <v>25</v>
      </c>
      <c r="C202" s="2">
        <v>30</v>
      </c>
      <c r="D202" s="2">
        <v>70</v>
      </c>
      <c r="E202" s="2">
        <v>350</v>
      </c>
      <c r="F202" s="2" t="s">
        <v>325</v>
      </c>
      <c r="G202" s="5"/>
      <c r="H202" s="5"/>
    </row>
    <row r="203" s="4" customFormat="1" spans="1:8">
      <c r="A203" s="2"/>
      <c r="B203" s="2">
        <v>30</v>
      </c>
      <c r="C203" s="2">
        <v>35</v>
      </c>
      <c r="D203" s="2">
        <v>60</v>
      </c>
      <c r="E203" s="2">
        <v>550</v>
      </c>
      <c r="F203" s="2" t="s">
        <v>326</v>
      </c>
      <c r="G203" s="5"/>
      <c r="H203" s="5"/>
    </row>
    <row r="204" s="4" customFormat="1" spans="1:8">
      <c r="A204" s="2"/>
      <c r="B204" s="2">
        <v>35</v>
      </c>
      <c r="C204" s="2">
        <v>40</v>
      </c>
      <c r="D204" s="2">
        <v>50</v>
      </c>
      <c r="E204" s="2">
        <v>750</v>
      </c>
      <c r="F204" s="2" t="s">
        <v>327</v>
      </c>
      <c r="G204" s="5"/>
      <c r="H204" s="5"/>
    </row>
    <row r="205" s="4" customFormat="1" spans="1:8">
      <c r="A205" s="2"/>
      <c r="B205" s="2">
        <v>40</v>
      </c>
      <c r="C205" s="2">
        <v>45</v>
      </c>
      <c r="D205" s="2">
        <v>50</v>
      </c>
      <c r="E205" s="2">
        <v>950</v>
      </c>
      <c r="F205" s="2" t="s">
        <v>328</v>
      </c>
      <c r="G205" s="5"/>
      <c r="H205" s="5"/>
    </row>
    <row r="206" s="4" customFormat="1" spans="1:8">
      <c r="A206" s="2"/>
      <c r="B206" s="2">
        <v>45</v>
      </c>
      <c r="C206" s="2">
        <v>50</v>
      </c>
      <c r="D206" s="2">
        <v>50</v>
      </c>
      <c r="E206" s="2">
        <v>1150</v>
      </c>
      <c r="F206" s="2" t="s">
        <v>329</v>
      </c>
      <c r="G206" s="5"/>
      <c r="H206" s="5"/>
    </row>
    <row r="207" s="4" customFormat="1" spans="1:8">
      <c r="A207" s="2" t="s">
        <v>65</v>
      </c>
      <c r="B207" s="2">
        <v>1</v>
      </c>
      <c r="C207" s="2"/>
      <c r="D207" s="2">
        <v>8000</v>
      </c>
      <c r="E207" s="2">
        <v>2</v>
      </c>
      <c r="F207" s="2" t="s">
        <v>263</v>
      </c>
      <c r="G207" s="5"/>
      <c r="H207" s="5"/>
    </row>
    <row r="208" s="4" customFormat="1" spans="1:8">
      <c r="A208" s="2"/>
      <c r="B208" s="2">
        <v>2</v>
      </c>
      <c r="C208" s="2"/>
      <c r="D208" s="2">
        <v>8000</v>
      </c>
      <c r="E208" s="2">
        <v>4</v>
      </c>
      <c r="F208" s="2" t="s">
        <v>264</v>
      </c>
      <c r="G208" s="5"/>
      <c r="H208" s="5"/>
    </row>
    <row r="209" s="4" customFormat="1" spans="1:8">
      <c r="A209" s="2"/>
      <c r="B209" s="2">
        <v>3</v>
      </c>
      <c r="C209" s="2"/>
      <c r="D209" s="2">
        <v>4000</v>
      </c>
      <c r="E209" s="2">
        <v>8</v>
      </c>
      <c r="F209" s="2" t="s">
        <v>265</v>
      </c>
      <c r="G209" s="5"/>
      <c r="H209" s="5"/>
    </row>
    <row r="210" s="4" customFormat="1" spans="1:8">
      <c r="A210" s="2"/>
      <c r="B210" s="2">
        <v>4</v>
      </c>
      <c r="C210" s="2"/>
      <c r="D210" s="2">
        <v>2700</v>
      </c>
      <c r="E210" s="2">
        <v>10</v>
      </c>
      <c r="F210" s="2" t="s">
        <v>266</v>
      </c>
      <c r="G210" s="5"/>
      <c r="H210" s="5"/>
    </row>
    <row r="211" s="4" customFormat="1" spans="1:8">
      <c r="A211" s="2"/>
      <c r="B211" s="2">
        <v>5</v>
      </c>
      <c r="C211" s="2"/>
      <c r="D211" s="2">
        <v>1100</v>
      </c>
      <c r="E211" s="2">
        <v>15</v>
      </c>
      <c r="F211" s="2" t="s">
        <v>267</v>
      </c>
      <c r="G211" s="5"/>
      <c r="H211" s="5"/>
    </row>
    <row r="212" s="4" customFormat="1" spans="1:8">
      <c r="A212" s="2"/>
      <c r="B212" s="2">
        <v>6</v>
      </c>
      <c r="C212" s="2"/>
      <c r="D212" s="2">
        <v>900</v>
      </c>
      <c r="E212" s="2">
        <v>30</v>
      </c>
      <c r="F212" s="2" t="s">
        <v>268</v>
      </c>
      <c r="G212" s="5"/>
      <c r="H212" s="5"/>
    </row>
    <row r="213" s="4" customFormat="1" spans="1:8">
      <c r="A213" s="2"/>
      <c r="B213" s="2">
        <v>7</v>
      </c>
      <c r="C213" s="2"/>
      <c r="D213" s="2">
        <v>700</v>
      </c>
      <c r="E213" s="2">
        <v>50</v>
      </c>
      <c r="F213" s="2" t="s">
        <v>269</v>
      </c>
      <c r="G213" s="5"/>
      <c r="H213" s="5"/>
    </row>
    <row r="214" s="4" customFormat="1" spans="1:8">
      <c r="A214" s="2"/>
      <c r="B214" s="2">
        <v>8</v>
      </c>
      <c r="C214" s="2"/>
      <c r="D214" s="2">
        <v>500</v>
      </c>
      <c r="E214" s="2">
        <v>70</v>
      </c>
      <c r="F214" s="2" t="s">
        <v>270</v>
      </c>
      <c r="G214" s="5"/>
      <c r="H214" s="5"/>
    </row>
    <row r="215" s="4" customFormat="1" spans="1:8">
      <c r="A215" s="2"/>
      <c r="B215" s="2">
        <v>9</v>
      </c>
      <c r="C215" s="2"/>
      <c r="D215" s="2">
        <v>300</v>
      </c>
      <c r="E215" s="2">
        <v>80</v>
      </c>
      <c r="F215" s="2" t="s">
        <v>271</v>
      </c>
      <c r="G215" s="5"/>
      <c r="H215" s="5"/>
    </row>
    <row r="216" s="4" customFormat="1" spans="1:8">
      <c r="A216" s="2"/>
      <c r="B216" s="2">
        <v>10</v>
      </c>
      <c r="C216" s="2"/>
      <c r="D216" s="2">
        <v>220</v>
      </c>
      <c r="E216" s="2">
        <v>100</v>
      </c>
      <c r="F216" s="2" t="s">
        <v>272</v>
      </c>
      <c r="G216" s="5"/>
      <c r="H216" s="5"/>
    </row>
    <row r="217" s="4" customFormat="1" spans="1:8">
      <c r="A217" s="2"/>
      <c r="B217" s="2">
        <v>11</v>
      </c>
      <c r="C217" s="2"/>
      <c r="D217" s="2">
        <v>200</v>
      </c>
      <c r="E217" s="2">
        <v>120</v>
      </c>
      <c r="F217" s="2" t="s">
        <v>273</v>
      </c>
      <c r="G217" s="5"/>
      <c r="H217" s="5"/>
    </row>
    <row r="218" s="4" customFormat="1" spans="1:8">
      <c r="A218" s="2"/>
      <c r="B218" s="2">
        <v>12</v>
      </c>
      <c r="C218" s="2"/>
      <c r="D218" s="2">
        <v>180</v>
      </c>
      <c r="E218" s="2">
        <v>140</v>
      </c>
      <c r="F218" s="2" t="s">
        <v>274</v>
      </c>
      <c r="G218" s="5"/>
      <c r="H218" s="5"/>
    </row>
    <row r="219" s="4" customFormat="1" spans="1:8">
      <c r="A219" s="2"/>
      <c r="B219" s="2">
        <v>13</v>
      </c>
      <c r="C219" s="2"/>
      <c r="D219" s="2">
        <v>160</v>
      </c>
      <c r="E219" s="2">
        <v>160</v>
      </c>
      <c r="F219" s="2" t="s">
        <v>275</v>
      </c>
      <c r="G219" s="5"/>
      <c r="H219" s="5"/>
    </row>
    <row r="220" s="4" customFormat="1" spans="1:8">
      <c r="A220" s="2"/>
      <c r="B220" s="2">
        <v>14</v>
      </c>
      <c r="C220" s="2"/>
      <c r="D220" s="2">
        <v>120</v>
      </c>
      <c r="E220" s="2">
        <v>180</v>
      </c>
      <c r="F220" s="2" t="s">
        <v>276</v>
      </c>
      <c r="G220" s="5"/>
      <c r="H220" s="5"/>
    </row>
    <row r="221" s="4" customFormat="1" spans="1:8">
      <c r="A221" s="2"/>
      <c r="B221" s="2">
        <v>15</v>
      </c>
      <c r="C221" s="2">
        <v>20</v>
      </c>
      <c r="D221" s="2">
        <v>100</v>
      </c>
      <c r="E221" s="2">
        <v>200</v>
      </c>
      <c r="F221" s="2" t="s">
        <v>323</v>
      </c>
      <c r="G221" s="5"/>
      <c r="H221" s="5"/>
    </row>
    <row r="222" s="4" customFormat="1" spans="1:8">
      <c r="A222" s="2"/>
      <c r="B222" s="2">
        <v>20</v>
      </c>
      <c r="C222" s="2">
        <v>25</v>
      </c>
      <c r="D222" s="2">
        <v>80</v>
      </c>
      <c r="E222" s="2">
        <v>250</v>
      </c>
      <c r="F222" s="2" t="s">
        <v>324</v>
      </c>
      <c r="G222" s="5"/>
      <c r="H222" s="5"/>
    </row>
    <row r="223" s="4" customFormat="1" spans="1:8">
      <c r="A223" s="2"/>
      <c r="B223" s="2">
        <v>25</v>
      </c>
      <c r="C223" s="2">
        <v>30</v>
      </c>
      <c r="D223" s="2">
        <v>70</v>
      </c>
      <c r="E223" s="2">
        <v>350</v>
      </c>
      <c r="F223" s="2" t="s">
        <v>325</v>
      </c>
      <c r="G223" s="5"/>
      <c r="H223" s="5"/>
    </row>
    <row r="224" s="4" customFormat="1" spans="1:8">
      <c r="A224" s="2"/>
      <c r="B224" s="2">
        <v>30</v>
      </c>
      <c r="C224" s="2">
        <v>35</v>
      </c>
      <c r="D224" s="2">
        <v>60</v>
      </c>
      <c r="E224" s="2">
        <v>550</v>
      </c>
      <c r="F224" s="2" t="s">
        <v>326</v>
      </c>
      <c r="G224" s="5"/>
      <c r="H224" s="5"/>
    </row>
    <row r="225" s="4" customFormat="1" spans="1:8">
      <c r="A225" s="2"/>
      <c r="B225" s="2">
        <v>35</v>
      </c>
      <c r="C225" s="2">
        <v>40</v>
      </c>
      <c r="D225" s="2">
        <v>50</v>
      </c>
      <c r="E225" s="2">
        <v>750</v>
      </c>
      <c r="F225" s="2" t="s">
        <v>327</v>
      </c>
      <c r="G225" s="5"/>
      <c r="H225" s="5"/>
    </row>
    <row r="226" s="4" customFormat="1" spans="1:8">
      <c r="A226" s="2"/>
      <c r="B226" s="2">
        <v>40</v>
      </c>
      <c r="C226" s="2">
        <v>45</v>
      </c>
      <c r="D226" s="2">
        <v>50</v>
      </c>
      <c r="E226" s="2">
        <v>950</v>
      </c>
      <c r="F226" s="2" t="s">
        <v>328</v>
      </c>
      <c r="G226" s="5"/>
      <c r="H226" s="5"/>
    </row>
    <row r="227" s="4" customFormat="1" spans="1:8">
      <c r="A227" s="2"/>
      <c r="B227" s="2">
        <v>45</v>
      </c>
      <c r="C227" s="2">
        <v>50</v>
      </c>
      <c r="D227" s="2">
        <v>50</v>
      </c>
      <c r="E227" s="2">
        <v>1150</v>
      </c>
      <c r="F227" s="2" t="s">
        <v>329</v>
      </c>
      <c r="G227" s="5"/>
      <c r="H227" s="5"/>
    </row>
    <row r="228" s="4" customFormat="1" spans="1:8">
      <c r="A228" s="2" t="s">
        <v>175</v>
      </c>
      <c r="B228" s="2">
        <v>1</v>
      </c>
      <c r="C228" s="2"/>
      <c r="D228" s="2">
        <v>8000</v>
      </c>
      <c r="E228" s="2">
        <v>2</v>
      </c>
      <c r="F228" s="2" t="s">
        <v>263</v>
      </c>
      <c r="G228" s="5"/>
      <c r="H228" s="5"/>
    </row>
    <row r="229" s="4" customFormat="1" spans="1:8">
      <c r="A229" s="2"/>
      <c r="B229" s="2">
        <v>2</v>
      </c>
      <c r="C229" s="2"/>
      <c r="D229" s="2">
        <v>8000</v>
      </c>
      <c r="E229" s="2">
        <v>4</v>
      </c>
      <c r="F229" s="2" t="s">
        <v>264</v>
      </c>
      <c r="G229" s="5"/>
      <c r="H229" s="5"/>
    </row>
    <row r="230" s="4" customFormat="1" spans="1:8">
      <c r="A230" s="2"/>
      <c r="B230" s="2">
        <v>3</v>
      </c>
      <c r="C230" s="2"/>
      <c r="D230" s="2">
        <v>4000</v>
      </c>
      <c r="E230" s="2">
        <v>8</v>
      </c>
      <c r="F230" s="2" t="s">
        <v>265</v>
      </c>
      <c r="G230" s="5"/>
      <c r="H230" s="5"/>
    </row>
    <row r="231" s="4" customFormat="1" spans="1:8">
      <c r="A231" s="2"/>
      <c r="B231" s="2">
        <v>4</v>
      </c>
      <c r="C231" s="2"/>
      <c r="D231" s="2">
        <v>2700</v>
      </c>
      <c r="E231" s="2">
        <v>10</v>
      </c>
      <c r="F231" s="2" t="s">
        <v>266</v>
      </c>
      <c r="G231" s="5"/>
      <c r="H231" s="5"/>
    </row>
    <row r="232" s="4" customFormat="1" spans="1:8">
      <c r="A232" s="2"/>
      <c r="B232" s="2">
        <v>5</v>
      </c>
      <c r="C232" s="2"/>
      <c r="D232" s="2">
        <v>1100</v>
      </c>
      <c r="E232" s="2">
        <v>15</v>
      </c>
      <c r="F232" s="2" t="s">
        <v>267</v>
      </c>
      <c r="G232" s="5"/>
      <c r="H232" s="5"/>
    </row>
    <row r="233" s="4" customFormat="1" spans="1:8">
      <c r="A233" s="2"/>
      <c r="B233" s="2">
        <v>6</v>
      </c>
      <c r="C233" s="2"/>
      <c r="D233" s="2">
        <v>900</v>
      </c>
      <c r="E233" s="2">
        <v>30</v>
      </c>
      <c r="F233" s="2" t="s">
        <v>268</v>
      </c>
      <c r="G233" s="5"/>
      <c r="H233" s="5"/>
    </row>
    <row r="234" s="4" customFormat="1" spans="1:8">
      <c r="A234" s="2"/>
      <c r="B234" s="2">
        <v>7</v>
      </c>
      <c r="C234" s="2"/>
      <c r="D234" s="2">
        <v>700</v>
      </c>
      <c r="E234" s="2">
        <v>50</v>
      </c>
      <c r="F234" s="2" t="s">
        <v>269</v>
      </c>
      <c r="G234" s="5"/>
      <c r="H234" s="5"/>
    </row>
    <row r="235" s="4" customFormat="1" spans="1:8">
      <c r="A235" s="2"/>
      <c r="B235" s="2">
        <v>8</v>
      </c>
      <c r="C235" s="2"/>
      <c r="D235" s="2">
        <v>500</v>
      </c>
      <c r="E235" s="2">
        <v>70</v>
      </c>
      <c r="F235" s="2" t="s">
        <v>270</v>
      </c>
      <c r="G235" s="5"/>
      <c r="H235" s="5"/>
    </row>
    <row r="236" s="4" customFormat="1" spans="1:8">
      <c r="A236" s="2"/>
      <c r="B236" s="2">
        <v>9</v>
      </c>
      <c r="C236" s="2"/>
      <c r="D236" s="2">
        <v>300</v>
      </c>
      <c r="E236" s="2">
        <v>80</v>
      </c>
      <c r="F236" s="2" t="s">
        <v>271</v>
      </c>
      <c r="G236" s="5"/>
      <c r="H236" s="5"/>
    </row>
    <row r="237" s="4" customFormat="1" spans="1:8">
      <c r="A237" s="2"/>
      <c r="B237" s="2">
        <v>10</v>
      </c>
      <c r="C237" s="2"/>
      <c r="D237" s="2">
        <v>220</v>
      </c>
      <c r="E237" s="2">
        <v>100</v>
      </c>
      <c r="F237" s="2" t="s">
        <v>272</v>
      </c>
      <c r="G237" s="5"/>
      <c r="H237" s="5"/>
    </row>
    <row r="238" s="4" customFormat="1" spans="1:8">
      <c r="A238" s="2"/>
      <c r="B238" s="2">
        <v>11</v>
      </c>
      <c r="C238" s="2"/>
      <c r="D238" s="2">
        <v>200</v>
      </c>
      <c r="E238" s="2">
        <v>120</v>
      </c>
      <c r="F238" s="2" t="s">
        <v>273</v>
      </c>
      <c r="G238" s="5"/>
      <c r="H238" s="5"/>
    </row>
    <row r="239" s="4" customFormat="1" spans="1:8">
      <c r="A239" s="2"/>
      <c r="B239" s="2">
        <v>12</v>
      </c>
      <c r="C239" s="2"/>
      <c r="D239" s="2">
        <v>180</v>
      </c>
      <c r="E239" s="2">
        <v>140</v>
      </c>
      <c r="F239" s="2" t="s">
        <v>274</v>
      </c>
      <c r="G239" s="5"/>
      <c r="H239" s="5"/>
    </row>
    <row r="240" s="4" customFormat="1" spans="1:8">
      <c r="A240" s="2"/>
      <c r="B240" s="2">
        <v>13</v>
      </c>
      <c r="C240" s="2"/>
      <c r="D240" s="2">
        <v>160</v>
      </c>
      <c r="E240" s="2">
        <v>160</v>
      </c>
      <c r="F240" s="2" t="s">
        <v>275</v>
      </c>
      <c r="G240" s="5"/>
      <c r="H240" s="5"/>
    </row>
    <row r="241" s="4" customFormat="1" spans="1:8">
      <c r="A241" s="2"/>
      <c r="B241" s="2">
        <v>14</v>
      </c>
      <c r="C241" s="2"/>
      <c r="D241" s="2">
        <v>120</v>
      </c>
      <c r="E241" s="2">
        <v>180</v>
      </c>
      <c r="F241" s="2" t="s">
        <v>276</v>
      </c>
      <c r="G241" s="5"/>
      <c r="H241" s="5"/>
    </row>
    <row r="242" s="4" customFormat="1" spans="1:8">
      <c r="A242" s="2"/>
      <c r="B242" s="2">
        <v>15</v>
      </c>
      <c r="C242" s="2">
        <v>20</v>
      </c>
      <c r="D242" s="2">
        <v>100</v>
      </c>
      <c r="E242" s="2">
        <v>200</v>
      </c>
      <c r="F242" s="2" t="s">
        <v>323</v>
      </c>
      <c r="G242" s="5"/>
      <c r="H242" s="5"/>
    </row>
    <row r="243" s="4" customFormat="1" spans="1:8">
      <c r="A243" s="2"/>
      <c r="B243" s="2">
        <v>20</v>
      </c>
      <c r="C243" s="2">
        <v>25</v>
      </c>
      <c r="D243" s="2">
        <v>80</v>
      </c>
      <c r="E243" s="2">
        <v>250</v>
      </c>
      <c r="F243" s="2" t="s">
        <v>324</v>
      </c>
      <c r="G243" s="5"/>
      <c r="H243" s="5"/>
    </row>
    <row r="244" s="4" customFormat="1" spans="1:8">
      <c r="A244" s="2"/>
      <c r="B244" s="2">
        <v>25</v>
      </c>
      <c r="C244" s="2">
        <v>30</v>
      </c>
      <c r="D244" s="2">
        <v>70</v>
      </c>
      <c r="E244" s="2">
        <v>350</v>
      </c>
      <c r="F244" s="2" t="s">
        <v>325</v>
      </c>
      <c r="G244" s="5"/>
      <c r="H244" s="5"/>
    </row>
    <row r="245" s="4" customFormat="1" spans="1:8">
      <c r="A245" s="2"/>
      <c r="B245" s="2">
        <v>30</v>
      </c>
      <c r="C245" s="2">
        <v>35</v>
      </c>
      <c r="D245" s="2">
        <v>60</v>
      </c>
      <c r="E245" s="2">
        <v>550</v>
      </c>
      <c r="F245" s="2" t="s">
        <v>326</v>
      </c>
      <c r="G245" s="5"/>
      <c r="H245" s="5"/>
    </row>
    <row r="246" s="4" customFormat="1" spans="1:8">
      <c r="A246" s="2"/>
      <c r="B246" s="2">
        <v>35</v>
      </c>
      <c r="C246" s="2">
        <v>40</v>
      </c>
      <c r="D246" s="2">
        <v>50</v>
      </c>
      <c r="E246" s="2">
        <v>750</v>
      </c>
      <c r="F246" s="2" t="s">
        <v>327</v>
      </c>
      <c r="G246" s="5"/>
      <c r="H246" s="5"/>
    </row>
    <row r="247" s="4" customFormat="1" spans="1:8">
      <c r="A247" s="2"/>
      <c r="B247" s="2">
        <v>40</v>
      </c>
      <c r="C247" s="2">
        <v>45</v>
      </c>
      <c r="D247" s="2">
        <v>50</v>
      </c>
      <c r="E247" s="2">
        <v>950</v>
      </c>
      <c r="F247" s="2" t="s">
        <v>328</v>
      </c>
      <c r="G247" s="5"/>
      <c r="H247" s="5"/>
    </row>
    <row r="248" s="4" customFormat="1" spans="1:8">
      <c r="A248" s="2"/>
      <c r="B248" s="2">
        <v>45</v>
      </c>
      <c r="C248" s="2">
        <v>50</v>
      </c>
      <c r="D248" s="2">
        <v>50</v>
      </c>
      <c r="E248" s="2">
        <v>1150</v>
      </c>
      <c r="F248" s="2" t="s">
        <v>329</v>
      </c>
      <c r="G248" s="5"/>
      <c r="H248" s="5"/>
    </row>
    <row r="249" s="4" customFormat="1" spans="1:8">
      <c r="A249" s="2" t="s">
        <v>176</v>
      </c>
      <c r="B249" s="2">
        <v>1</v>
      </c>
      <c r="C249" s="2"/>
      <c r="D249" s="2">
        <v>8000</v>
      </c>
      <c r="E249" s="2">
        <v>2</v>
      </c>
      <c r="F249" s="2" t="s">
        <v>263</v>
      </c>
      <c r="G249" s="5"/>
      <c r="H249" s="5"/>
    </row>
    <row r="250" s="4" customFormat="1" spans="1:8">
      <c r="A250" s="2"/>
      <c r="B250" s="2">
        <v>2</v>
      </c>
      <c r="C250" s="2"/>
      <c r="D250" s="2">
        <v>8000</v>
      </c>
      <c r="E250" s="2">
        <v>4</v>
      </c>
      <c r="F250" s="2" t="s">
        <v>264</v>
      </c>
      <c r="G250" s="5"/>
      <c r="H250" s="5"/>
    </row>
    <row r="251" s="4" customFormat="1" spans="1:8">
      <c r="A251" s="2"/>
      <c r="B251" s="2">
        <v>3</v>
      </c>
      <c r="C251" s="2"/>
      <c r="D251" s="2">
        <v>4000</v>
      </c>
      <c r="E251" s="2">
        <v>8</v>
      </c>
      <c r="F251" s="2" t="s">
        <v>265</v>
      </c>
      <c r="G251" s="5"/>
      <c r="H251" s="5"/>
    </row>
    <row r="252" s="4" customFormat="1" spans="1:8">
      <c r="A252" s="2"/>
      <c r="B252" s="2">
        <v>4</v>
      </c>
      <c r="C252" s="2"/>
      <c r="D252" s="2">
        <v>2700</v>
      </c>
      <c r="E252" s="2">
        <v>10</v>
      </c>
      <c r="F252" s="2" t="s">
        <v>266</v>
      </c>
      <c r="G252" s="5"/>
      <c r="H252" s="5"/>
    </row>
    <row r="253" s="4" customFormat="1" spans="1:8">
      <c r="A253" s="2"/>
      <c r="B253" s="2">
        <v>5</v>
      </c>
      <c r="C253" s="2"/>
      <c r="D253" s="2">
        <v>1100</v>
      </c>
      <c r="E253" s="2">
        <v>15</v>
      </c>
      <c r="F253" s="2" t="s">
        <v>267</v>
      </c>
      <c r="G253" s="5"/>
      <c r="H253" s="5"/>
    </row>
    <row r="254" s="4" customFormat="1" spans="1:8">
      <c r="A254" s="2"/>
      <c r="B254" s="2">
        <v>6</v>
      </c>
      <c r="C254" s="2"/>
      <c r="D254" s="2">
        <v>900</v>
      </c>
      <c r="E254" s="2">
        <v>30</v>
      </c>
      <c r="F254" s="2" t="s">
        <v>268</v>
      </c>
      <c r="G254" s="5"/>
      <c r="H254" s="5"/>
    </row>
    <row r="255" s="4" customFormat="1" spans="1:8">
      <c r="A255" s="2"/>
      <c r="B255" s="2">
        <v>7</v>
      </c>
      <c r="C255" s="2"/>
      <c r="D255" s="2">
        <v>700</v>
      </c>
      <c r="E255" s="2">
        <v>50</v>
      </c>
      <c r="F255" s="2" t="s">
        <v>269</v>
      </c>
      <c r="G255" s="5"/>
      <c r="H255" s="5"/>
    </row>
    <row r="256" s="4" customFormat="1" spans="1:8">
      <c r="A256" s="2"/>
      <c r="B256" s="2">
        <v>8</v>
      </c>
      <c r="C256" s="2"/>
      <c r="D256" s="2">
        <v>500</v>
      </c>
      <c r="E256" s="2">
        <v>70</v>
      </c>
      <c r="F256" s="2" t="s">
        <v>270</v>
      </c>
      <c r="G256" s="5"/>
      <c r="H256" s="5"/>
    </row>
    <row r="257" s="4" customFormat="1" spans="1:8">
      <c r="A257" s="2"/>
      <c r="B257" s="2">
        <v>9</v>
      </c>
      <c r="C257" s="2"/>
      <c r="D257" s="2">
        <v>300</v>
      </c>
      <c r="E257" s="2">
        <v>80</v>
      </c>
      <c r="F257" s="2" t="s">
        <v>271</v>
      </c>
      <c r="G257" s="5"/>
      <c r="H257" s="5"/>
    </row>
    <row r="258" s="4" customFormat="1" spans="1:8">
      <c r="A258" s="2"/>
      <c r="B258" s="2">
        <v>10</v>
      </c>
      <c r="C258" s="2"/>
      <c r="D258" s="2">
        <v>220</v>
      </c>
      <c r="E258" s="2">
        <v>100</v>
      </c>
      <c r="F258" s="2" t="s">
        <v>272</v>
      </c>
      <c r="G258" s="5"/>
      <c r="H258" s="5"/>
    </row>
    <row r="259" s="4" customFormat="1" spans="1:8">
      <c r="A259" s="2"/>
      <c r="B259" s="2">
        <v>11</v>
      </c>
      <c r="C259" s="2"/>
      <c r="D259" s="2">
        <v>200</v>
      </c>
      <c r="E259" s="2">
        <v>120</v>
      </c>
      <c r="F259" s="2" t="s">
        <v>273</v>
      </c>
      <c r="G259" s="5"/>
      <c r="H259" s="5"/>
    </row>
    <row r="260" s="4" customFormat="1" spans="1:8">
      <c r="A260" s="2"/>
      <c r="B260" s="2">
        <v>12</v>
      </c>
      <c r="C260" s="2"/>
      <c r="D260" s="2">
        <v>180</v>
      </c>
      <c r="E260" s="2">
        <v>140</v>
      </c>
      <c r="F260" s="2" t="s">
        <v>274</v>
      </c>
      <c r="G260" s="5"/>
      <c r="H260" s="5"/>
    </row>
    <row r="261" s="4" customFormat="1" spans="1:8">
      <c r="A261" s="2"/>
      <c r="B261" s="2">
        <v>13</v>
      </c>
      <c r="C261" s="2"/>
      <c r="D261" s="2">
        <v>160</v>
      </c>
      <c r="E261" s="2">
        <v>160</v>
      </c>
      <c r="F261" s="2" t="s">
        <v>275</v>
      </c>
      <c r="G261" s="5"/>
      <c r="H261" s="5"/>
    </row>
    <row r="262" s="4" customFormat="1" spans="1:8">
      <c r="A262" s="2"/>
      <c r="B262" s="2">
        <v>14</v>
      </c>
      <c r="C262" s="2"/>
      <c r="D262" s="2">
        <v>120</v>
      </c>
      <c r="E262" s="2">
        <v>180</v>
      </c>
      <c r="F262" s="2" t="s">
        <v>276</v>
      </c>
      <c r="G262" s="5"/>
      <c r="H262" s="5"/>
    </row>
    <row r="263" s="4" customFormat="1" spans="1:8">
      <c r="A263" s="2"/>
      <c r="B263" s="2">
        <v>15</v>
      </c>
      <c r="C263" s="2">
        <v>20</v>
      </c>
      <c r="D263" s="2">
        <v>100</v>
      </c>
      <c r="E263" s="2">
        <v>200</v>
      </c>
      <c r="F263" s="2" t="s">
        <v>323</v>
      </c>
      <c r="G263" s="5"/>
      <c r="H263" s="5"/>
    </row>
    <row r="264" s="4" customFormat="1" spans="1:8">
      <c r="A264" s="2"/>
      <c r="B264" s="2">
        <v>20</v>
      </c>
      <c r="C264" s="2">
        <v>25</v>
      </c>
      <c r="D264" s="2">
        <v>80</v>
      </c>
      <c r="E264" s="2">
        <v>250</v>
      </c>
      <c r="F264" s="2" t="s">
        <v>324</v>
      </c>
      <c r="G264" s="5"/>
      <c r="H264" s="5"/>
    </row>
    <row r="265" s="4" customFormat="1" spans="1:8">
      <c r="A265" s="2"/>
      <c r="B265" s="2">
        <v>25</v>
      </c>
      <c r="C265" s="2">
        <v>30</v>
      </c>
      <c r="D265" s="2">
        <v>70</v>
      </c>
      <c r="E265" s="2">
        <v>350</v>
      </c>
      <c r="F265" s="2" t="s">
        <v>325</v>
      </c>
      <c r="G265" s="5"/>
      <c r="H265" s="5"/>
    </row>
    <row r="266" s="4" customFormat="1" spans="1:8">
      <c r="A266" s="2"/>
      <c r="B266" s="2">
        <v>30</v>
      </c>
      <c r="C266" s="2">
        <v>35</v>
      </c>
      <c r="D266" s="2">
        <v>60</v>
      </c>
      <c r="E266" s="2">
        <v>550</v>
      </c>
      <c r="F266" s="2" t="s">
        <v>326</v>
      </c>
      <c r="G266" s="5"/>
      <c r="H266" s="5"/>
    </row>
    <row r="267" s="4" customFormat="1" spans="1:8">
      <c r="A267" s="2"/>
      <c r="B267" s="2">
        <v>35</v>
      </c>
      <c r="C267" s="2">
        <v>40</v>
      </c>
      <c r="D267" s="2">
        <v>50</v>
      </c>
      <c r="E267" s="2">
        <v>750</v>
      </c>
      <c r="F267" s="2" t="s">
        <v>327</v>
      </c>
      <c r="G267" s="5"/>
      <c r="H267" s="5"/>
    </row>
    <row r="268" s="4" customFormat="1" spans="1:8">
      <c r="A268" s="2"/>
      <c r="B268" s="2">
        <v>40</v>
      </c>
      <c r="C268" s="2">
        <v>45</v>
      </c>
      <c r="D268" s="2">
        <v>50</v>
      </c>
      <c r="E268" s="2">
        <v>950</v>
      </c>
      <c r="F268" s="2" t="s">
        <v>328</v>
      </c>
      <c r="G268" s="5"/>
      <c r="H268" s="5"/>
    </row>
    <row r="269" s="4" customFormat="1" spans="1:8">
      <c r="A269" s="2"/>
      <c r="B269" s="2">
        <v>45</v>
      </c>
      <c r="C269" s="2">
        <v>50</v>
      </c>
      <c r="D269" s="2">
        <v>50</v>
      </c>
      <c r="E269" s="2">
        <v>1150</v>
      </c>
      <c r="F269" s="2" t="s">
        <v>329</v>
      </c>
      <c r="G269" s="5"/>
      <c r="H269" s="5"/>
    </row>
    <row r="270" s="4" customFormat="1" spans="1:8">
      <c r="A270" s="6" t="s">
        <v>177</v>
      </c>
      <c r="B270" s="2">
        <v>1</v>
      </c>
      <c r="C270" s="2"/>
      <c r="D270" s="2">
        <v>15000</v>
      </c>
      <c r="E270" s="2">
        <v>2</v>
      </c>
      <c r="F270" s="2" t="s">
        <v>263</v>
      </c>
      <c r="G270" s="5"/>
      <c r="H270" s="5"/>
    </row>
    <row r="271" s="4" customFormat="1" spans="1:8">
      <c r="A271" s="7"/>
      <c r="B271" s="2">
        <v>2</v>
      </c>
      <c r="C271" s="2"/>
      <c r="D271" s="2">
        <v>10000</v>
      </c>
      <c r="E271" s="2">
        <v>5</v>
      </c>
      <c r="F271" s="2" t="s">
        <v>264</v>
      </c>
      <c r="G271" s="5"/>
      <c r="H271" s="5"/>
    </row>
    <row r="272" s="4" customFormat="1" spans="1:8">
      <c r="A272" s="7"/>
      <c r="B272" s="2">
        <v>3</v>
      </c>
      <c r="C272" s="2"/>
      <c r="D272" s="2">
        <v>5000</v>
      </c>
      <c r="E272" s="2">
        <v>10</v>
      </c>
      <c r="F272" s="2" t="s">
        <v>265</v>
      </c>
      <c r="G272" s="5"/>
      <c r="H272" s="5"/>
    </row>
    <row r="273" s="4" customFormat="1" spans="1:8">
      <c r="A273" s="7"/>
      <c r="B273" s="2">
        <v>4</v>
      </c>
      <c r="C273" s="2"/>
      <c r="D273" s="2">
        <v>2700</v>
      </c>
      <c r="E273" s="2">
        <v>18</v>
      </c>
      <c r="F273" s="2" t="s">
        <v>266</v>
      </c>
      <c r="G273" s="5"/>
      <c r="H273" s="5"/>
    </row>
    <row r="274" s="4" customFormat="1" spans="1:8">
      <c r="A274" s="7"/>
      <c r="B274" s="2">
        <v>5</v>
      </c>
      <c r="C274" s="2"/>
      <c r="D274" s="2">
        <v>1100</v>
      </c>
      <c r="E274" s="2">
        <v>30</v>
      </c>
      <c r="F274" s="2" t="s">
        <v>267</v>
      </c>
      <c r="G274" s="5"/>
      <c r="H274" s="5"/>
    </row>
    <row r="275" s="4" customFormat="1" spans="1:8">
      <c r="A275" s="7"/>
      <c r="B275" s="2">
        <v>6</v>
      </c>
      <c r="C275" s="2"/>
      <c r="D275" s="2">
        <v>900</v>
      </c>
      <c r="E275" s="2">
        <v>45</v>
      </c>
      <c r="F275" s="2" t="s">
        <v>268</v>
      </c>
      <c r="G275" s="5"/>
      <c r="H275" s="5"/>
    </row>
    <row r="276" s="4" customFormat="1" spans="1:8">
      <c r="A276" s="7"/>
      <c r="B276" s="2">
        <v>7</v>
      </c>
      <c r="C276" s="2"/>
      <c r="D276" s="2">
        <v>700</v>
      </c>
      <c r="E276" s="2">
        <v>60</v>
      </c>
      <c r="F276" s="2" t="s">
        <v>269</v>
      </c>
      <c r="G276" s="5"/>
      <c r="H276" s="5"/>
    </row>
    <row r="277" s="4" customFormat="1" spans="1:8">
      <c r="A277" s="7"/>
      <c r="B277" s="2">
        <v>8</v>
      </c>
      <c r="C277" s="2"/>
      <c r="D277" s="2">
        <v>500</v>
      </c>
      <c r="E277" s="2">
        <v>80</v>
      </c>
      <c r="F277" s="2" t="s">
        <v>270</v>
      </c>
      <c r="G277" s="5"/>
      <c r="H277" s="5"/>
    </row>
    <row r="278" s="4" customFormat="1" spans="1:8">
      <c r="A278" s="7"/>
      <c r="B278" s="2">
        <v>9</v>
      </c>
      <c r="C278" s="2"/>
      <c r="D278" s="2">
        <v>300</v>
      </c>
      <c r="E278" s="2">
        <v>100</v>
      </c>
      <c r="F278" s="2" t="s">
        <v>271</v>
      </c>
      <c r="G278" s="5"/>
      <c r="H278" s="5"/>
    </row>
    <row r="279" s="4" customFormat="1" spans="1:8">
      <c r="A279" s="7"/>
      <c r="B279" s="2">
        <v>10</v>
      </c>
      <c r="C279" s="2"/>
      <c r="D279" s="2">
        <v>220</v>
      </c>
      <c r="E279" s="2">
        <v>130</v>
      </c>
      <c r="F279" s="2" t="s">
        <v>272</v>
      </c>
      <c r="G279" s="5"/>
      <c r="H279" s="5"/>
    </row>
    <row r="280" s="4" customFormat="1" spans="1:8">
      <c r="A280" s="7"/>
      <c r="B280" s="2">
        <v>11</v>
      </c>
      <c r="C280" s="2"/>
      <c r="D280" s="2">
        <v>200</v>
      </c>
      <c r="E280" s="2">
        <v>180</v>
      </c>
      <c r="F280" s="2" t="s">
        <v>273</v>
      </c>
      <c r="G280" s="5"/>
      <c r="H280" s="5"/>
    </row>
    <row r="281" s="4" customFormat="1" spans="1:8">
      <c r="A281" s="7"/>
      <c r="B281" s="2">
        <v>12</v>
      </c>
      <c r="C281" s="2"/>
      <c r="D281" s="2">
        <v>180</v>
      </c>
      <c r="E281" s="2">
        <v>240</v>
      </c>
      <c r="F281" s="2" t="s">
        <v>274</v>
      </c>
      <c r="G281" s="5"/>
      <c r="H281" s="5"/>
    </row>
    <row r="282" s="4" customFormat="1" spans="1:8">
      <c r="A282" s="7"/>
      <c r="B282" s="2">
        <v>13</v>
      </c>
      <c r="C282" s="2"/>
      <c r="D282" s="2">
        <v>160</v>
      </c>
      <c r="E282" s="2">
        <v>320</v>
      </c>
      <c r="F282" s="2" t="s">
        <v>275</v>
      </c>
      <c r="G282" s="5"/>
      <c r="H282" s="5"/>
    </row>
    <row r="283" s="4" customFormat="1" spans="1:8">
      <c r="A283" s="7"/>
      <c r="B283" s="2">
        <v>14</v>
      </c>
      <c r="C283" s="2"/>
      <c r="D283" s="2">
        <v>120</v>
      </c>
      <c r="E283" s="2">
        <v>500</v>
      </c>
      <c r="F283" s="2" t="s">
        <v>276</v>
      </c>
      <c r="G283" s="5"/>
      <c r="H283" s="5"/>
    </row>
    <row r="284" s="4" customFormat="1" spans="1:8">
      <c r="A284" s="8"/>
      <c r="B284" s="2">
        <v>15</v>
      </c>
      <c r="C284" s="2"/>
      <c r="D284" s="2">
        <v>100</v>
      </c>
      <c r="E284" s="2">
        <v>700</v>
      </c>
      <c r="F284" s="2" t="s">
        <v>277</v>
      </c>
      <c r="G284" s="5"/>
      <c r="H284" s="5"/>
    </row>
    <row r="285" s="4" customFormat="1" spans="1:8">
      <c r="A285" s="6" t="s">
        <v>178</v>
      </c>
      <c r="B285" s="2">
        <v>1</v>
      </c>
      <c r="C285" s="2"/>
      <c r="D285" s="2">
        <v>15000</v>
      </c>
      <c r="E285" s="2">
        <v>2</v>
      </c>
      <c r="F285" s="2" t="s">
        <v>263</v>
      </c>
      <c r="G285" s="5"/>
      <c r="H285" s="5"/>
    </row>
    <row r="286" s="4" customFormat="1" spans="1:8">
      <c r="A286" s="7"/>
      <c r="B286" s="2">
        <v>2</v>
      </c>
      <c r="C286" s="2"/>
      <c r="D286" s="2">
        <v>10000</v>
      </c>
      <c r="E286" s="2">
        <v>5</v>
      </c>
      <c r="F286" s="2" t="s">
        <v>264</v>
      </c>
      <c r="G286" s="5"/>
      <c r="H286" s="5"/>
    </row>
    <row r="287" s="4" customFormat="1" spans="1:8">
      <c r="A287" s="7"/>
      <c r="B287" s="2">
        <v>3</v>
      </c>
      <c r="C287" s="2"/>
      <c r="D287" s="2">
        <v>5000</v>
      </c>
      <c r="E287" s="2">
        <v>10</v>
      </c>
      <c r="F287" s="2" t="s">
        <v>265</v>
      </c>
      <c r="G287" s="5"/>
      <c r="H287" s="5"/>
    </row>
    <row r="288" s="4" customFormat="1" spans="1:8">
      <c r="A288" s="7"/>
      <c r="B288" s="2">
        <v>4</v>
      </c>
      <c r="C288" s="2"/>
      <c r="D288" s="2">
        <v>2700</v>
      </c>
      <c r="E288" s="2">
        <v>18</v>
      </c>
      <c r="F288" s="2" t="s">
        <v>266</v>
      </c>
      <c r="G288" s="5"/>
      <c r="H288" s="5"/>
    </row>
    <row r="289" s="4" customFormat="1" spans="1:8">
      <c r="A289" s="7"/>
      <c r="B289" s="2">
        <v>5</v>
      </c>
      <c r="C289" s="2"/>
      <c r="D289" s="2">
        <v>1100</v>
      </c>
      <c r="E289" s="2">
        <v>30</v>
      </c>
      <c r="F289" s="2" t="s">
        <v>267</v>
      </c>
      <c r="G289" s="5"/>
      <c r="H289" s="5"/>
    </row>
    <row r="290" s="4" customFormat="1" spans="1:8">
      <c r="A290" s="7"/>
      <c r="B290" s="2">
        <v>6</v>
      </c>
      <c r="C290" s="2"/>
      <c r="D290" s="2">
        <v>900</v>
      </c>
      <c r="E290" s="2">
        <v>45</v>
      </c>
      <c r="F290" s="2" t="s">
        <v>268</v>
      </c>
      <c r="G290" s="5"/>
      <c r="H290" s="5"/>
    </row>
    <row r="291" s="4" customFormat="1" spans="1:8">
      <c r="A291" s="7"/>
      <c r="B291" s="2">
        <v>7</v>
      </c>
      <c r="C291" s="2"/>
      <c r="D291" s="2">
        <v>700</v>
      </c>
      <c r="E291" s="2">
        <v>60</v>
      </c>
      <c r="F291" s="2" t="s">
        <v>269</v>
      </c>
      <c r="G291" s="5"/>
      <c r="H291" s="5"/>
    </row>
    <row r="292" s="4" customFormat="1" spans="1:8">
      <c r="A292" s="7"/>
      <c r="B292" s="2">
        <v>8</v>
      </c>
      <c r="C292" s="2"/>
      <c r="D292" s="2">
        <v>500</v>
      </c>
      <c r="E292" s="2">
        <v>80</v>
      </c>
      <c r="F292" s="2" t="s">
        <v>270</v>
      </c>
      <c r="G292" s="5"/>
      <c r="H292" s="5"/>
    </row>
    <row r="293" s="4" customFormat="1" spans="1:8">
      <c r="A293" s="7"/>
      <c r="B293" s="2">
        <v>9</v>
      </c>
      <c r="C293" s="2"/>
      <c r="D293" s="2">
        <v>300</v>
      </c>
      <c r="E293" s="2">
        <v>100</v>
      </c>
      <c r="F293" s="2" t="s">
        <v>271</v>
      </c>
      <c r="G293" s="5"/>
      <c r="H293" s="5"/>
    </row>
    <row r="294" s="4" customFormat="1" spans="1:8">
      <c r="A294" s="7"/>
      <c r="B294" s="2">
        <v>10</v>
      </c>
      <c r="C294" s="2"/>
      <c r="D294" s="2">
        <v>220</v>
      </c>
      <c r="E294" s="2">
        <v>130</v>
      </c>
      <c r="F294" s="2" t="s">
        <v>272</v>
      </c>
      <c r="G294" s="5"/>
      <c r="H294" s="5"/>
    </row>
    <row r="295" s="4" customFormat="1" spans="1:8">
      <c r="A295" s="7"/>
      <c r="B295" s="2">
        <v>11</v>
      </c>
      <c r="C295" s="2"/>
      <c r="D295" s="2">
        <v>200</v>
      </c>
      <c r="E295" s="2">
        <v>180</v>
      </c>
      <c r="F295" s="2" t="s">
        <v>273</v>
      </c>
      <c r="G295" s="5"/>
      <c r="H295" s="5"/>
    </row>
    <row r="296" s="4" customFormat="1" spans="1:8">
      <c r="A296" s="7"/>
      <c r="B296" s="2">
        <v>12</v>
      </c>
      <c r="C296" s="2"/>
      <c r="D296" s="2">
        <v>180</v>
      </c>
      <c r="E296" s="2">
        <v>240</v>
      </c>
      <c r="F296" s="2" t="s">
        <v>274</v>
      </c>
      <c r="G296" s="5"/>
      <c r="H296" s="5"/>
    </row>
    <row r="297" s="4" customFormat="1" spans="1:8">
      <c r="A297" s="7"/>
      <c r="B297" s="2">
        <v>13</v>
      </c>
      <c r="C297" s="2"/>
      <c r="D297" s="2">
        <v>160</v>
      </c>
      <c r="E297" s="2">
        <v>320</v>
      </c>
      <c r="F297" s="2" t="s">
        <v>275</v>
      </c>
      <c r="G297" s="5"/>
      <c r="H297" s="5"/>
    </row>
    <row r="298" s="4" customFormat="1" spans="1:8">
      <c r="A298" s="7"/>
      <c r="B298" s="2">
        <v>14</v>
      </c>
      <c r="C298" s="2"/>
      <c r="D298" s="2">
        <v>120</v>
      </c>
      <c r="E298" s="2">
        <v>500</v>
      </c>
      <c r="F298" s="2" t="s">
        <v>276</v>
      </c>
      <c r="G298" s="5"/>
      <c r="H298" s="5"/>
    </row>
    <row r="299" s="4" customFormat="1" spans="1:8">
      <c r="A299" s="8"/>
      <c r="B299" s="2">
        <v>15</v>
      </c>
      <c r="C299" s="2"/>
      <c r="D299" s="2">
        <v>100</v>
      </c>
      <c r="E299" s="2">
        <v>700</v>
      </c>
      <c r="F299" s="2" t="s">
        <v>277</v>
      </c>
      <c r="G299" s="5"/>
      <c r="H299" s="5"/>
    </row>
    <row r="300" s="4" customFormat="1" spans="1:8">
      <c r="A300" s="2" t="s">
        <v>179</v>
      </c>
      <c r="B300" s="2">
        <v>1</v>
      </c>
      <c r="C300" s="2"/>
      <c r="D300" s="2">
        <v>15000</v>
      </c>
      <c r="E300" s="2">
        <v>2</v>
      </c>
      <c r="F300" s="2" t="s">
        <v>263</v>
      </c>
      <c r="G300" s="5"/>
      <c r="H300" s="5"/>
    </row>
    <row r="301" s="4" customFormat="1" spans="1:8">
      <c r="A301" s="2"/>
      <c r="B301" s="2">
        <v>2</v>
      </c>
      <c r="C301" s="2"/>
      <c r="D301" s="2">
        <v>10000</v>
      </c>
      <c r="E301" s="2">
        <v>5</v>
      </c>
      <c r="F301" s="2" t="s">
        <v>264</v>
      </c>
      <c r="G301" s="5"/>
      <c r="H301" s="5"/>
    </row>
    <row r="302" s="4" customFormat="1" spans="1:8">
      <c r="A302" s="2"/>
      <c r="B302" s="2">
        <v>3</v>
      </c>
      <c r="C302" s="2"/>
      <c r="D302" s="2">
        <v>5000</v>
      </c>
      <c r="E302" s="2">
        <v>10</v>
      </c>
      <c r="F302" s="2" t="s">
        <v>265</v>
      </c>
      <c r="G302" s="5"/>
      <c r="H302" s="5"/>
    </row>
    <row r="303" s="4" customFormat="1" spans="1:8">
      <c r="A303" s="2"/>
      <c r="B303" s="2">
        <v>4</v>
      </c>
      <c r="C303" s="2"/>
      <c r="D303" s="2">
        <v>2700</v>
      </c>
      <c r="E303" s="2">
        <v>18</v>
      </c>
      <c r="F303" s="2" t="s">
        <v>266</v>
      </c>
      <c r="G303" s="5"/>
      <c r="H303" s="5"/>
    </row>
    <row r="304" s="4" customFormat="1" spans="1:8">
      <c r="A304" s="2"/>
      <c r="B304" s="2">
        <v>5</v>
      </c>
      <c r="C304" s="2"/>
      <c r="D304" s="2">
        <v>1100</v>
      </c>
      <c r="E304" s="2">
        <v>30</v>
      </c>
      <c r="F304" s="2" t="s">
        <v>267</v>
      </c>
      <c r="G304" s="5"/>
      <c r="H304" s="5"/>
    </row>
    <row r="305" s="4" customFormat="1" spans="1:8">
      <c r="A305" s="2"/>
      <c r="B305" s="2">
        <v>6</v>
      </c>
      <c r="C305" s="2"/>
      <c r="D305" s="2">
        <v>900</v>
      </c>
      <c r="E305" s="2">
        <v>45</v>
      </c>
      <c r="F305" s="2" t="s">
        <v>268</v>
      </c>
      <c r="G305" s="5"/>
      <c r="H305" s="5"/>
    </row>
    <row r="306" s="4" customFormat="1" spans="1:8">
      <c r="A306" s="2"/>
      <c r="B306" s="2">
        <v>7</v>
      </c>
      <c r="C306" s="2"/>
      <c r="D306" s="2">
        <v>700</v>
      </c>
      <c r="E306" s="2">
        <v>60</v>
      </c>
      <c r="F306" s="2" t="s">
        <v>269</v>
      </c>
      <c r="G306" s="5"/>
      <c r="H306" s="5"/>
    </row>
    <row r="307" s="4" customFormat="1" spans="1:8">
      <c r="A307" s="2"/>
      <c r="B307" s="2">
        <v>8</v>
      </c>
      <c r="C307" s="2"/>
      <c r="D307" s="2">
        <v>500</v>
      </c>
      <c r="E307" s="2">
        <v>80</v>
      </c>
      <c r="F307" s="2" t="s">
        <v>270</v>
      </c>
      <c r="G307" s="5"/>
      <c r="H307" s="5"/>
    </row>
    <row r="308" s="4" customFormat="1" spans="1:8">
      <c r="A308" s="2"/>
      <c r="B308" s="2">
        <v>9</v>
      </c>
      <c r="C308" s="2"/>
      <c r="D308" s="2">
        <v>300</v>
      </c>
      <c r="E308" s="2">
        <v>100</v>
      </c>
      <c r="F308" s="2" t="s">
        <v>271</v>
      </c>
      <c r="G308" s="5"/>
      <c r="H308" s="5"/>
    </row>
    <row r="309" s="4" customFormat="1" spans="1:8">
      <c r="A309" s="2"/>
      <c r="B309" s="2">
        <v>10</v>
      </c>
      <c r="C309" s="2"/>
      <c r="D309" s="2">
        <v>220</v>
      </c>
      <c r="E309" s="2">
        <v>130</v>
      </c>
      <c r="F309" s="2" t="s">
        <v>272</v>
      </c>
      <c r="G309" s="5"/>
      <c r="H309" s="5"/>
    </row>
    <row r="310" s="4" customFormat="1" spans="1:8">
      <c r="A310" s="2"/>
      <c r="B310" s="2">
        <v>11</v>
      </c>
      <c r="C310" s="2"/>
      <c r="D310" s="2">
        <v>200</v>
      </c>
      <c r="E310" s="2">
        <v>180</v>
      </c>
      <c r="F310" s="2" t="s">
        <v>273</v>
      </c>
      <c r="G310" s="5"/>
      <c r="H310" s="5"/>
    </row>
    <row r="311" s="4" customFormat="1" spans="1:8">
      <c r="A311" s="2"/>
      <c r="B311" s="2">
        <v>12</v>
      </c>
      <c r="C311" s="2"/>
      <c r="D311" s="2">
        <v>180</v>
      </c>
      <c r="E311" s="2">
        <v>240</v>
      </c>
      <c r="F311" s="2" t="s">
        <v>274</v>
      </c>
      <c r="G311" s="5"/>
      <c r="H311" s="5"/>
    </row>
    <row r="312" s="4" customFormat="1" spans="1:8">
      <c r="A312" s="2"/>
      <c r="B312" s="2">
        <v>13</v>
      </c>
      <c r="C312" s="2"/>
      <c r="D312" s="2">
        <v>160</v>
      </c>
      <c r="E312" s="2">
        <v>320</v>
      </c>
      <c r="F312" s="2" t="s">
        <v>275</v>
      </c>
      <c r="G312" s="5"/>
      <c r="H312" s="5"/>
    </row>
    <row r="313" s="4" customFormat="1" spans="1:8">
      <c r="A313" s="2"/>
      <c r="B313" s="2">
        <v>14</v>
      </c>
      <c r="C313" s="2"/>
      <c r="D313" s="2">
        <v>120</v>
      </c>
      <c r="E313" s="2">
        <v>500</v>
      </c>
      <c r="F313" s="2" t="s">
        <v>276</v>
      </c>
      <c r="G313" s="5"/>
      <c r="H313" s="5"/>
    </row>
    <row r="314" s="4" customFormat="1" spans="1:8">
      <c r="A314" s="2"/>
      <c r="B314" s="2">
        <v>15</v>
      </c>
      <c r="C314" s="2"/>
      <c r="D314" s="2">
        <v>100</v>
      </c>
      <c r="E314" s="2">
        <v>700</v>
      </c>
      <c r="F314" s="2" t="s">
        <v>277</v>
      </c>
      <c r="G314" s="5"/>
      <c r="H314" s="5"/>
    </row>
    <row r="315" s="4" customFormat="1" spans="1:8">
      <c r="A315" s="2" t="s">
        <v>180</v>
      </c>
      <c r="B315" s="2">
        <v>1</v>
      </c>
      <c r="C315" s="2"/>
      <c r="D315" s="2">
        <v>15000</v>
      </c>
      <c r="E315" s="2">
        <v>2</v>
      </c>
      <c r="F315" s="2" t="s">
        <v>263</v>
      </c>
      <c r="G315" s="5"/>
      <c r="H315" s="5"/>
    </row>
    <row r="316" s="4" customFormat="1" spans="1:8">
      <c r="A316" s="2"/>
      <c r="B316" s="2">
        <v>2</v>
      </c>
      <c r="C316" s="2"/>
      <c r="D316" s="2">
        <v>10000</v>
      </c>
      <c r="E316" s="2">
        <v>5</v>
      </c>
      <c r="F316" s="2" t="s">
        <v>264</v>
      </c>
      <c r="G316" s="5"/>
      <c r="H316" s="5"/>
    </row>
    <row r="317" s="4" customFormat="1" spans="1:8">
      <c r="A317" s="2"/>
      <c r="B317" s="2">
        <v>3</v>
      </c>
      <c r="C317" s="2"/>
      <c r="D317" s="2">
        <v>5000</v>
      </c>
      <c r="E317" s="2">
        <v>10</v>
      </c>
      <c r="F317" s="2" t="s">
        <v>265</v>
      </c>
      <c r="G317" s="5"/>
      <c r="H317" s="5"/>
    </row>
    <row r="318" s="4" customFormat="1" spans="1:8">
      <c r="A318" s="2"/>
      <c r="B318" s="2">
        <v>4</v>
      </c>
      <c r="C318" s="2"/>
      <c r="D318" s="2">
        <v>2700</v>
      </c>
      <c r="E318" s="2">
        <v>18</v>
      </c>
      <c r="F318" s="2" t="s">
        <v>266</v>
      </c>
      <c r="G318" s="5"/>
      <c r="H318" s="5"/>
    </row>
    <row r="319" s="4" customFormat="1" spans="1:8">
      <c r="A319" s="2"/>
      <c r="B319" s="2">
        <v>5</v>
      </c>
      <c r="C319" s="2"/>
      <c r="D319" s="2">
        <v>1100</v>
      </c>
      <c r="E319" s="2">
        <v>30</v>
      </c>
      <c r="F319" s="2" t="s">
        <v>267</v>
      </c>
      <c r="G319" s="5"/>
      <c r="H319" s="5"/>
    </row>
    <row r="320" s="4" customFormat="1" spans="1:8">
      <c r="A320" s="2"/>
      <c r="B320" s="2">
        <v>6</v>
      </c>
      <c r="C320" s="2"/>
      <c r="D320" s="2">
        <v>900</v>
      </c>
      <c r="E320" s="2">
        <v>45</v>
      </c>
      <c r="F320" s="2" t="s">
        <v>268</v>
      </c>
      <c r="G320" s="5"/>
      <c r="H320" s="5"/>
    </row>
    <row r="321" s="4" customFormat="1" spans="1:8">
      <c r="A321" s="2"/>
      <c r="B321" s="2">
        <v>7</v>
      </c>
      <c r="C321" s="2"/>
      <c r="D321" s="2">
        <v>700</v>
      </c>
      <c r="E321" s="2">
        <v>60</v>
      </c>
      <c r="F321" s="2" t="s">
        <v>269</v>
      </c>
      <c r="G321" s="5"/>
      <c r="H321" s="5"/>
    </row>
    <row r="322" s="4" customFormat="1" spans="1:8">
      <c r="A322" s="2"/>
      <c r="B322" s="2">
        <v>8</v>
      </c>
      <c r="C322" s="2"/>
      <c r="D322" s="2">
        <v>500</v>
      </c>
      <c r="E322" s="2">
        <v>80</v>
      </c>
      <c r="F322" s="2" t="s">
        <v>270</v>
      </c>
      <c r="G322" s="5"/>
      <c r="H322" s="5"/>
    </row>
    <row r="323" s="4" customFormat="1" spans="1:8">
      <c r="A323" s="2"/>
      <c r="B323" s="2">
        <v>9</v>
      </c>
      <c r="C323" s="2"/>
      <c r="D323" s="2">
        <v>300</v>
      </c>
      <c r="E323" s="2">
        <v>100</v>
      </c>
      <c r="F323" s="2" t="s">
        <v>271</v>
      </c>
      <c r="G323" s="5"/>
      <c r="H323" s="5"/>
    </row>
    <row r="324" s="4" customFormat="1" spans="1:8">
      <c r="A324" s="2"/>
      <c r="B324" s="2">
        <v>10</v>
      </c>
      <c r="C324" s="2"/>
      <c r="D324" s="2">
        <v>220</v>
      </c>
      <c r="E324" s="2">
        <v>130</v>
      </c>
      <c r="F324" s="2" t="s">
        <v>272</v>
      </c>
      <c r="G324" s="5"/>
      <c r="H324" s="5"/>
    </row>
    <row r="325" s="4" customFormat="1" spans="1:8">
      <c r="A325" s="2"/>
      <c r="B325" s="2">
        <v>11</v>
      </c>
      <c r="C325" s="2"/>
      <c r="D325" s="2">
        <v>200</v>
      </c>
      <c r="E325" s="2">
        <v>180</v>
      </c>
      <c r="F325" s="2" t="s">
        <v>273</v>
      </c>
      <c r="G325" s="5"/>
      <c r="H325" s="5"/>
    </row>
    <row r="326" s="4" customFormat="1" spans="1:8">
      <c r="A326" s="2"/>
      <c r="B326" s="2">
        <v>12</v>
      </c>
      <c r="C326" s="2"/>
      <c r="D326" s="2">
        <v>180</v>
      </c>
      <c r="E326" s="2">
        <v>240</v>
      </c>
      <c r="F326" s="2" t="s">
        <v>274</v>
      </c>
      <c r="G326" s="5"/>
      <c r="H326" s="5"/>
    </row>
    <row r="327" s="4" customFormat="1" spans="1:8">
      <c r="A327" s="2"/>
      <c r="B327" s="2">
        <v>13</v>
      </c>
      <c r="C327" s="2"/>
      <c r="D327" s="2">
        <v>160</v>
      </c>
      <c r="E327" s="2">
        <v>320</v>
      </c>
      <c r="F327" s="2" t="s">
        <v>275</v>
      </c>
      <c r="G327" s="5"/>
      <c r="H327" s="5"/>
    </row>
    <row r="328" s="4" customFormat="1" spans="1:8">
      <c r="A328" s="2"/>
      <c r="B328" s="2">
        <v>14</v>
      </c>
      <c r="C328" s="2"/>
      <c r="D328" s="2">
        <v>120</v>
      </c>
      <c r="E328" s="2">
        <v>500</v>
      </c>
      <c r="F328" s="2" t="s">
        <v>276</v>
      </c>
      <c r="G328" s="5"/>
      <c r="H328" s="5"/>
    </row>
    <row r="329" s="4" customFormat="1" spans="1:8">
      <c r="A329" s="2"/>
      <c r="B329" s="2">
        <v>15</v>
      </c>
      <c r="C329" s="2"/>
      <c r="D329" s="2">
        <v>100</v>
      </c>
      <c r="E329" s="2">
        <v>700</v>
      </c>
      <c r="F329" s="2" t="s">
        <v>277</v>
      </c>
      <c r="G329" s="5"/>
      <c r="H329" s="5"/>
    </row>
    <row r="330" s="4" customFormat="1" spans="1:8">
      <c r="A330" s="2" t="s">
        <v>181</v>
      </c>
      <c r="B330" s="2">
        <v>1</v>
      </c>
      <c r="C330" s="2"/>
      <c r="D330" s="2">
        <v>10000</v>
      </c>
      <c r="E330" s="2">
        <v>2</v>
      </c>
      <c r="F330" s="2" t="s">
        <v>263</v>
      </c>
      <c r="G330" s="5"/>
      <c r="H330" s="5"/>
    </row>
    <row r="331" s="4" customFormat="1" spans="1:8">
      <c r="A331" s="2"/>
      <c r="B331" s="2">
        <v>2</v>
      </c>
      <c r="C331" s="2"/>
      <c r="D331" s="2">
        <v>5000</v>
      </c>
      <c r="E331" s="2">
        <v>5</v>
      </c>
      <c r="F331" s="2" t="s">
        <v>264</v>
      </c>
      <c r="G331" s="5"/>
      <c r="H331" s="5"/>
    </row>
    <row r="332" s="4" customFormat="1" spans="1:8">
      <c r="A332" s="2"/>
      <c r="B332" s="2">
        <v>3</v>
      </c>
      <c r="C332" s="2"/>
      <c r="D332" s="2">
        <v>2500</v>
      </c>
      <c r="E332" s="2">
        <v>10</v>
      </c>
      <c r="F332" s="2" t="s">
        <v>265</v>
      </c>
      <c r="G332" s="5"/>
      <c r="H332" s="5"/>
    </row>
    <row r="333" s="4" customFormat="1" spans="1:8">
      <c r="A333" s="2"/>
      <c r="B333" s="2">
        <v>4</v>
      </c>
      <c r="C333" s="2"/>
      <c r="D333" s="2">
        <v>1500</v>
      </c>
      <c r="E333" s="2">
        <v>18</v>
      </c>
      <c r="F333" s="2" t="s">
        <v>266</v>
      </c>
      <c r="G333" s="5"/>
      <c r="H333" s="5"/>
    </row>
    <row r="334" s="4" customFormat="1" spans="1:8">
      <c r="A334" s="2"/>
      <c r="B334" s="2">
        <v>5</v>
      </c>
      <c r="C334" s="2"/>
      <c r="D334" s="2">
        <v>900</v>
      </c>
      <c r="E334" s="2">
        <v>30</v>
      </c>
      <c r="F334" s="2" t="s">
        <v>267</v>
      </c>
      <c r="G334" s="5"/>
      <c r="H334" s="5"/>
    </row>
    <row r="335" s="4" customFormat="1" spans="1:8">
      <c r="A335" s="2"/>
      <c r="B335" s="2">
        <v>6</v>
      </c>
      <c r="C335" s="2"/>
      <c r="D335" s="2">
        <v>700</v>
      </c>
      <c r="E335" s="2">
        <v>60</v>
      </c>
      <c r="F335" s="2" t="s">
        <v>268</v>
      </c>
      <c r="G335" s="5"/>
      <c r="H335" s="5"/>
    </row>
    <row r="336" s="4" customFormat="1" spans="1:8">
      <c r="A336" s="2"/>
      <c r="B336" s="2">
        <v>7</v>
      </c>
      <c r="C336" s="2"/>
      <c r="D336" s="2">
        <v>500</v>
      </c>
      <c r="E336" s="2">
        <v>100</v>
      </c>
      <c r="F336" s="2" t="s">
        <v>269</v>
      </c>
      <c r="G336" s="5"/>
      <c r="H336" s="5"/>
    </row>
    <row r="337" s="4" customFormat="1" spans="1:8">
      <c r="A337" s="2"/>
      <c r="B337" s="2">
        <v>8</v>
      </c>
      <c r="C337" s="2"/>
      <c r="D337" s="2">
        <v>300</v>
      </c>
      <c r="E337" s="2">
        <v>160</v>
      </c>
      <c r="F337" s="2" t="s">
        <v>270</v>
      </c>
      <c r="G337" s="5"/>
      <c r="H337" s="5"/>
    </row>
    <row r="338" s="4" customFormat="1" spans="1:8">
      <c r="A338" s="2"/>
      <c r="B338" s="2">
        <v>9</v>
      </c>
      <c r="C338" s="2"/>
      <c r="D338" s="2">
        <v>200</v>
      </c>
      <c r="E338" s="2">
        <v>280</v>
      </c>
      <c r="F338" s="2" t="s">
        <v>271</v>
      </c>
      <c r="G338" s="5"/>
      <c r="H338" s="5"/>
    </row>
    <row r="339" s="4" customFormat="1" spans="1:8">
      <c r="A339" s="2"/>
      <c r="B339" s="2">
        <v>10</v>
      </c>
      <c r="C339" s="2"/>
      <c r="D339" s="2">
        <v>160</v>
      </c>
      <c r="E339" s="2">
        <v>360</v>
      </c>
      <c r="F339" s="2" t="s">
        <v>272</v>
      </c>
      <c r="G339" s="5"/>
      <c r="H339" s="5"/>
    </row>
    <row r="340" s="4" customFormat="1" spans="1:8">
      <c r="A340" s="2"/>
      <c r="B340" s="2">
        <v>11</v>
      </c>
      <c r="C340" s="2"/>
      <c r="D340" s="2">
        <v>140</v>
      </c>
      <c r="E340" s="2">
        <v>400</v>
      </c>
      <c r="F340" s="2" t="s">
        <v>273</v>
      </c>
      <c r="G340" s="5"/>
      <c r="H340" s="5"/>
    </row>
    <row r="341" s="4" customFormat="1" spans="1:8">
      <c r="A341" s="2"/>
      <c r="B341" s="2">
        <v>12</v>
      </c>
      <c r="C341" s="2"/>
      <c r="D341" s="2">
        <v>120</v>
      </c>
      <c r="E341" s="2">
        <v>500</v>
      </c>
      <c r="F341" s="2" t="s">
        <v>274</v>
      </c>
      <c r="G341" s="5"/>
      <c r="H341" s="5"/>
    </row>
    <row r="342" s="4" customFormat="1" spans="1:8">
      <c r="A342" s="2"/>
      <c r="B342" s="2">
        <v>13</v>
      </c>
      <c r="C342" s="2"/>
      <c r="D342" s="2">
        <v>100</v>
      </c>
      <c r="E342" s="2">
        <v>580</v>
      </c>
      <c r="F342" s="2" t="s">
        <v>275</v>
      </c>
      <c r="G342" s="5"/>
      <c r="H342" s="5"/>
    </row>
    <row r="343" s="4" customFormat="1" spans="1:8">
      <c r="A343" s="2"/>
      <c r="B343" s="2">
        <v>14</v>
      </c>
      <c r="C343" s="2"/>
      <c r="D343" s="2">
        <v>80</v>
      </c>
      <c r="E343" s="2">
        <v>750</v>
      </c>
      <c r="F343" s="2" t="s">
        <v>276</v>
      </c>
      <c r="G343" s="5"/>
      <c r="H343" s="5"/>
    </row>
    <row r="344" s="4" customFormat="1" spans="1:8">
      <c r="A344" s="2"/>
      <c r="B344" s="2">
        <v>15</v>
      </c>
      <c r="C344" s="2"/>
      <c r="D344" s="2">
        <v>70</v>
      </c>
      <c r="E344" s="2">
        <v>1000</v>
      </c>
      <c r="F344" s="2" t="s">
        <v>277</v>
      </c>
      <c r="G344" s="5"/>
      <c r="H344" s="5"/>
    </row>
    <row r="345" s="4" customFormat="1" spans="1:8">
      <c r="A345" s="2" t="s">
        <v>182</v>
      </c>
      <c r="B345" s="2">
        <v>1</v>
      </c>
      <c r="C345" s="2"/>
      <c r="D345" s="2">
        <v>10000</v>
      </c>
      <c r="E345" s="2">
        <v>2</v>
      </c>
      <c r="F345" s="2" t="s">
        <v>263</v>
      </c>
      <c r="G345" s="5"/>
      <c r="H345" s="5"/>
    </row>
    <row r="346" s="4" customFormat="1" spans="1:8">
      <c r="A346" s="2"/>
      <c r="B346" s="2">
        <v>2</v>
      </c>
      <c r="C346" s="2"/>
      <c r="D346" s="2">
        <v>5000</v>
      </c>
      <c r="E346" s="2">
        <v>5</v>
      </c>
      <c r="F346" s="2" t="s">
        <v>264</v>
      </c>
      <c r="G346" s="5"/>
      <c r="H346" s="5"/>
    </row>
    <row r="347" s="4" customFormat="1" spans="1:8">
      <c r="A347" s="2"/>
      <c r="B347" s="2">
        <v>3</v>
      </c>
      <c r="C347" s="2"/>
      <c r="D347" s="2">
        <v>2500</v>
      </c>
      <c r="E347" s="2">
        <v>10</v>
      </c>
      <c r="F347" s="2" t="s">
        <v>265</v>
      </c>
      <c r="G347" s="5"/>
      <c r="H347" s="5"/>
    </row>
    <row r="348" s="4" customFormat="1" spans="1:8">
      <c r="A348" s="2"/>
      <c r="B348" s="2">
        <v>4</v>
      </c>
      <c r="C348" s="2"/>
      <c r="D348" s="2">
        <v>1500</v>
      </c>
      <c r="E348" s="2">
        <v>25</v>
      </c>
      <c r="F348" s="2" t="s">
        <v>266</v>
      </c>
      <c r="G348" s="5"/>
      <c r="H348" s="5"/>
    </row>
    <row r="349" s="4" customFormat="1" spans="1:8">
      <c r="A349" s="2"/>
      <c r="B349" s="2">
        <v>5</v>
      </c>
      <c r="C349" s="2"/>
      <c r="D349" s="2">
        <v>900</v>
      </c>
      <c r="E349" s="2">
        <v>50</v>
      </c>
      <c r="F349" s="2" t="s">
        <v>267</v>
      </c>
      <c r="G349" s="5"/>
      <c r="H349" s="5"/>
    </row>
    <row r="350" s="4" customFormat="1" spans="1:8">
      <c r="A350" s="2"/>
      <c r="B350" s="2">
        <v>6</v>
      </c>
      <c r="C350" s="2"/>
      <c r="D350" s="2">
        <v>700</v>
      </c>
      <c r="E350" s="2">
        <v>90</v>
      </c>
      <c r="F350" s="2" t="s">
        <v>268</v>
      </c>
      <c r="G350" s="5"/>
      <c r="H350" s="5"/>
    </row>
    <row r="351" s="4" customFormat="1" spans="1:8">
      <c r="A351" s="2"/>
      <c r="B351" s="2">
        <v>7</v>
      </c>
      <c r="C351" s="2"/>
      <c r="D351" s="2">
        <v>500</v>
      </c>
      <c r="E351" s="2">
        <v>180</v>
      </c>
      <c r="F351" s="2" t="s">
        <v>269</v>
      </c>
      <c r="G351" s="5"/>
      <c r="H351" s="5"/>
    </row>
    <row r="352" s="4" customFormat="1" spans="1:8">
      <c r="A352" s="2"/>
      <c r="B352" s="2">
        <v>8</v>
      </c>
      <c r="C352" s="2"/>
      <c r="D352" s="2">
        <v>300</v>
      </c>
      <c r="E352" s="2">
        <v>300</v>
      </c>
      <c r="F352" s="2" t="s">
        <v>270</v>
      </c>
      <c r="G352" s="5"/>
      <c r="H352" s="5"/>
    </row>
    <row r="353" s="4" customFormat="1" spans="1:8">
      <c r="A353" s="2"/>
      <c r="B353" s="2">
        <v>9</v>
      </c>
      <c r="C353" s="2"/>
      <c r="D353" s="2">
        <v>200</v>
      </c>
      <c r="E353" s="2">
        <v>400</v>
      </c>
      <c r="F353" s="2" t="s">
        <v>271</v>
      </c>
      <c r="G353" s="5"/>
      <c r="H353" s="5"/>
    </row>
    <row r="354" s="4" customFormat="1" spans="1:8">
      <c r="A354" s="2"/>
      <c r="B354" s="2">
        <v>10</v>
      </c>
      <c r="C354" s="2"/>
      <c r="D354" s="2">
        <v>160</v>
      </c>
      <c r="E354" s="2">
        <v>500</v>
      </c>
      <c r="F354" s="2" t="s">
        <v>272</v>
      </c>
      <c r="G354" s="5"/>
      <c r="H354" s="5"/>
    </row>
    <row r="355" s="4" customFormat="1" spans="1:8">
      <c r="A355" s="2"/>
      <c r="B355" s="2">
        <v>11</v>
      </c>
      <c r="C355" s="2"/>
      <c r="D355" s="2">
        <v>140</v>
      </c>
      <c r="E355" s="2">
        <v>550</v>
      </c>
      <c r="F355" s="2" t="s">
        <v>273</v>
      </c>
      <c r="G355" s="5"/>
      <c r="H355" s="5"/>
    </row>
    <row r="356" s="4" customFormat="1" spans="1:8">
      <c r="A356" s="2"/>
      <c r="B356" s="2">
        <v>12</v>
      </c>
      <c r="C356" s="2"/>
      <c r="D356" s="2">
        <v>120</v>
      </c>
      <c r="E356" s="2">
        <v>650</v>
      </c>
      <c r="F356" s="2" t="s">
        <v>274</v>
      </c>
      <c r="G356" s="5"/>
      <c r="H356" s="5"/>
    </row>
    <row r="357" s="4" customFormat="1" spans="1:8">
      <c r="A357" s="2"/>
      <c r="B357" s="2">
        <v>13</v>
      </c>
      <c r="C357" s="2"/>
      <c r="D357" s="2">
        <v>100</v>
      </c>
      <c r="E357" s="2">
        <v>800</v>
      </c>
      <c r="F357" s="2" t="s">
        <v>275</v>
      </c>
      <c r="G357" s="5"/>
      <c r="H357" s="5"/>
    </row>
    <row r="358" s="4" customFormat="1" spans="1:8">
      <c r="A358" s="2"/>
      <c r="B358" s="2">
        <v>14</v>
      </c>
      <c r="C358" s="2"/>
      <c r="D358" s="2">
        <v>80</v>
      </c>
      <c r="E358" s="2">
        <v>1200</v>
      </c>
      <c r="F358" s="2" t="s">
        <v>276</v>
      </c>
      <c r="G358" s="5"/>
      <c r="H358" s="5"/>
    </row>
    <row r="359" s="4" customFormat="1" spans="1:8">
      <c r="A359" s="2"/>
      <c r="B359" s="2">
        <v>15</v>
      </c>
      <c r="C359" s="2"/>
      <c r="D359" s="2">
        <v>70</v>
      </c>
      <c r="E359" s="2">
        <v>1500</v>
      </c>
      <c r="F359" s="2" t="s">
        <v>277</v>
      </c>
      <c r="G359" s="5"/>
      <c r="H359" s="5"/>
    </row>
    <row r="360" s="4" customFormat="1" spans="1:8">
      <c r="A360" s="2" t="s">
        <v>183</v>
      </c>
      <c r="B360" s="2">
        <v>1</v>
      </c>
      <c r="C360" s="2"/>
      <c r="D360" s="2">
        <v>10000</v>
      </c>
      <c r="E360" s="2">
        <v>2</v>
      </c>
      <c r="F360" s="2" t="s">
        <v>263</v>
      </c>
      <c r="G360" s="5"/>
      <c r="H360" s="5"/>
    </row>
    <row r="361" s="4" customFormat="1" spans="1:8">
      <c r="A361" s="2"/>
      <c r="B361" s="2">
        <v>2</v>
      </c>
      <c r="C361" s="2"/>
      <c r="D361" s="2">
        <v>5000</v>
      </c>
      <c r="E361" s="2">
        <v>5</v>
      </c>
      <c r="F361" s="2" t="s">
        <v>264</v>
      </c>
      <c r="G361" s="5"/>
      <c r="H361" s="5"/>
    </row>
    <row r="362" s="4" customFormat="1" spans="1:8">
      <c r="A362" s="2"/>
      <c r="B362" s="2">
        <v>3</v>
      </c>
      <c r="C362" s="2"/>
      <c r="D362" s="2">
        <v>2500</v>
      </c>
      <c r="E362" s="2">
        <v>12</v>
      </c>
      <c r="F362" s="2" t="s">
        <v>265</v>
      </c>
      <c r="G362" s="5"/>
      <c r="H362" s="5"/>
    </row>
    <row r="363" s="4" customFormat="1" spans="1:8">
      <c r="A363" s="2"/>
      <c r="B363" s="2">
        <v>4</v>
      </c>
      <c r="C363" s="2"/>
      <c r="D363" s="2">
        <v>1500</v>
      </c>
      <c r="E363" s="2">
        <v>25</v>
      </c>
      <c r="F363" s="2" t="s">
        <v>266</v>
      </c>
      <c r="G363" s="5"/>
      <c r="H363" s="5"/>
    </row>
    <row r="364" s="4" customFormat="1" spans="1:8">
      <c r="A364" s="2"/>
      <c r="B364" s="2">
        <v>5</v>
      </c>
      <c r="C364" s="2"/>
      <c r="D364" s="2">
        <v>900</v>
      </c>
      <c r="E364" s="2">
        <v>50</v>
      </c>
      <c r="F364" s="2" t="s">
        <v>267</v>
      </c>
      <c r="G364" s="5"/>
      <c r="H364" s="5"/>
    </row>
    <row r="365" s="4" customFormat="1" spans="1:8">
      <c r="A365" s="2"/>
      <c r="B365" s="2">
        <v>6</v>
      </c>
      <c r="C365" s="2"/>
      <c r="D365" s="2">
        <v>700</v>
      </c>
      <c r="E365" s="2">
        <v>90</v>
      </c>
      <c r="F365" s="2" t="s">
        <v>268</v>
      </c>
      <c r="G365" s="5"/>
      <c r="H365" s="5"/>
    </row>
    <row r="366" s="4" customFormat="1" spans="1:8">
      <c r="A366" s="2"/>
      <c r="B366" s="2">
        <v>7</v>
      </c>
      <c r="C366" s="2"/>
      <c r="D366" s="2">
        <v>500</v>
      </c>
      <c r="E366" s="2">
        <v>180</v>
      </c>
      <c r="F366" s="2" t="s">
        <v>269</v>
      </c>
      <c r="G366" s="5"/>
      <c r="H366" s="5"/>
    </row>
    <row r="367" s="4" customFormat="1" spans="1:8">
      <c r="A367" s="2"/>
      <c r="B367" s="2">
        <v>8</v>
      </c>
      <c r="C367" s="2"/>
      <c r="D367" s="2">
        <v>300</v>
      </c>
      <c r="E367" s="2">
        <v>280</v>
      </c>
      <c r="F367" s="2" t="s">
        <v>270</v>
      </c>
      <c r="G367" s="5"/>
      <c r="H367" s="5"/>
    </row>
    <row r="368" s="4" customFormat="1" spans="1:8">
      <c r="A368" s="2"/>
      <c r="B368" s="2">
        <v>9</v>
      </c>
      <c r="C368" s="2"/>
      <c r="D368" s="2">
        <v>200</v>
      </c>
      <c r="E368" s="2">
        <v>400</v>
      </c>
      <c r="F368" s="2" t="s">
        <v>271</v>
      </c>
      <c r="G368" s="5"/>
      <c r="H368" s="5"/>
    </row>
    <row r="369" s="4" customFormat="1" spans="1:8">
      <c r="A369" s="2"/>
      <c r="B369" s="2">
        <v>10</v>
      </c>
      <c r="C369" s="2"/>
      <c r="D369" s="2">
        <v>160</v>
      </c>
      <c r="E369" s="2">
        <v>500</v>
      </c>
      <c r="F369" s="2" t="s">
        <v>272</v>
      </c>
      <c r="G369" s="5"/>
      <c r="H369" s="5"/>
    </row>
    <row r="370" s="4" customFormat="1" spans="1:8">
      <c r="A370" s="2"/>
      <c r="B370" s="2">
        <v>11</v>
      </c>
      <c r="C370" s="2"/>
      <c r="D370" s="2">
        <v>140</v>
      </c>
      <c r="E370" s="2">
        <v>600</v>
      </c>
      <c r="F370" s="2" t="s">
        <v>273</v>
      </c>
      <c r="G370" s="5"/>
      <c r="H370" s="5"/>
    </row>
    <row r="371" s="4" customFormat="1" spans="1:8">
      <c r="A371" s="2"/>
      <c r="B371" s="2">
        <v>12</v>
      </c>
      <c r="C371" s="2"/>
      <c r="D371" s="2">
        <v>120</v>
      </c>
      <c r="E371" s="2">
        <v>750</v>
      </c>
      <c r="F371" s="2" t="s">
        <v>274</v>
      </c>
      <c r="G371" s="5"/>
      <c r="H371" s="5"/>
    </row>
    <row r="372" s="4" customFormat="1" spans="1:8">
      <c r="A372" s="2"/>
      <c r="B372" s="2">
        <v>13</v>
      </c>
      <c r="C372" s="2"/>
      <c r="D372" s="2">
        <v>100</v>
      </c>
      <c r="E372" s="9">
        <v>900</v>
      </c>
      <c r="F372" s="2" t="s">
        <v>275</v>
      </c>
      <c r="G372" s="5"/>
      <c r="H372" s="5"/>
    </row>
    <row r="373" s="4" customFormat="1" spans="1:8">
      <c r="A373" s="2"/>
      <c r="B373" s="2">
        <v>14</v>
      </c>
      <c r="C373" s="2"/>
      <c r="D373" s="2">
        <v>80</v>
      </c>
      <c r="E373" s="9">
        <v>1100</v>
      </c>
      <c r="F373" s="2" t="s">
        <v>276</v>
      </c>
      <c r="G373" s="5"/>
      <c r="H373" s="5"/>
    </row>
    <row r="374" s="4" customFormat="1" spans="1:8">
      <c r="A374" s="2"/>
      <c r="B374" s="2">
        <v>15</v>
      </c>
      <c r="C374" s="2"/>
      <c r="D374" s="9">
        <v>70</v>
      </c>
      <c r="E374" s="9">
        <v>1300</v>
      </c>
      <c r="F374" s="2" t="s">
        <v>277</v>
      </c>
      <c r="G374" s="5"/>
      <c r="H374" s="5"/>
    </row>
    <row r="375" s="4" customFormat="1" spans="1:8">
      <c r="A375" s="2"/>
      <c r="B375" s="2">
        <v>16</v>
      </c>
      <c r="C375" s="2"/>
      <c r="D375" s="9">
        <v>60</v>
      </c>
      <c r="E375" s="9">
        <v>1600</v>
      </c>
      <c r="F375" s="2" t="s">
        <v>278</v>
      </c>
      <c r="G375" s="5"/>
      <c r="H375" s="5"/>
    </row>
    <row r="376" s="4" customFormat="1" spans="1:8">
      <c r="A376" s="2"/>
      <c r="B376" s="2">
        <v>17</v>
      </c>
      <c r="C376" s="2"/>
      <c r="D376" s="9">
        <v>50</v>
      </c>
      <c r="E376" s="9">
        <v>2000</v>
      </c>
      <c r="F376" s="2" t="s">
        <v>279</v>
      </c>
      <c r="G376" s="5"/>
      <c r="H376" s="5"/>
    </row>
    <row r="377" s="4" customFormat="1" spans="1:8">
      <c r="A377" s="2"/>
      <c r="B377" s="2">
        <v>18</v>
      </c>
      <c r="C377" s="2"/>
      <c r="D377" s="9">
        <v>45</v>
      </c>
      <c r="E377" s="10">
        <v>2400</v>
      </c>
      <c r="F377" s="2" t="s">
        <v>280</v>
      </c>
      <c r="G377" s="5"/>
      <c r="H377" s="5"/>
    </row>
    <row r="378" s="4" customFormat="1" spans="1:8">
      <c r="A378" s="2"/>
      <c r="B378" s="2">
        <v>19</v>
      </c>
      <c r="C378" s="2"/>
      <c r="D378" s="9">
        <v>45</v>
      </c>
      <c r="E378" s="9">
        <v>2600</v>
      </c>
      <c r="F378" s="2" t="s">
        <v>281</v>
      </c>
      <c r="G378" s="5"/>
      <c r="H378" s="5"/>
    </row>
    <row r="379" s="4" customFormat="1" spans="1:8">
      <c r="A379" s="2"/>
      <c r="B379" s="2">
        <v>20</v>
      </c>
      <c r="C379" s="2"/>
      <c r="D379" s="9">
        <v>45</v>
      </c>
      <c r="E379" s="9">
        <v>2800</v>
      </c>
      <c r="F379" s="2" t="s">
        <v>282</v>
      </c>
      <c r="G379" s="5"/>
      <c r="H379" s="5"/>
    </row>
    <row r="380" s="4" customFormat="1" spans="1:8">
      <c r="A380" s="2"/>
      <c r="B380" s="2">
        <v>21</v>
      </c>
      <c r="C380" s="2"/>
      <c r="D380" s="9">
        <v>43</v>
      </c>
      <c r="E380" s="9">
        <v>3000</v>
      </c>
      <c r="F380" s="2" t="s">
        <v>283</v>
      </c>
      <c r="G380" s="5"/>
      <c r="H380" s="5"/>
    </row>
    <row r="381" s="4" customFormat="1" spans="1:8">
      <c r="A381" s="2"/>
      <c r="B381" s="2">
        <v>22</v>
      </c>
      <c r="C381" s="2"/>
      <c r="D381" s="9">
        <v>43</v>
      </c>
      <c r="E381" s="9">
        <v>3200</v>
      </c>
      <c r="F381" s="2" t="s">
        <v>284</v>
      </c>
      <c r="G381" s="5"/>
      <c r="H381" s="5"/>
    </row>
    <row r="382" s="4" customFormat="1" spans="1:8">
      <c r="A382" s="2"/>
      <c r="B382" s="2">
        <v>23</v>
      </c>
      <c r="C382" s="2"/>
      <c r="D382" s="9">
        <v>43</v>
      </c>
      <c r="E382" s="9">
        <v>3400</v>
      </c>
      <c r="F382" s="2" t="s">
        <v>285</v>
      </c>
      <c r="G382" s="5"/>
      <c r="H382" s="5"/>
    </row>
    <row r="383" s="4" customFormat="1" spans="1:8">
      <c r="A383" s="2"/>
      <c r="B383" s="2">
        <v>24</v>
      </c>
      <c r="C383" s="2"/>
      <c r="D383" s="9">
        <v>43</v>
      </c>
      <c r="E383" s="9">
        <v>3600</v>
      </c>
      <c r="F383" s="2" t="s">
        <v>286</v>
      </c>
      <c r="G383" s="5"/>
      <c r="H383" s="5"/>
    </row>
    <row r="384" s="4" customFormat="1" spans="1:8">
      <c r="A384" s="2"/>
      <c r="B384" s="2">
        <v>25</v>
      </c>
      <c r="C384" s="2"/>
      <c r="D384" s="9">
        <v>43</v>
      </c>
      <c r="E384" s="9">
        <v>3800</v>
      </c>
      <c r="F384" s="2" t="s">
        <v>287</v>
      </c>
      <c r="G384" s="5"/>
      <c r="H384" s="5"/>
    </row>
    <row r="385" s="4" customFormat="1" spans="1:8">
      <c r="A385" s="2"/>
      <c r="B385" s="2">
        <v>26</v>
      </c>
      <c r="C385" s="2"/>
      <c r="D385" s="9">
        <v>43</v>
      </c>
      <c r="E385" s="9">
        <v>4000</v>
      </c>
      <c r="F385" s="2" t="s">
        <v>288</v>
      </c>
      <c r="G385" s="5"/>
      <c r="H385" s="5"/>
    </row>
    <row r="386" s="4" customFormat="1" spans="1:8">
      <c r="A386" s="2"/>
      <c r="B386" s="2">
        <v>27</v>
      </c>
      <c r="C386" s="2"/>
      <c r="D386" s="9">
        <v>40</v>
      </c>
      <c r="E386" s="9">
        <v>4300</v>
      </c>
      <c r="F386" s="2" t="s">
        <v>289</v>
      </c>
      <c r="G386" s="5"/>
      <c r="H386" s="5"/>
    </row>
    <row r="387" s="4" customFormat="1" spans="1:8">
      <c r="A387" s="2"/>
      <c r="B387" s="2">
        <v>28</v>
      </c>
      <c r="C387" s="2"/>
      <c r="D387" s="9">
        <v>40</v>
      </c>
      <c r="E387" s="9">
        <v>4600</v>
      </c>
      <c r="F387" s="2" t="s">
        <v>290</v>
      </c>
      <c r="G387" s="5"/>
      <c r="H387" s="5"/>
    </row>
    <row r="388" s="4" customFormat="1" spans="1:8">
      <c r="A388" s="2"/>
      <c r="B388" s="2">
        <v>29</v>
      </c>
      <c r="C388" s="2"/>
      <c r="D388" s="9">
        <v>38</v>
      </c>
      <c r="E388" s="9">
        <v>5000</v>
      </c>
      <c r="F388" s="2" t="s">
        <v>291</v>
      </c>
      <c r="G388" s="5"/>
      <c r="H388" s="5"/>
    </row>
    <row r="389" s="4" customFormat="1" spans="1:8">
      <c r="A389" s="2"/>
      <c r="B389" s="2">
        <v>30</v>
      </c>
      <c r="C389" s="2"/>
      <c r="D389" s="9">
        <v>38</v>
      </c>
      <c r="E389" s="9">
        <v>5500</v>
      </c>
      <c r="F389" s="2" t="s">
        <v>292</v>
      </c>
      <c r="G389" s="5"/>
      <c r="H389" s="5"/>
    </row>
    <row r="390" s="4" customFormat="1" spans="1:8">
      <c r="A390" s="2"/>
      <c r="B390" s="2">
        <v>31</v>
      </c>
      <c r="C390" s="2"/>
      <c r="D390" s="9">
        <v>35</v>
      </c>
      <c r="E390" s="9">
        <v>6000</v>
      </c>
      <c r="F390" s="2" t="s">
        <v>293</v>
      </c>
      <c r="G390" s="5"/>
      <c r="H390" s="5"/>
    </row>
    <row r="391" s="4" customFormat="1" spans="1:8">
      <c r="A391" s="2"/>
      <c r="B391" s="2">
        <v>32</v>
      </c>
      <c r="C391" s="2"/>
      <c r="D391" s="9">
        <v>35</v>
      </c>
      <c r="E391" s="9">
        <v>6500</v>
      </c>
      <c r="F391" s="2" t="s">
        <v>294</v>
      </c>
      <c r="G391" s="5"/>
      <c r="H391" s="5"/>
    </row>
    <row r="392" s="4" customFormat="1" spans="1:8">
      <c r="A392" s="2"/>
      <c r="B392" s="2">
        <v>33</v>
      </c>
      <c r="C392" s="2"/>
      <c r="D392" s="9">
        <v>35</v>
      </c>
      <c r="E392" s="9">
        <v>7000</v>
      </c>
      <c r="F392" s="2" t="s">
        <v>295</v>
      </c>
      <c r="G392" s="5"/>
      <c r="H392" s="5"/>
    </row>
    <row r="393" s="4" customFormat="1" spans="1:8">
      <c r="A393" s="2"/>
      <c r="B393" s="2">
        <v>34</v>
      </c>
      <c r="C393" s="2"/>
      <c r="D393" s="9">
        <v>33</v>
      </c>
      <c r="E393" s="9">
        <v>7500</v>
      </c>
      <c r="F393" s="2" t="s">
        <v>296</v>
      </c>
      <c r="G393" s="5"/>
      <c r="H393" s="5"/>
    </row>
    <row r="394" s="4" customFormat="1" spans="1:8">
      <c r="A394" s="2"/>
      <c r="B394" s="2">
        <v>35</v>
      </c>
      <c r="C394" s="2"/>
      <c r="D394" s="9">
        <v>33</v>
      </c>
      <c r="E394" s="9">
        <v>8000</v>
      </c>
      <c r="F394" s="2" t="s">
        <v>297</v>
      </c>
      <c r="G394" s="5"/>
      <c r="H394" s="5"/>
    </row>
    <row r="395" s="4" customFormat="1" spans="1:8">
      <c r="A395" s="2"/>
      <c r="B395" s="2">
        <v>36</v>
      </c>
      <c r="C395" s="2"/>
      <c r="D395" s="9">
        <v>33</v>
      </c>
      <c r="E395" s="9">
        <v>8500</v>
      </c>
      <c r="F395" s="2" t="s">
        <v>298</v>
      </c>
      <c r="G395" s="5"/>
      <c r="H395" s="5"/>
    </row>
    <row r="396" s="4" customFormat="1" spans="1:8">
      <c r="A396" s="2"/>
      <c r="B396" s="2">
        <v>37</v>
      </c>
      <c r="C396" s="2"/>
      <c r="D396" s="9">
        <v>32</v>
      </c>
      <c r="E396" s="9">
        <v>9000</v>
      </c>
      <c r="F396" s="2" t="s">
        <v>299</v>
      </c>
      <c r="G396" s="5"/>
      <c r="H396" s="5"/>
    </row>
    <row r="397" s="4" customFormat="1" spans="1:8">
      <c r="A397" s="2"/>
      <c r="B397" s="2">
        <v>38</v>
      </c>
      <c r="C397" s="2"/>
      <c r="D397" s="9">
        <v>32</v>
      </c>
      <c r="E397" s="9">
        <v>9500</v>
      </c>
      <c r="F397" s="2" t="s">
        <v>300</v>
      </c>
      <c r="G397" s="5"/>
      <c r="H397" s="5"/>
    </row>
    <row r="398" s="4" customFormat="1" spans="1:8">
      <c r="A398" s="2"/>
      <c r="B398" s="2">
        <v>39</v>
      </c>
      <c r="C398" s="2"/>
      <c r="D398" s="9">
        <v>30</v>
      </c>
      <c r="E398" s="9">
        <v>10000</v>
      </c>
      <c r="F398" s="2" t="s">
        <v>301</v>
      </c>
      <c r="G398" s="5"/>
      <c r="H398" s="5"/>
    </row>
    <row r="399" s="4" customFormat="1" spans="1:8">
      <c r="A399" s="2"/>
      <c r="B399" s="2">
        <v>40</v>
      </c>
      <c r="C399" s="2"/>
      <c r="D399" s="9">
        <v>30</v>
      </c>
      <c r="E399" s="9">
        <v>10500</v>
      </c>
      <c r="F399" s="2" t="s">
        <v>302</v>
      </c>
      <c r="G399" s="5"/>
      <c r="H399" s="5"/>
    </row>
    <row r="400" s="4" customFormat="1" spans="1:8">
      <c r="A400" s="2" t="s">
        <v>184</v>
      </c>
      <c r="B400" s="2">
        <v>1</v>
      </c>
      <c r="C400" s="2"/>
      <c r="D400" s="2">
        <v>10000</v>
      </c>
      <c r="E400" s="2">
        <v>2</v>
      </c>
      <c r="F400" s="2" t="s">
        <v>263</v>
      </c>
      <c r="G400" s="5"/>
      <c r="H400" s="5"/>
    </row>
    <row r="401" s="4" customFormat="1" spans="1:8">
      <c r="A401" s="2"/>
      <c r="B401" s="2">
        <v>2</v>
      </c>
      <c r="C401" s="2"/>
      <c r="D401" s="2">
        <v>5000</v>
      </c>
      <c r="E401" s="2">
        <v>6</v>
      </c>
      <c r="F401" s="2" t="s">
        <v>264</v>
      </c>
      <c r="G401" s="5"/>
      <c r="H401" s="5"/>
    </row>
    <row r="402" s="4" customFormat="1" spans="1:8">
      <c r="A402" s="2"/>
      <c r="B402" s="2">
        <v>3</v>
      </c>
      <c r="C402" s="2"/>
      <c r="D402" s="2">
        <v>2500</v>
      </c>
      <c r="E402" s="2">
        <v>15</v>
      </c>
      <c r="F402" s="2" t="s">
        <v>265</v>
      </c>
      <c r="G402" s="5"/>
      <c r="H402" s="5"/>
    </row>
    <row r="403" s="4" customFormat="1" spans="1:8">
      <c r="A403" s="2"/>
      <c r="B403" s="2">
        <v>4</v>
      </c>
      <c r="C403" s="2"/>
      <c r="D403" s="2">
        <v>1500</v>
      </c>
      <c r="E403" s="2">
        <v>35</v>
      </c>
      <c r="F403" s="2" t="s">
        <v>266</v>
      </c>
      <c r="G403" s="5"/>
      <c r="H403" s="5"/>
    </row>
    <row r="404" s="4" customFormat="1" spans="1:8">
      <c r="A404" s="2"/>
      <c r="B404" s="2">
        <v>5</v>
      </c>
      <c r="C404" s="2"/>
      <c r="D404" s="2">
        <v>900</v>
      </c>
      <c r="E404" s="2">
        <v>65</v>
      </c>
      <c r="F404" s="2" t="s">
        <v>267</v>
      </c>
      <c r="G404" s="5"/>
      <c r="H404" s="5"/>
    </row>
    <row r="405" s="4" customFormat="1" spans="1:8">
      <c r="A405" s="2"/>
      <c r="B405" s="2">
        <v>6</v>
      </c>
      <c r="C405" s="2"/>
      <c r="D405" s="2">
        <v>700</v>
      </c>
      <c r="E405" s="2">
        <v>120</v>
      </c>
      <c r="F405" s="2" t="s">
        <v>268</v>
      </c>
      <c r="G405" s="5"/>
      <c r="H405" s="5"/>
    </row>
    <row r="406" s="4" customFormat="1" spans="1:8">
      <c r="A406" s="2"/>
      <c r="B406" s="2">
        <v>7</v>
      </c>
      <c r="C406" s="2"/>
      <c r="D406" s="2">
        <v>500</v>
      </c>
      <c r="E406" s="2">
        <v>240</v>
      </c>
      <c r="F406" s="2" t="s">
        <v>269</v>
      </c>
      <c r="G406" s="5"/>
      <c r="H406" s="5"/>
    </row>
    <row r="407" s="4" customFormat="1" spans="1:8">
      <c r="A407" s="2"/>
      <c r="B407" s="2">
        <v>8</v>
      </c>
      <c r="C407" s="2"/>
      <c r="D407" s="2">
        <v>300</v>
      </c>
      <c r="E407" s="2">
        <v>350</v>
      </c>
      <c r="F407" s="2" t="s">
        <v>270</v>
      </c>
      <c r="G407" s="5"/>
      <c r="H407" s="5"/>
    </row>
    <row r="408" s="4" customFormat="1" spans="1:8">
      <c r="A408" s="2"/>
      <c r="B408" s="2">
        <v>9</v>
      </c>
      <c r="C408" s="2"/>
      <c r="D408" s="2">
        <v>200</v>
      </c>
      <c r="E408" s="2">
        <v>500</v>
      </c>
      <c r="F408" s="2" t="s">
        <v>271</v>
      </c>
      <c r="G408" s="5"/>
      <c r="H408" s="5"/>
    </row>
    <row r="409" s="4" customFormat="1" spans="1:8">
      <c r="A409" s="2"/>
      <c r="B409" s="2">
        <v>10</v>
      </c>
      <c r="C409" s="2"/>
      <c r="D409" s="2">
        <v>160</v>
      </c>
      <c r="E409" s="2">
        <v>600</v>
      </c>
      <c r="F409" s="2" t="s">
        <v>272</v>
      </c>
      <c r="G409" s="5"/>
      <c r="H409" s="5"/>
    </row>
    <row r="410" s="4" customFormat="1" spans="1:8">
      <c r="A410" s="2"/>
      <c r="B410" s="2">
        <v>11</v>
      </c>
      <c r="C410" s="2"/>
      <c r="D410" s="2">
        <v>140</v>
      </c>
      <c r="E410" s="2">
        <v>700</v>
      </c>
      <c r="F410" s="2" t="s">
        <v>273</v>
      </c>
      <c r="G410" s="5"/>
      <c r="H410" s="5"/>
    </row>
    <row r="411" s="4" customFormat="1" spans="1:8">
      <c r="A411" s="2"/>
      <c r="B411" s="2">
        <v>12</v>
      </c>
      <c r="C411" s="2"/>
      <c r="D411" s="2">
        <v>120</v>
      </c>
      <c r="E411" s="2">
        <v>800</v>
      </c>
      <c r="F411" s="2" t="s">
        <v>274</v>
      </c>
      <c r="G411" s="5"/>
      <c r="H411" s="5"/>
    </row>
    <row r="412" s="4" customFormat="1" spans="1:8">
      <c r="A412" s="2"/>
      <c r="B412" s="2">
        <v>13</v>
      </c>
      <c r="C412" s="2"/>
      <c r="D412" s="2">
        <v>100</v>
      </c>
      <c r="E412" s="2">
        <v>1000</v>
      </c>
      <c r="F412" s="2" t="s">
        <v>275</v>
      </c>
      <c r="G412" s="5"/>
      <c r="H412" s="5"/>
    </row>
    <row r="413" s="4" customFormat="1" spans="1:8">
      <c r="A413" s="2"/>
      <c r="B413" s="2">
        <v>14</v>
      </c>
      <c r="C413" s="2"/>
      <c r="D413" s="2">
        <v>80</v>
      </c>
      <c r="E413" s="2">
        <v>1300</v>
      </c>
      <c r="F413" s="2" t="s">
        <v>276</v>
      </c>
      <c r="G413" s="5"/>
      <c r="H413" s="5"/>
    </row>
    <row r="414" s="4" customFormat="1" spans="1:8">
      <c r="A414" s="2"/>
      <c r="B414" s="2">
        <v>15</v>
      </c>
      <c r="C414" s="2"/>
      <c r="D414" s="2">
        <v>70</v>
      </c>
      <c r="E414" s="2">
        <v>1600</v>
      </c>
      <c r="F414" s="2" t="s">
        <v>277</v>
      </c>
      <c r="G414" s="5"/>
      <c r="H414" s="5"/>
    </row>
    <row r="415" s="4" customFormat="1" spans="1:8">
      <c r="A415" s="2" t="s">
        <v>185</v>
      </c>
      <c r="B415" s="2">
        <v>1</v>
      </c>
      <c r="C415" s="2"/>
      <c r="D415" s="2">
        <v>10000</v>
      </c>
      <c r="E415" s="2">
        <v>2</v>
      </c>
      <c r="F415" s="2" t="s">
        <v>263</v>
      </c>
      <c r="G415" s="5"/>
      <c r="H415" s="5"/>
    </row>
    <row r="416" s="4" customFormat="1" spans="1:8">
      <c r="A416" s="2"/>
      <c r="B416" s="2">
        <v>2</v>
      </c>
      <c r="C416" s="2"/>
      <c r="D416" s="2">
        <v>5000</v>
      </c>
      <c r="E416" s="2">
        <v>6</v>
      </c>
      <c r="F416" s="2" t="s">
        <v>264</v>
      </c>
      <c r="G416" s="5"/>
      <c r="H416" s="5"/>
    </row>
    <row r="417" s="4" customFormat="1" spans="1:8">
      <c r="A417" s="2"/>
      <c r="B417" s="2">
        <v>3</v>
      </c>
      <c r="C417" s="2"/>
      <c r="D417" s="2">
        <v>2500</v>
      </c>
      <c r="E417" s="2">
        <v>15</v>
      </c>
      <c r="F417" s="2" t="s">
        <v>265</v>
      </c>
      <c r="G417" s="5"/>
      <c r="H417" s="5"/>
    </row>
    <row r="418" s="4" customFormat="1" spans="1:8">
      <c r="A418" s="2"/>
      <c r="B418" s="2">
        <v>4</v>
      </c>
      <c r="C418" s="2"/>
      <c r="D418" s="2">
        <v>1500</v>
      </c>
      <c r="E418" s="2">
        <v>35</v>
      </c>
      <c r="F418" s="2" t="s">
        <v>266</v>
      </c>
      <c r="G418" s="5"/>
      <c r="H418" s="5"/>
    </row>
    <row r="419" s="4" customFormat="1" spans="1:8">
      <c r="A419" s="2"/>
      <c r="B419" s="2">
        <v>5</v>
      </c>
      <c r="C419" s="2"/>
      <c r="D419" s="2">
        <v>900</v>
      </c>
      <c r="E419" s="2">
        <v>65</v>
      </c>
      <c r="F419" s="2" t="s">
        <v>267</v>
      </c>
      <c r="G419" s="5"/>
      <c r="H419" s="5"/>
    </row>
    <row r="420" s="4" customFormat="1" spans="1:8">
      <c r="A420" s="2"/>
      <c r="B420" s="2">
        <v>6</v>
      </c>
      <c r="C420" s="2"/>
      <c r="D420" s="2">
        <v>700</v>
      </c>
      <c r="E420" s="2">
        <v>120</v>
      </c>
      <c r="F420" s="2" t="s">
        <v>268</v>
      </c>
      <c r="G420" s="5"/>
      <c r="H420" s="5"/>
    </row>
    <row r="421" s="4" customFormat="1" spans="1:8">
      <c r="A421" s="2"/>
      <c r="B421" s="2">
        <v>7</v>
      </c>
      <c r="C421" s="2"/>
      <c r="D421" s="2">
        <v>500</v>
      </c>
      <c r="E421" s="2">
        <v>240</v>
      </c>
      <c r="F421" s="2" t="s">
        <v>269</v>
      </c>
      <c r="G421" s="5"/>
      <c r="H421" s="5"/>
    </row>
    <row r="422" s="4" customFormat="1" spans="1:8">
      <c r="A422" s="2"/>
      <c r="B422" s="2">
        <v>8</v>
      </c>
      <c r="C422" s="2"/>
      <c r="D422" s="2">
        <v>300</v>
      </c>
      <c r="E422" s="2">
        <v>350</v>
      </c>
      <c r="F422" s="2" t="s">
        <v>270</v>
      </c>
      <c r="G422" s="5"/>
      <c r="H422" s="5"/>
    </row>
    <row r="423" s="4" customFormat="1" spans="1:8">
      <c r="A423" s="2"/>
      <c r="B423" s="2">
        <v>9</v>
      </c>
      <c r="C423" s="2"/>
      <c r="D423" s="2">
        <v>200</v>
      </c>
      <c r="E423" s="2">
        <v>500</v>
      </c>
      <c r="F423" s="2" t="s">
        <v>271</v>
      </c>
      <c r="G423" s="5"/>
      <c r="H423" s="5"/>
    </row>
    <row r="424" s="4" customFormat="1" spans="1:8">
      <c r="A424" s="2"/>
      <c r="B424" s="2">
        <v>10</v>
      </c>
      <c r="C424" s="2"/>
      <c r="D424" s="2">
        <v>160</v>
      </c>
      <c r="E424" s="2">
        <v>600</v>
      </c>
      <c r="F424" s="2" t="s">
        <v>272</v>
      </c>
      <c r="G424" s="5"/>
      <c r="H424" s="5"/>
    </row>
    <row r="425" s="4" customFormat="1" spans="1:8">
      <c r="A425" s="2"/>
      <c r="B425" s="2">
        <v>11</v>
      </c>
      <c r="C425" s="2"/>
      <c r="D425" s="2">
        <v>140</v>
      </c>
      <c r="E425" s="2">
        <v>700</v>
      </c>
      <c r="F425" s="2" t="s">
        <v>273</v>
      </c>
      <c r="G425" s="5"/>
      <c r="H425" s="5"/>
    </row>
    <row r="426" s="4" customFormat="1" spans="1:8">
      <c r="A426" s="2"/>
      <c r="B426" s="2">
        <v>12</v>
      </c>
      <c r="C426" s="2"/>
      <c r="D426" s="2">
        <v>120</v>
      </c>
      <c r="E426" s="2">
        <v>800</v>
      </c>
      <c r="F426" s="2" t="s">
        <v>274</v>
      </c>
      <c r="G426" s="5"/>
      <c r="H426" s="5"/>
    </row>
    <row r="427" s="4" customFormat="1" spans="1:8">
      <c r="A427" s="2"/>
      <c r="B427" s="2">
        <v>13</v>
      </c>
      <c r="C427" s="2"/>
      <c r="D427" s="2">
        <v>100</v>
      </c>
      <c r="E427" s="2">
        <v>1000</v>
      </c>
      <c r="F427" s="2" t="s">
        <v>275</v>
      </c>
      <c r="G427" s="5"/>
      <c r="H427" s="5"/>
    </row>
    <row r="428" s="4" customFormat="1" spans="1:8">
      <c r="A428" s="2"/>
      <c r="B428" s="2">
        <v>14</v>
      </c>
      <c r="C428" s="2"/>
      <c r="D428" s="2">
        <v>80</v>
      </c>
      <c r="E428" s="2">
        <v>1300</v>
      </c>
      <c r="F428" s="2" t="s">
        <v>276</v>
      </c>
      <c r="G428" s="5"/>
      <c r="H428" s="5"/>
    </row>
    <row r="429" s="4" customFormat="1" spans="1:8">
      <c r="A429" s="2"/>
      <c r="B429" s="2">
        <v>15</v>
      </c>
      <c r="C429" s="2"/>
      <c r="D429" s="2">
        <v>70</v>
      </c>
      <c r="E429" s="2">
        <v>1600</v>
      </c>
      <c r="F429" s="2" t="s">
        <v>277</v>
      </c>
      <c r="G429" s="5"/>
      <c r="H429" s="5"/>
    </row>
    <row r="430" s="4" customFormat="1" spans="1:8">
      <c r="A430" s="2" t="s">
        <v>186</v>
      </c>
      <c r="B430" s="2">
        <v>1</v>
      </c>
      <c r="C430" s="2"/>
      <c r="D430" s="2">
        <v>10000</v>
      </c>
      <c r="E430" s="2">
        <v>2</v>
      </c>
      <c r="F430" s="2" t="s">
        <v>263</v>
      </c>
      <c r="G430" s="5"/>
      <c r="H430" s="5"/>
    </row>
    <row r="431" s="4" customFormat="1" spans="1:8">
      <c r="A431" s="2"/>
      <c r="B431" s="2">
        <v>2</v>
      </c>
      <c r="C431" s="2"/>
      <c r="D431" s="2">
        <v>5000</v>
      </c>
      <c r="E431" s="2">
        <v>6</v>
      </c>
      <c r="F431" s="2" t="s">
        <v>264</v>
      </c>
      <c r="G431" s="5"/>
      <c r="H431" s="5"/>
    </row>
    <row r="432" s="4" customFormat="1" spans="1:8">
      <c r="A432" s="2"/>
      <c r="B432" s="2">
        <v>3</v>
      </c>
      <c r="C432" s="2"/>
      <c r="D432" s="2">
        <v>2500</v>
      </c>
      <c r="E432" s="2">
        <v>15</v>
      </c>
      <c r="F432" s="2" t="s">
        <v>265</v>
      </c>
      <c r="G432" s="5"/>
      <c r="H432" s="5"/>
    </row>
    <row r="433" s="4" customFormat="1" spans="1:8">
      <c r="A433" s="2"/>
      <c r="B433" s="2">
        <v>4</v>
      </c>
      <c r="C433" s="2"/>
      <c r="D433" s="2">
        <v>1500</v>
      </c>
      <c r="E433" s="2">
        <v>35</v>
      </c>
      <c r="F433" s="2" t="s">
        <v>266</v>
      </c>
      <c r="G433" s="5"/>
      <c r="H433" s="5"/>
    </row>
    <row r="434" s="4" customFormat="1" spans="1:8">
      <c r="A434" s="2"/>
      <c r="B434" s="2">
        <v>5</v>
      </c>
      <c r="C434" s="2"/>
      <c r="D434" s="2">
        <v>900</v>
      </c>
      <c r="E434" s="2">
        <v>65</v>
      </c>
      <c r="F434" s="2" t="s">
        <v>267</v>
      </c>
      <c r="G434" s="5"/>
      <c r="H434" s="5"/>
    </row>
    <row r="435" s="4" customFormat="1" spans="1:8">
      <c r="A435" s="2"/>
      <c r="B435" s="2">
        <v>6</v>
      </c>
      <c r="C435" s="2"/>
      <c r="D435" s="2">
        <v>700</v>
      </c>
      <c r="E435" s="2">
        <v>120</v>
      </c>
      <c r="F435" s="2" t="s">
        <v>268</v>
      </c>
      <c r="G435" s="5"/>
      <c r="H435" s="5"/>
    </row>
    <row r="436" s="4" customFormat="1" spans="1:8">
      <c r="A436" s="2"/>
      <c r="B436" s="2">
        <v>7</v>
      </c>
      <c r="C436" s="2"/>
      <c r="D436" s="2">
        <v>500</v>
      </c>
      <c r="E436" s="2">
        <v>240</v>
      </c>
      <c r="F436" s="2" t="s">
        <v>269</v>
      </c>
      <c r="G436" s="5"/>
      <c r="H436" s="5"/>
    </row>
    <row r="437" s="4" customFormat="1" spans="1:8">
      <c r="A437" s="2"/>
      <c r="B437" s="2">
        <v>8</v>
      </c>
      <c r="C437" s="2"/>
      <c r="D437" s="2">
        <v>300</v>
      </c>
      <c r="E437" s="2">
        <v>350</v>
      </c>
      <c r="F437" s="2" t="s">
        <v>270</v>
      </c>
      <c r="G437" s="5"/>
      <c r="H437" s="5"/>
    </row>
    <row r="438" s="4" customFormat="1" spans="1:8">
      <c r="A438" s="2"/>
      <c r="B438" s="2">
        <v>9</v>
      </c>
      <c r="C438" s="2"/>
      <c r="D438" s="2">
        <v>200</v>
      </c>
      <c r="E438" s="2">
        <v>500</v>
      </c>
      <c r="F438" s="2" t="s">
        <v>271</v>
      </c>
      <c r="G438" s="5"/>
      <c r="H438" s="5"/>
    </row>
    <row r="439" s="4" customFormat="1" spans="1:8">
      <c r="A439" s="2"/>
      <c r="B439" s="2">
        <v>10</v>
      </c>
      <c r="C439" s="2"/>
      <c r="D439" s="2">
        <v>160</v>
      </c>
      <c r="E439" s="2">
        <v>600</v>
      </c>
      <c r="F439" s="2" t="s">
        <v>272</v>
      </c>
      <c r="G439" s="5"/>
      <c r="H439" s="5"/>
    </row>
    <row r="440" s="4" customFormat="1" spans="1:8">
      <c r="A440" s="2"/>
      <c r="B440" s="2">
        <v>11</v>
      </c>
      <c r="C440" s="2"/>
      <c r="D440" s="2">
        <v>140</v>
      </c>
      <c r="E440" s="2">
        <v>700</v>
      </c>
      <c r="F440" s="2" t="s">
        <v>273</v>
      </c>
      <c r="G440" s="5"/>
      <c r="H440" s="5"/>
    </row>
    <row r="441" s="4" customFormat="1" spans="1:8">
      <c r="A441" s="2"/>
      <c r="B441" s="2">
        <v>12</v>
      </c>
      <c r="C441" s="2"/>
      <c r="D441" s="2">
        <v>120</v>
      </c>
      <c r="E441" s="2">
        <v>800</v>
      </c>
      <c r="F441" s="2" t="s">
        <v>274</v>
      </c>
      <c r="G441" s="5"/>
      <c r="H441" s="5"/>
    </row>
    <row r="442" s="4" customFormat="1" spans="1:8">
      <c r="A442" s="2"/>
      <c r="B442" s="2">
        <v>13</v>
      </c>
      <c r="C442" s="2"/>
      <c r="D442" s="2">
        <v>100</v>
      </c>
      <c r="E442" s="2">
        <v>1000</v>
      </c>
      <c r="F442" s="2" t="s">
        <v>275</v>
      </c>
      <c r="G442" s="5"/>
      <c r="H442" s="5"/>
    </row>
    <row r="443" s="4" customFormat="1" spans="1:8">
      <c r="A443" s="2"/>
      <c r="B443" s="2">
        <v>14</v>
      </c>
      <c r="C443" s="2"/>
      <c r="D443" s="2">
        <v>80</v>
      </c>
      <c r="E443" s="2">
        <v>1300</v>
      </c>
      <c r="F443" s="2" t="s">
        <v>276</v>
      </c>
      <c r="G443" s="5"/>
      <c r="H443" s="5"/>
    </row>
    <row r="444" s="4" customFormat="1" spans="1:8">
      <c r="A444" s="2"/>
      <c r="B444" s="2">
        <v>15</v>
      </c>
      <c r="C444" s="2"/>
      <c r="D444" s="2">
        <v>70</v>
      </c>
      <c r="E444" s="2">
        <v>1600</v>
      </c>
      <c r="F444" s="2" t="s">
        <v>277</v>
      </c>
      <c r="G444" s="5"/>
      <c r="H444" s="5"/>
    </row>
    <row r="445" s="4" customFormat="1" spans="1:8">
      <c r="A445" s="2" t="s">
        <v>187</v>
      </c>
      <c r="B445" s="2">
        <v>1</v>
      </c>
      <c r="C445" s="2"/>
      <c r="D445" s="2">
        <v>10000</v>
      </c>
      <c r="E445" s="2">
        <v>1</v>
      </c>
      <c r="F445" s="2" t="s">
        <v>263</v>
      </c>
      <c r="G445" s="5"/>
      <c r="H445" s="5"/>
    </row>
    <row r="446" s="4" customFormat="1" spans="1:8">
      <c r="A446" s="2"/>
      <c r="B446" s="2">
        <v>2</v>
      </c>
      <c r="C446" s="2"/>
      <c r="D446" s="2">
        <v>5000</v>
      </c>
      <c r="E446" s="2">
        <v>3</v>
      </c>
      <c r="F446" s="2" t="s">
        <v>264</v>
      </c>
      <c r="G446" s="5"/>
      <c r="H446" s="5"/>
    </row>
    <row r="447" s="4" customFormat="1" spans="1:8">
      <c r="A447" s="2"/>
      <c r="B447" s="2">
        <v>3</v>
      </c>
      <c r="C447" s="2"/>
      <c r="D447" s="2">
        <v>2500</v>
      </c>
      <c r="E447" s="2">
        <v>6</v>
      </c>
      <c r="F447" s="2" t="s">
        <v>265</v>
      </c>
      <c r="G447" s="5"/>
      <c r="H447" s="5"/>
    </row>
    <row r="448" s="4" customFormat="1" spans="1:8">
      <c r="A448" s="2"/>
      <c r="B448" s="2">
        <v>4</v>
      </c>
      <c r="C448" s="2"/>
      <c r="D448" s="2">
        <v>1500</v>
      </c>
      <c r="E448" s="2">
        <v>12</v>
      </c>
      <c r="F448" s="2" t="s">
        <v>266</v>
      </c>
      <c r="G448" s="5"/>
      <c r="H448" s="5"/>
    </row>
    <row r="449" s="4" customFormat="1" spans="1:8">
      <c r="A449" s="2"/>
      <c r="B449" s="2">
        <v>5</v>
      </c>
      <c r="C449" s="2"/>
      <c r="D449" s="2">
        <v>900</v>
      </c>
      <c r="E449" s="2">
        <v>20</v>
      </c>
      <c r="F449" s="2" t="s">
        <v>267</v>
      </c>
      <c r="G449" s="5"/>
      <c r="H449" s="5"/>
    </row>
    <row r="450" s="4" customFormat="1" spans="1:8">
      <c r="A450" s="2"/>
      <c r="B450" s="2">
        <v>6</v>
      </c>
      <c r="C450" s="2"/>
      <c r="D450" s="2">
        <v>700</v>
      </c>
      <c r="E450" s="2">
        <v>35</v>
      </c>
      <c r="F450" s="2" t="s">
        <v>268</v>
      </c>
      <c r="G450" s="5"/>
      <c r="H450" s="5"/>
    </row>
    <row r="451" s="4" customFormat="1" spans="1:8">
      <c r="A451" s="2"/>
      <c r="B451" s="2">
        <v>7</v>
      </c>
      <c r="C451" s="2"/>
      <c r="D451" s="2">
        <v>500</v>
      </c>
      <c r="E451" s="2">
        <v>60</v>
      </c>
      <c r="F451" s="2" t="s">
        <v>269</v>
      </c>
      <c r="G451" s="5"/>
      <c r="H451" s="5"/>
    </row>
    <row r="452" s="4" customFormat="1" spans="1:8">
      <c r="A452" s="2"/>
      <c r="B452" s="2">
        <v>8</v>
      </c>
      <c r="C452" s="2"/>
      <c r="D452" s="2">
        <v>300</v>
      </c>
      <c r="E452" s="2">
        <v>100</v>
      </c>
      <c r="F452" s="2" t="s">
        <v>270</v>
      </c>
      <c r="G452" s="5"/>
      <c r="H452" s="5"/>
    </row>
    <row r="453" s="4" customFormat="1" spans="1:8">
      <c r="A453" s="2"/>
      <c r="B453" s="2">
        <v>9</v>
      </c>
      <c r="C453" s="2"/>
      <c r="D453" s="2">
        <v>200</v>
      </c>
      <c r="E453" s="2">
        <v>200</v>
      </c>
      <c r="F453" s="2" t="s">
        <v>271</v>
      </c>
      <c r="G453" s="5"/>
      <c r="H453" s="5"/>
    </row>
    <row r="454" s="4" customFormat="1" spans="1:8">
      <c r="A454" s="2"/>
      <c r="B454" s="2">
        <v>10</v>
      </c>
      <c r="C454" s="2"/>
      <c r="D454" s="2">
        <v>160</v>
      </c>
      <c r="E454" s="2">
        <v>350</v>
      </c>
      <c r="F454" s="2" t="s">
        <v>272</v>
      </c>
      <c r="G454" s="5"/>
      <c r="H454" s="5"/>
    </row>
    <row r="455" s="4" customFormat="1" spans="1:8">
      <c r="A455" s="2"/>
      <c r="B455" s="2">
        <v>11</v>
      </c>
      <c r="C455" s="2"/>
      <c r="D455" s="2">
        <v>140</v>
      </c>
      <c r="E455" s="2">
        <v>550</v>
      </c>
      <c r="F455" s="2" t="s">
        <v>273</v>
      </c>
      <c r="G455" s="5"/>
      <c r="H455" s="5"/>
    </row>
    <row r="456" s="4" customFormat="1" spans="1:8">
      <c r="A456" s="2"/>
      <c r="B456" s="2">
        <v>12</v>
      </c>
      <c r="C456" s="2"/>
      <c r="D456" s="2">
        <v>120</v>
      </c>
      <c r="E456" s="2">
        <v>700</v>
      </c>
      <c r="F456" s="2" t="s">
        <v>274</v>
      </c>
      <c r="G456" s="5"/>
      <c r="H456" s="5"/>
    </row>
    <row r="457" s="4" customFormat="1" spans="1:8">
      <c r="A457" s="2"/>
      <c r="B457" s="2">
        <v>13</v>
      </c>
      <c r="C457" s="2"/>
      <c r="D457" s="2">
        <v>100</v>
      </c>
      <c r="E457" s="2">
        <v>900</v>
      </c>
      <c r="F457" s="2" t="s">
        <v>275</v>
      </c>
      <c r="G457" s="5"/>
      <c r="H457" s="5"/>
    </row>
    <row r="458" s="4" customFormat="1" spans="1:8">
      <c r="A458" s="2"/>
      <c r="B458" s="2">
        <v>14</v>
      </c>
      <c r="C458" s="2"/>
      <c r="D458" s="2">
        <v>80</v>
      </c>
      <c r="E458" s="2">
        <v>1200</v>
      </c>
      <c r="F458" s="2" t="s">
        <v>276</v>
      </c>
      <c r="G458" s="5"/>
      <c r="H458" s="5"/>
    </row>
    <row r="459" s="4" customFormat="1" spans="1:8">
      <c r="A459" s="2"/>
      <c r="B459" s="2">
        <v>15</v>
      </c>
      <c r="C459" s="2"/>
      <c r="D459" s="2">
        <v>70</v>
      </c>
      <c r="E459" s="2">
        <v>1300</v>
      </c>
      <c r="F459" s="2" t="s">
        <v>277</v>
      </c>
      <c r="G459" s="5"/>
      <c r="H459" s="5"/>
    </row>
    <row r="460" s="4" customFormat="1" spans="1:8">
      <c r="A460" s="2" t="s">
        <v>188</v>
      </c>
      <c r="B460" s="2">
        <v>1</v>
      </c>
      <c r="C460" s="2"/>
      <c r="D460" s="2">
        <v>10000</v>
      </c>
      <c r="E460" s="2">
        <v>2</v>
      </c>
      <c r="F460" s="2" t="s">
        <v>263</v>
      </c>
      <c r="G460" s="5"/>
      <c r="H460" s="5"/>
    </row>
    <row r="461" s="4" customFormat="1" spans="1:8">
      <c r="A461" s="2"/>
      <c r="B461" s="2">
        <v>2</v>
      </c>
      <c r="C461" s="2"/>
      <c r="D461" s="2">
        <v>5000</v>
      </c>
      <c r="E461" s="2">
        <v>6</v>
      </c>
      <c r="F461" s="2" t="s">
        <v>264</v>
      </c>
      <c r="G461" s="5"/>
      <c r="H461" s="5"/>
    </row>
    <row r="462" s="4" customFormat="1" spans="1:8">
      <c r="A462" s="2"/>
      <c r="B462" s="2">
        <v>3</v>
      </c>
      <c r="C462" s="2"/>
      <c r="D462" s="2">
        <v>2500</v>
      </c>
      <c r="E462" s="2">
        <v>12</v>
      </c>
      <c r="F462" s="2" t="s">
        <v>265</v>
      </c>
      <c r="G462" s="5"/>
      <c r="H462" s="5"/>
    </row>
    <row r="463" s="4" customFormat="1" spans="1:8">
      <c r="A463" s="2"/>
      <c r="B463" s="2">
        <v>4</v>
      </c>
      <c r="C463" s="2"/>
      <c r="D463" s="2">
        <v>1500</v>
      </c>
      <c r="E463" s="2">
        <v>24</v>
      </c>
      <c r="F463" s="2" t="s">
        <v>266</v>
      </c>
      <c r="G463" s="5"/>
      <c r="H463" s="5"/>
    </row>
    <row r="464" s="4" customFormat="1" spans="1:8">
      <c r="A464" s="2"/>
      <c r="B464" s="2">
        <v>5</v>
      </c>
      <c r="C464" s="2"/>
      <c r="D464" s="2">
        <v>900</v>
      </c>
      <c r="E464" s="2">
        <v>48</v>
      </c>
      <c r="F464" s="2" t="s">
        <v>267</v>
      </c>
      <c r="G464" s="5"/>
      <c r="H464" s="5"/>
    </row>
    <row r="465" s="4" customFormat="1" spans="1:8">
      <c r="A465" s="2"/>
      <c r="B465" s="2">
        <v>6</v>
      </c>
      <c r="C465" s="2"/>
      <c r="D465" s="2">
        <v>700</v>
      </c>
      <c r="E465" s="2">
        <v>96</v>
      </c>
      <c r="F465" s="2" t="s">
        <v>268</v>
      </c>
      <c r="G465" s="5"/>
      <c r="H465" s="5"/>
    </row>
    <row r="466" s="4" customFormat="1" spans="1:8">
      <c r="A466" s="2"/>
      <c r="B466" s="2">
        <v>7</v>
      </c>
      <c r="C466" s="2"/>
      <c r="D466" s="2">
        <v>500</v>
      </c>
      <c r="E466" s="2">
        <v>180</v>
      </c>
      <c r="F466" s="2" t="s">
        <v>269</v>
      </c>
      <c r="G466" s="5"/>
      <c r="H466" s="5"/>
    </row>
    <row r="467" s="4" customFormat="1" spans="1:8">
      <c r="A467" s="2"/>
      <c r="B467" s="2">
        <v>8</v>
      </c>
      <c r="C467" s="2"/>
      <c r="D467" s="2">
        <v>300</v>
      </c>
      <c r="E467" s="2">
        <v>300</v>
      </c>
      <c r="F467" s="2" t="s">
        <v>270</v>
      </c>
      <c r="G467" s="5"/>
      <c r="H467" s="5"/>
    </row>
    <row r="468" s="4" customFormat="1" spans="1:8">
      <c r="A468" s="2"/>
      <c r="B468" s="2">
        <v>9</v>
      </c>
      <c r="C468" s="2"/>
      <c r="D468" s="2">
        <v>200</v>
      </c>
      <c r="E468" s="2">
        <v>400</v>
      </c>
      <c r="F468" s="2" t="s">
        <v>271</v>
      </c>
      <c r="G468" s="5"/>
      <c r="H468" s="5"/>
    </row>
    <row r="469" s="4" customFormat="1" spans="1:8">
      <c r="A469" s="2"/>
      <c r="B469" s="2">
        <v>10</v>
      </c>
      <c r="C469" s="2"/>
      <c r="D469" s="2">
        <v>160</v>
      </c>
      <c r="E469" s="2">
        <v>600</v>
      </c>
      <c r="F469" s="2" t="s">
        <v>272</v>
      </c>
      <c r="G469" s="5"/>
      <c r="H469" s="5"/>
    </row>
    <row r="470" s="4" customFormat="1" spans="1:8">
      <c r="A470" s="2"/>
      <c r="B470" s="2">
        <v>11</v>
      </c>
      <c r="C470" s="2"/>
      <c r="D470" s="2">
        <v>140</v>
      </c>
      <c r="E470" s="2">
        <v>700</v>
      </c>
      <c r="F470" s="2" t="s">
        <v>273</v>
      </c>
      <c r="G470" s="5"/>
      <c r="H470" s="5"/>
    </row>
    <row r="471" s="4" customFormat="1" spans="1:8">
      <c r="A471" s="2"/>
      <c r="B471" s="2">
        <v>12</v>
      </c>
      <c r="C471" s="2"/>
      <c r="D471" s="2">
        <v>120</v>
      </c>
      <c r="E471" s="2">
        <v>900</v>
      </c>
      <c r="F471" s="2" t="s">
        <v>274</v>
      </c>
      <c r="G471" s="5"/>
      <c r="H471" s="5"/>
    </row>
    <row r="472" s="4" customFormat="1" spans="1:8">
      <c r="A472" s="2"/>
      <c r="B472" s="2">
        <v>13</v>
      </c>
      <c r="C472" s="2"/>
      <c r="D472" s="2">
        <v>100</v>
      </c>
      <c r="E472" s="2">
        <v>1100</v>
      </c>
      <c r="F472" s="2" t="s">
        <v>275</v>
      </c>
      <c r="G472" s="5"/>
      <c r="H472" s="5"/>
    </row>
    <row r="473" s="4" customFormat="1" spans="1:8">
      <c r="A473" s="2"/>
      <c r="B473" s="2">
        <v>14</v>
      </c>
      <c r="C473" s="2"/>
      <c r="D473" s="2">
        <v>80</v>
      </c>
      <c r="E473" s="2">
        <v>1400</v>
      </c>
      <c r="F473" s="2" t="s">
        <v>276</v>
      </c>
      <c r="G473" s="5"/>
      <c r="H473" s="5"/>
    </row>
    <row r="474" s="4" customFormat="1" spans="1:8">
      <c r="A474" s="2"/>
      <c r="B474" s="2">
        <v>15</v>
      </c>
      <c r="C474" s="2"/>
      <c r="D474" s="2">
        <v>70</v>
      </c>
      <c r="E474" s="2">
        <v>1500</v>
      </c>
      <c r="F474" s="2" t="s">
        <v>277</v>
      </c>
      <c r="G474" s="5"/>
      <c r="H474" s="5"/>
    </row>
    <row r="475" s="4" customFormat="1" spans="1:8">
      <c r="A475" s="2" t="s">
        <v>189</v>
      </c>
      <c r="B475" s="2">
        <v>1</v>
      </c>
      <c r="C475" s="2"/>
      <c r="D475" s="2">
        <v>10000</v>
      </c>
      <c r="E475" s="2">
        <v>3</v>
      </c>
      <c r="F475" s="2" t="s">
        <v>263</v>
      </c>
      <c r="G475" s="5"/>
      <c r="H475" s="5"/>
    </row>
    <row r="476" s="4" customFormat="1" spans="1:8">
      <c r="A476" s="2"/>
      <c r="B476" s="2">
        <v>2</v>
      </c>
      <c r="C476" s="2"/>
      <c r="D476" s="2">
        <v>5000</v>
      </c>
      <c r="E476" s="2">
        <v>12</v>
      </c>
      <c r="F476" s="2" t="s">
        <v>264</v>
      </c>
      <c r="G476" s="5"/>
      <c r="H476" s="5"/>
    </row>
    <row r="477" s="4" customFormat="1" spans="1:8">
      <c r="A477" s="2"/>
      <c r="B477" s="2">
        <v>3</v>
      </c>
      <c r="C477" s="2"/>
      <c r="D477" s="2">
        <v>2500</v>
      </c>
      <c r="E477" s="2">
        <v>25</v>
      </c>
      <c r="F477" s="2" t="s">
        <v>265</v>
      </c>
      <c r="G477" s="5"/>
      <c r="H477" s="5"/>
    </row>
    <row r="478" s="4" customFormat="1" spans="1:8">
      <c r="A478" s="2"/>
      <c r="B478" s="2">
        <v>4</v>
      </c>
      <c r="C478" s="2"/>
      <c r="D478" s="2">
        <v>1500</v>
      </c>
      <c r="E478" s="2">
        <v>55</v>
      </c>
      <c r="F478" s="2" t="s">
        <v>266</v>
      </c>
      <c r="G478" s="5"/>
      <c r="H478" s="5"/>
    </row>
    <row r="479" s="4" customFormat="1" spans="1:8">
      <c r="A479" s="2"/>
      <c r="B479" s="2">
        <v>5</v>
      </c>
      <c r="C479" s="2"/>
      <c r="D479" s="2">
        <v>900</v>
      </c>
      <c r="E479" s="2">
        <v>100</v>
      </c>
      <c r="F479" s="2" t="s">
        <v>267</v>
      </c>
      <c r="G479" s="5"/>
      <c r="H479" s="5"/>
    </row>
    <row r="480" s="4" customFormat="1" spans="1:8">
      <c r="A480" s="2"/>
      <c r="B480" s="2">
        <v>6</v>
      </c>
      <c r="C480" s="2"/>
      <c r="D480" s="2">
        <v>700</v>
      </c>
      <c r="E480" s="2">
        <v>180</v>
      </c>
      <c r="F480" s="2" t="s">
        <v>268</v>
      </c>
      <c r="G480" s="5"/>
      <c r="H480" s="5"/>
    </row>
    <row r="481" s="4" customFormat="1" spans="1:8">
      <c r="A481" s="2"/>
      <c r="B481" s="2">
        <v>7</v>
      </c>
      <c r="C481" s="2"/>
      <c r="D481" s="2">
        <v>500</v>
      </c>
      <c r="E481" s="2">
        <v>260</v>
      </c>
      <c r="F481" s="2" t="s">
        <v>269</v>
      </c>
      <c r="G481" s="5"/>
      <c r="H481" s="5"/>
    </row>
    <row r="482" s="4" customFormat="1" spans="1:8">
      <c r="A482" s="2"/>
      <c r="B482" s="2">
        <v>8</v>
      </c>
      <c r="C482" s="2"/>
      <c r="D482" s="2">
        <v>300</v>
      </c>
      <c r="E482" s="2">
        <v>500</v>
      </c>
      <c r="F482" s="2" t="s">
        <v>270</v>
      </c>
      <c r="G482" s="5"/>
      <c r="H482" s="5"/>
    </row>
    <row r="483" s="4" customFormat="1" spans="1:8">
      <c r="A483" s="2"/>
      <c r="B483" s="2">
        <v>9</v>
      </c>
      <c r="C483" s="2"/>
      <c r="D483" s="2">
        <v>200</v>
      </c>
      <c r="E483" s="2">
        <v>700</v>
      </c>
      <c r="F483" s="2" t="s">
        <v>271</v>
      </c>
      <c r="G483" s="5"/>
      <c r="H483" s="5"/>
    </row>
    <row r="484" s="4" customFormat="1" spans="1:8">
      <c r="A484" s="2"/>
      <c r="B484" s="2">
        <v>10</v>
      </c>
      <c r="C484" s="2"/>
      <c r="D484" s="2">
        <v>160</v>
      </c>
      <c r="E484" s="2">
        <v>1000</v>
      </c>
      <c r="F484" s="2" t="s">
        <v>272</v>
      </c>
      <c r="G484" s="5"/>
      <c r="H484" s="5"/>
    </row>
    <row r="485" s="4" customFormat="1" spans="1:8">
      <c r="A485" s="2"/>
      <c r="B485" s="2">
        <v>11</v>
      </c>
      <c r="C485" s="2"/>
      <c r="D485" s="2">
        <v>140</v>
      </c>
      <c r="E485" s="2">
        <v>1100</v>
      </c>
      <c r="F485" s="2" t="s">
        <v>273</v>
      </c>
      <c r="G485" s="5"/>
      <c r="H485" s="5"/>
    </row>
    <row r="486" s="4" customFormat="1" spans="1:8">
      <c r="A486" s="2"/>
      <c r="B486" s="2">
        <v>12</v>
      </c>
      <c r="C486" s="2"/>
      <c r="D486" s="2">
        <v>120</v>
      </c>
      <c r="E486" s="2">
        <v>1800</v>
      </c>
      <c r="F486" s="2" t="s">
        <v>274</v>
      </c>
      <c r="G486" s="5"/>
      <c r="H486" s="5"/>
    </row>
    <row r="487" s="4" customFormat="1" spans="1:8">
      <c r="A487" s="2"/>
      <c r="B487" s="2">
        <v>13</v>
      </c>
      <c r="C487" s="2"/>
      <c r="D487" s="2">
        <v>100</v>
      </c>
      <c r="E487" s="2">
        <v>2400</v>
      </c>
      <c r="F487" s="2" t="s">
        <v>275</v>
      </c>
      <c r="G487" s="5"/>
      <c r="H487" s="5"/>
    </row>
    <row r="488" s="4" customFormat="1" spans="1:8">
      <c r="A488" s="2"/>
      <c r="B488" s="2">
        <v>14</v>
      </c>
      <c r="C488" s="2"/>
      <c r="D488" s="2">
        <v>80</v>
      </c>
      <c r="E488" s="2">
        <v>3500</v>
      </c>
      <c r="F488" s="2" t="s">
        <v>276</v>
      </c>
      <c r="G488" s="5"/>
      <c r="H488" s="5"/>
    </row>
    <row r="489" s="4" customFormat="1" spans="1:8">
      <c r="A489" s="2"/>
      <c r="B489" s="2">
        <v>15</v>
      </c>
      <c r="C489" s="2"/>
      <c r="D489" s="2">
        <v>70</v>
      </c>
      <c r="E489" s="2">
        <v>4500</v>
      </c>
      <c r="F489" s="2" t="s">
        <v>277</v>
      </c>
      <c r="G489" s="5"/>
      <c r="H489" s="5"/>
    </row>
    <row r="490" s="4" customFormat="1" spans="1:8">
      <c r="A490" s="2" t="s">
        <v>190</v>
      </c>
      <c r="B490" s="2">
        <v>1</v>
      </c>
      <c r="C490" s="2"/>
      <c r="D490" s="2">
        <v>3000</v>
      </c>
      <c r="E490" s="2">
        <v>1</v>
      </c>
      <c r="F490" s="2" t="s">
        <v>263</v>
      </c>
      <c r="G490" s="5"/>
      <c r="H490" s="5"/>
    </row>
    <row r="491" s="4" customFormat="1" spans="1:8">
      <c r="A491" s="2"/>
      <c r="B491" s="2">
        <v>2</v>
      </c>
      <c r="C491" s="2"/>
      <c r="D491" s="2">
        <v>2000</v>
      </c>
      <c r="E491" s="2">
        <v>3</v>
      </c>
      <c r="F491" s="2" t="s">
        <v>264</v>
      </c>
      <c r="G491" s="5"/>
      <c r="H491" s="5"/>
    </row>
    <row r="492" s="4" customFormat="1" spans="1:8">
      <c r="A492" s="2"/>
      <c r="B492" s="2">
        <v>3</v>
      </c>
      <c r="C492" s="2"/>
      <c r="D492" s="2">
        <v>1500</v>
      </c>
      <c r="E492" s="2">
        <v>6</v>
      </c>
      <c r="F492" s="2" t="s">
        <v>265</v>
      </c>
      <c r="G492" s="5"/>
      <c r="H492" s="5"/>
    </row>
    <row r="493" s="4" customFormat="1" spans="1:8">
      <c r="A493" s="2"/>
      <c r="B493" s="2">
        <v>4</v>
      </c>
      <c r="C493" s="2"/>
      <c r="D493" s="2">
        <v>1200</v>
      </c>
      <c r="E493" s="2">
        <v>15</v>
      </c>
      <c r="F493" s="2" t="s">
        <v>266</v>
      </c>
      <c r="G493" s="5"/>
      <c r="H493" s="5"/>
    </row>
    <row r="494" s="4" customFormat="1" spans="1:8">
      <c r="A494" s="2"/>
      <c r="B494" s="2">
        <v>5</v>
      </c>
      <c r="C494" s="2"/>
      <c r="D494" s="2">
        <v>1000</v>
      </c>
      <c r="E494" s="2">
        <v>25</v>
      </c>
      <c r="F494" s="2" t="s">
        <v>267</v>
      </c>
      <c r="G494" s="5"/>
      <c r="H494" s="5"/>
    </row>
    <row r="495" s="4" customFormat="1" spans="1:8">
      <c r="A495" s="2"/>
      <c r="B495" s="2">
        <v>6</v>
      </c>
      <c r="C495" s="2"/>
      <c r="D495" s="2">
        <v>800</v>
      </c>
      <c r="E495" s="2">
        <v>40</v>
      </c>
      <c r="F495" s="2" t="s">
        <v>268</v>
      </c>
      <c r="G495" s="5"/>
      <c r="H495" s="5"/>
    </row>
    <row r="496" s="4" customFormat="1" spans="1:8">
      <c r="A496" s="2"/>
      <c r="B496" s="2">
        <v>7</v>
      </c>
      <c r="C496" s="2"/>
      <c r="D496" s="2">
        <v>700</v>
      </c>
      <c r="E496" s="2">
        <v>60</v>
      </c>
      <c r="F496" s="2" t="s">
        <v>269</v>
      </c>
      <c r="G496" s="5"/>
      <c r="H496" s="5"/>
    </row>
    <row r="497" s="4" customFormat="1" spans="1:8">
      <c r="A497" s="2"/>
      <c r="B497" s="2">
        <v>8</v>
      </c>
      <c r="C497" s="2"/>
      <c r="D497" s="2">
        <v>500</v>
      </c>
      <c r="E497" s="2">
        <v>100</v>
      </c>
      <c r="F497" s="2" t="s">
        <v>270</v>
      </c>
      <c r="G497" s="5"/>
      <c r="H497" s="5"/>
    </row>
    <row r="498" s="4" customFormat="1" spans="1:8">
      <c r="A498" s="2"/>
      <c r="B498" s="2">
        <v>9</v>
      </c>
      <c r="C498" s="2"/>
      <c r="D498" s="2">
        <v>300</v>
      </c>
      <c r="E498" s="2">
        <v>150</v>
      </c>
      <c r="F498" s="2" t="s">
        <v>271</v>
      </c>
      <c r="G498" s="5"/>
      <c r="H498" s="5"/>
    </row>
    <row r="499" s="4" customFormat="1" spans="1:8">
      <c r="A499" s="2"/>
      <c r="B499" s="2">
        <v>10</v>
      </c>
      <c r="C499" s="2"/>
      <c r="D499" s="2">
        <v>200</v>
      </c>
      <c r="E499" s="2">
        <v>200</v>
      </c>
      <c r="F499" s="2" t="s">
        <v>272</v>
      </c>
      <c r="G499" s="5"/>
      <c r="H499" s="5"/>
    </row>
    <row r="500" s="4" customFormat="1" spans="1:8">
      <c r="A500" s="2"/>
      <c r="B500" s="2">
        <v>11</v>
      </c>
      <c r="C500" s="2"/>
      <c r="D500" s="2">
        <v>200</v>
      </c>
      <c r="E500" s="2">
        <v>260</v>
      </c>
      <c r="F500" s="2" t="s">
        <v>273</v>
      </c>
      <c r="G500" s="5"/>
      <c r="H500" s="5"/>
    </row>
    <row r="501" s="4" customFormat="1" spans="1:8">
      <c r="A501" s="2"/>
      <c r="B501" s="2">
        <v>12</v>
      </c>
      <c r="C501" s="2"/>
      <c r="D501" s="2">
        <v>200</v>
      </c>
      <c r="E501" s="2">
        <v>350</v>
      </c>
      <c r="F501" s="2" t="s">
        <v>274</v>
      </c>
      <c r="G501" s="5"/>
      <c r="H501" s="5"/>
    </row>
    <row r="502" s="4" customFormat="1" spans="1:8">
      <c r="A502" s="2"/>
      <c r="B502" s="2">
        <v>13</v>
      </c>
      <c r="C502" s="2"/>
      <c r="D502" s="2">
        <v>180</v>
      </c>
      <c r="E502" s="2">
        <v>500</v>
      </c>
      <c r="F502" s="2" t="s">
        <v>275</v>
      </c>
      <c r="G502" s="5"/>
      <c r="H502" s="5"/>
    </row>
    <row r="503" s="4" customFormat="1" spans="1:8">
      <c r="A503" s="2"/>
      <c r="B503" s="2">
        <v>14</v>
      </c>
      <c r="C503" s="2"/>
      <c r="D503" s="2">
        <v>180</v>
      </c>
      <c r="E503" s="2">
        <v>600</v>
      </c>
      <c r="F503" s="2" t="s">
        <v>276</v>
      </c>
      <c r="G503" s="5"/>
      <c r="H503" s="5"/>
    </row>
    <row r="504" s="4" customFormat="1" spans="1:8">
      <c r="A504" s="2"/>
      <c r="B504" s="2">
        <v>15</v>
      </c>
      <c r="C504" s="2"/>
      <c r="D504" s="2">
        <v>120</v>
      </c>
      <c r="E504" s="2">
        <v>700</v>
      </c>
      <c r="F504" s="2" t="s">
        <v>277</v>
      </c>
      <c r="G504" s="5"/>
      <c r="H504" s="5"/>
    </row>
    <row r="505" s="4" customFormat="1" spans="1:8">
      <c r="A505" s="2" t="s">
        <v>191</v>
      </c>
      <c r="B505" s="2">
        <v>1</v>
      </c>
      <c r="C505" s="2"/>
      <c r="D505" s="2">
        <v>1000</v>
      </c>
      <c r="E505" s="2">
        <v>5</v>
      </c>
      <c r="F505" s="2" t="s">
        <v>263</v>
      </c>
      <c r="G505" s="5"/>
      <c r="H505" s="5"/>
    </row>
    <row r="506" s="4" customFormat="1" spans="1:8">
      <c r="A506" s="2"/>
      <c r="B506" s="2">
        <v>2</v>
      </c>
      <c r="C506" s="2"/>
      <c r="D506" s="2">
        <v>800</v>
      </c>
      <c r="E506" s="2">
        <v>12</v>
      </c>
      <c r="F506" s="2" t="s">
        <v>264</v>
      </c>
      <c r="G506" s="5"/>
      <c r="H506" s="5"/>
    </row>
    <row r="507" s="4" customFormat="1" spans="1:8">
      <c r="A507" s="2"/>
      <c r="B507" s="2">
        <v>3</v>
      </c>
      <c r="C507" s="2"/>
      <c r="D507" s="2">
        <v>500</v>
      </c>
      <c r="E507" s="2">
        <v>35</v>
      </c>
      <c r="F507" s="2" t="s">
        <v>265</v>
      </c>
      <c r="G507" s="5"/>
      <c r="H507" s="5"/>
    </row>
    <row r="508" s="4" customFormat="1" spans="1:8">
      <c r="A508" s="2"/>
      <c r="B508" s="2">
        <v>4</v>
      </c>
      <c r="C508" s="2"/>
      <c r="D508" s="2">
        <v>500</v>
      </c>
      <c r="E508" s="2">
        <v>70</v>
      </c>
      <c r="F508" s="2" t="s">
        <v>266</v>
      </c>
      <c r="G508" s="5"/>
      <c r="H508" s="5"/>
    </row>
    <row r="509" s="4" customFormat="1" spans="1:8">
      <c r="A509" s="2"/>
      <c r="B509" s="2">
        <v>5</v>
      </c>
      <c r="C509" s="2"/>
      <c r="D509" s="2">
        <v>300</v>
      </c>
      <c r="E509" s="2">
        <v>100</v>
      </c>
      <c r="F509" s="2" t="s">
        <v>267</v>
      </c>
      <c r="G509" s="5"/>
      <c r="H509" s="5"/>
    </row>
    <row r="510" s="4" customFormat="1" spans="1:8">
      <c r="A510" s="2"/>
      <c r="B510" s="2">
        <v>6</v>
      </c>
      <c r="C510" s="2"/>
      <c r="D510" s="2">
        <v>300</v>
      </c>
      <c r="E510" s="2">
        <v>180</v>
      </c>
      <c r="F510" s="2" t="s">
        <v>268</v>
      </c>
      <c r="G510" s="5"/>
      <c r="H510" s="5"/>
    </row>
    <row r="511" s="4" customFormat="1" spans="1:8">
      <c r="A511" s="2"/>
      <c r="B511" s="2">
        <v>7</v>
      </c>
      <c r="C511" s="2"/>
      <c r="D511" s="2">
        <v>220</v>
      </c>
      <c r="E511" s="2">
        <v>300</v>
      </c>
      <c r="F511" s="2" t="s">
        <v>269</v>
      </c>
      <c r="G511" s="5"/>
      <c r="H511" s="5"/>
    </row>
    <row r="512" s="4" customFormat="1" spans="1:8">
      <c r="A512" s="2"/>
      <c r="B512" s="2">
        <v>8</v>
      </c>
      <c r="C512" s="2"/>
      <c r="D512" s="2">
        <v>220</v>
      </c>
      <c r="E512" s="2">
        <v>450</v>
      </c>
      <c r="F512" s="2" t="s">
        <v>270</v>
      </c>
      <c r="G512" s="5"/>
      <c r="H512" s="5"/>
    </row>
    <row r="513" s="4" customFormat="1" spans="1:8">
      <c r="A513" s="2"/>
      <c r="B513" s="2">
        <v>9</v>
      </c>
      <c r="C513" s="2"/>
      <c r="D513" s="2">
        <v>180</v>
      </c>
      <c r="E513" s="2">
        <v>800</v>
      </c>
      <c r="F513" s="2" t="s">
        <v>271</v>
      </c>
      <c r="G513" s="5"/>
      <c r="H513" s="5"/>
    </row>
    <row r="514" s="4" customFormat="1" spans="1:8">
      <c r="A514" s="2"/>
      <c r="B514" s="2">
        <v>10</v>
      </c>
      <c r="C514" s="2"/>
      <c r="D514" s="2">
        <v>180</v>
      </c>
      <c r="E514" s="2">
        <v>1000</v>
      </c>
      <c r="F514" s="2" t="s">
        <v>272</v>
      </c>
      <c r="G514" s="5"/>
      <c r="H514" s="5"/>
    </row>
    <row r="515" s="4" customFormat="1" spans="1:8">
      <c r="A515" s="2"/>
      <c r="B515" s="2">
        <v>11</v>
      </c>
      <c r="C515" s="2"/>
      <c r="D515" s="2">
        <v>120</v>
      </c>
      <c r="E515" s="2">
        <v>1100</v>
      </c>
      <c r="F515" s="2" t="s">
        <v>273</v>
      </c>
      <c r="G515" s="5"/>
      <c r="H515" s="5"/>
    </row>
    <row r="516" s="4" customFormat="1" spans="1:8">
      <c r="A516" s="2"/>
      <c r="B516" s="2">
        <v>12</v>
      </c>
      <c r="C516" s="2"/>
      <c r="D516" s="2">
        <v>120</v>
      </c>
      <c r="E516" s="2">
        <v>1300</v>
      </c>
      <c r="F516" s="2" t="s">
        <v>274</v>
      </c>
      <c r="G516" s="5"/>
      <c r="H516" s="5"/>
    </row>
    <row r="517" s="4" customFormat="1" spans="1:8">
      <c r="A517" s="2"/>
      <c r="B517" s="2">
        <v>13</v>
      </c>
      <c r="C517" s="2"/>
      <c r="D517" s="2">
        <v>100</v>
      </c>
      <c r="E517" s="2">
        <v>1400</v>
      </c>
      <c r="F517" s="2" t="s">
        <v>275</v>
      </c>
      <c r="G517" s="5"/>
      <c r="H517" s="5"/>
    </row>
    <row r="518" s="4" customFormat="1" spans="1:8">
      <c r="A518" s="2"/>
      <c r="B518" s="2">
        <v>14</v>
      </c>
      <c r="C518" s="2"/>
      <c r="D518" s="2">
        <v>100</v>
      </c>
      <c r="E518" s="2">
        <v>1800</v>
      </c>
      <c r="F518" s="2" t="s">
        <v>276</v>
      </c>
      <c r="G518" s="5"/>
      <c r="H518" s="5"/>
    </row>
    <row r="519" s="4" customFormat="1" spans="1:8">
      <c r="A519" s="2"/>
      <c r="B519" s="2">
        <v>15</v>
      </c>
      <c r="C519" s="2"/>
      <c r="D519" s="2">
        <v>80</v>
      </c>
      <c r="E519" s="9">
        <v>2200</v>
      </c>
      <c r="F519" s="2" t="s">
        <v>277</v>
      </c>
      <c r="G519" s="5"/>
      <c r="H519" s="5"/>
    </row>
    <row r="520" s="4" customFormat="1" spans="1:8">
      <c r="A520" s="2"/>
      <c r="B520" s="2">
        <v>16</v>
      </c>
      <c r="C520" s="2"/>
      <c r="D520" s="11">
        <v>70</v>
      </c>
      <c r="E520" s="9">
        <v>2600</v>
      </c>
      <c r="F520" s="2" t="s">
        <v>278</v>
      </c>
      <c r="G520" s="5"/>
      <c r="H520" s="5"/>
    </row>
    <row r="521" s="4" customFormat="1" spans="1:8">
      <c r="A521" s="2"/>
      <c r="B521" s="2">
        <v>17</v>
      </c>
      <c r="C521" s="2"/>
      <c r="D521" s="11">
        <v>65</v>
      </c>
      <c r="E521" s="9">
        <v>3000</v>
      </c>
      <c r="F521" s="2" t="s">
        <v>279</v>
      </c>
      <c r="G521" s="5"/>
      <c r="H521" s="5"/>
    </row>
    <row r="522" s="4" customFormat="1" spans="1:8">
      <c r="A522" s="2"/>
      <c r="B522" s="2">
        <v>18</v>
      </c>
      <c r="C522" s="2"/>
      <c r="D522" s="11">
        <v>60</v>
      </c>
      <c r="E522" s="9">
        <v>3500</v>
      </c>
      <c r="F522" s="2" t="s">
        <v>280</v>
      </c>
      <c r="G522" s="5"/>
      <c r="H522" s="5"/>
    </row>
    <row r="523" s="4" customFormat="1" spans="1:8">
      <c r="A523" s="2"/>
      <c r="B523" s="2">
        <v>19</v>
      </c>
      <c r="C523" s="2"/>
      <c r="D523" s="11">
        <v>55</v>
      </c>
      <c r="E523" s="9">
        <v>4000</v>
      </c>
      <c r="F523" s="2" t="s">
        <v>281</v>
      </c>
      <c r="G523" s="5"/>
      <c r="H523" s="5"/>
    </row>
    <row r="524" s="4" customFormat="1" spans="1:8">
      <c r="A524" s="2"/>
      <c r="B524" s="2">
        <v>20</v>
      </c>
      <c r="C524" s="2"/>
      <c r="D524" s="11">
        <v>50</v>
      </c>
      <c r="E524" s="9">
        <v>4500</v>
      </c>
      <c r="F524" s="2" t="s">
        <v>282</v>
      </c>
      <c r="G524" s="5"/>
      <c r="H524" s="5"/>
    </row>
    <row r="525" s="4" customFormat="1" spans="1:8">
      <c r="A525" s="2" t="s">
        <v>192</v>
      </c>
      <c r="B525" s="2">
        <v>1</v>
      </c>
      <c r="C525" s="2"/>
      <c r="D525" s="12">
        <v>1000</v>
      </c>
      <c r="E525" s="2">
        <v>2</v>
      </c>
      <c r="F525" s="2" t="s">
        <v>263</v>
      </c>
      <c r="G525" s="5"/>
      <c r="H525" s="5"/>
    </row>
    <row r="526" s="4" customFormat="1" spans="1:8">
      <c r="A526" s="2"/>
      <c r="B526" s="2">
        <v>2</v>
      </c>
      <c r="C526" s="2"/>
      <c r="D526" s="2">
        <v>800</v>
      </c>
      <c r="E526" s="2">
        <v>4</v>
      </c>
      <c r="F526" s="2" t="s">
        <v>264</v>
      </c>
      <c r="G526" s="5"/>
      <c r="H526" s="5"/>
    </row>
    <row r="527" s="4" customFormat="1" spans="1:8">
      <c r="A527" s="2"/>
      <c r="B527" s="2">
        <v>3</v>
      </c>
      <c r="C527" s="2"/>
      <c r="D527" s="2">
        <v>500</v>
      </c>
      <c r="E527" s="2">
        <v>10</v>
      </c>
      <c r="F527" s="2" t="s">
        <v>265</v>
      </c>
      <c r="G527" s="5"/>
      <c r="H527" s="5"/>
    </row>
    <row r="528" s="4" customFormat="1" spans="1:8">
      <c r="A528" s="2"/>
      <c r="B528" s="2">
        <v>4</v>
      </c>
      <c r="C528" s="2"/>
      <c r="D528" s="2">
        <v>500</v>
      </c>
      <c r="E528" s="2">
        <v>20</v>
      </c>
      <c r="F528" s="2" t="s">
        <v>266</v>
      </c>
      <c r="G528" s="5"/>
      <c r="H528" s="5"/>
    </row>
    <row r="529" s="4" customFormat="1" spans="1:8">
      <c r="A529" s="2"/>
      <c r="B529" s="2">
        <v>5</v>
      </c>
      <c r="C529" s="2"/>
      <c r="D529" s="2">
        <v>300</v>
      </c>
      <c r="E529" s="2">
        <v>35</v>
      </c>
      <c r="F529" s="2" t="s">
        <v>267</v>
      </c>
      <c r="G529" s="5"/>
      <c r="H529" s="5"/>
    </row>
    <row r="530" s="4" customFormat="1" spans="1:8">
      <c r="A530" s="2"/>
      <c r="B530" s="2">
        <v>6</v>
      </c>
      <c r="C530" s="2"/>
      <c r="D530" s="2">
        <v>300</v>
      </c>
      <c r="E530" s="2">
        <v>65</v>
      </c>
      <c r="F530" s="2" t="s">
        <v>268</v>
      </c>
      <c r="G530" s="5"/>
      <c r="H530" s="5"/>
    </row>
    <row r="531" s="4" customFormat="1" spans="1:8">
      <c r="A531" s="2"/>
      <c r="B531" s="2">
        <v>7</v>
      </c>
      <c r="C531" s="2"/>
      <c r="D531" s="2">
        <v>220</v>
      </c>
      <c r="E531" s="2">
        <v>100</v>
      </c>
      <c r="F531" s="2" t="s">
        <v>269</v>
      </c>
      <c r="G531" s="5"/>
      <c r="H531" s="5"/>
    </row>
    <row r="532" s="4" customFormat="1" spans="1:8">
      <c r="A532" s="2"/>
      <c r="B532" s="2">
        <v>8</v>
      </c>
      <c r="C532" s="2"/>
      <c r="D532" s="2">
        <v>220</v>
      </c>
      <c r="E532" s="2">
        <v>180</v>
      </c>
      <c r="F532" s="2" t="s">
        <v>270</v>
      </c>
      <c r="G532" s="5"/>
      <c r="H532" s="5"/>
    </row>
    <row r="533" s="4" customFormat="1" spans="1:8">
      <c r="A533" s="2"/>
      <c r="B533" s="2">
        <v>9</v>
      </c>
      <c r="C533" s="2"/>
      <c r="D533" s="2">
        <v>180</v>
      </c>
      <c r="E533" s="2">
        <v>300</v>
      </c>
      <c r="F533" s="2" t="s">
        <v>271</v>
      </c>
      <c r="G533" s="5"/>
      <c r="H533" s="5"/>
    </row>
    <row r="534" s="4" customFormat="1" spans="1:8">
      <c r="A534" s="2"/>
      <c r="B534" s="2">
        <v>10</v>
      </c>
      <c r="C534" s="2"/>
      <c r="D534" s="2">
        <v>180</v>
      </c>
      <c r="E534" s="2">
        <v>450</v>
      </c>
      <c r="F534" s="2" t="s">
        <v>272</v>
      </c>
      <c r="G534" s="5"/>
      <c r="H534" s="5"/>
    </row>
    <row r="535" s="4" customFormat="1" spans="1:8">
      <c r="A535" s="2"/>
      <c r="B535" s="2">
        <v>11</v>
      </c>
      <c r="C535" s="2"/>
      <c r="D535" s="2">
        <v>120</v>
      </c>
      <c r="E535" s="2">
        <v>550</v>
      </c>
      <c r="F535" s="2" t="s">
        <v>273</v>
      </c>
      <c r="G535" s="5"/>
      <c r="H535" s="5"/>
    </row>
    <row r="536" s="4" customFormat="1" spans="1:8">
      <c r="A536" s="2"/>
      <c r="B536" s="2">
        <v>12</v>
      </c>
      <c r="C536" s="2"/>
      <c r="D536" s="2">
        <v>120</v>
      </c>
      <c r="E536" s="2">
        <v>650</v>
      </c>
      <c r="F536" s="2" t="s">
        <v>274</v>
      </c>
      <c r="G536" s="5"/>
      <c r="H536" s="5"/>
    </row>
    <row r="537" s="4" customFormat="1" spans="1:8">
      <c r="A537" s="2"/>
      <c r="B537" s="2">
        <v>13</v>
      </c>
      <c r="C537" s="2"/>
      <c r="D537" s="2">
        <v>120</v>
      </c>
      <c r="E537" s="2">
        <v>750</v>
      </c>
      <c r="F537" s="2" t="s">
        <v>275</v>
      </c>
      <c r="G537" s="5"/>
      <c r="H537" s="5"/>
    </row>
    <row r="538" s="4" customFormat="1" spans="1:8">
      <c r="A538" s="2"/>
      <c r="B538" s="2">
        <v>14</v>
      </c>
      <c r="C538" s="2"/>
      <c r="D538" s="2">
        <v>120</v>
      </c>
      <c r="E538" s="2">
        <v>1000</v>
      </c>
      <c r="F538" s="2" t="s">
        <v>276</v>
      </c>
      <c r="G538" s="5"/>
      <c r="H538" s="5"/>
    </row>
    <row r="539" s="4" customFormat="1" spans="1:8">
      <c r="A539" s="2"/>
      <c r="B539" s="2">
        <v>15</v>
      </c>
      <c r="C539" s="2"/>
      <c r="D539" s="2">
        <v>100</v>
      </c>
      <c r="E539" s="2">
        <v>1200</v>
      </c>
      <c r="F539" s="2" t="s">
        <v>277</v>
      </c>
      <c r="G539" s="5"/>
      <c r="H539" s="5"/>
    </row>
    <row r="540" s="4" customFormat="1" spans="1:8">
      <c r="A540" s="2" t="s">
        <v>193</v>
      </c>
      <c r="B540" s="2">
        <v>1</v>
      </c>
      <c r="C540" s="2"/>
      <c r="D540" s="2">
        <v>1600</v>
      </c>
      <c r="E540" s="2">
        <v>2</v>
      </c>
      <c r="F540" s="2" t="s">
        <v>263</v>
      </c>
      <c r="G540" s="5"/>
      <c r="H540" s="5"/>
    </row>
    <row r="541" s="4" customFormat="1" spans="1:8">
      <c r="A541" s="2"/>
      <c r="B541" s="2">
        <v>2</v>
      </c>
      <c r="C541" s="2"/>
      <c r="D541" s="2">
        <v>1000</v>
      </c>
      <c r="E541" s="2">
        <v>4</v>
      </c>
      <c r="F541" s="2" t="s">
        <v>264</v>
      </c>
      <c r="G541" s="5"/>
      <c r="H541" s="5"/>
    </row>
    <row r="542" s="4" customFormat="1" spans="1:8">
      <c r="A542" s="2"/>
      <c r="B542" s="2">
        <v>3</v>
      </c>
      <c r="C542" s="2"/>
      <c r="D542" s="2">
        <v>800</v>
      </c>
      <c r="E542" s="2">
        <v>8</v>
      </c>
      <c r="F542" s="2" t="s">
        <v>265</v>
      </c>
      <c r="G542" s="5"/>
      <c r="H542" s="5"/>
    </row>
    <row r="543" s="4" customFormat="1" spans="1:8">
      <c r="A543" s="2"/>
      <c r="B543" s="2">
        <v>4</v>
      </c>
      <c r="C543" s="2"/>
      <c r="D543" s="2">
        <v>500</v>
      </c>
      <c r="E543" s="2">
        <v>18</v>
      </c>
      <c r="F543" s="2" t="s">
        <v>266</v>
      </c>
      <c r="G543" s="5"/>
      <c r="H543" s="5"/>
    </row>
    <row r="544" s="4" customFormat="1" spans="1:8">
      <c r="A544" s="2"/>
      <c r="B544" s="2">
        <v>5</v>
      </c>
      <c r="C544" s="2"/>
      <c r="D544" s="2">
        <v>500</v>
      </c>
      <c r="E544" s="2">
        <v>35</v>
      </c>
      <c r="F544" s="2" t="s">
        <v>267</v>
      </c>
      <c r="G544" s="5"/>
      <c r="H544" s="5"/>
    </row>
    <row r="545" s="4" customFormat="1" spans="1:8">
      <c r="A545" s="2"/>
      <c r="B545" s="2">
        <v>6</v>
      </c>
      <c r="C545" s="2"/>
      <c r="D545" s="2">
        <v>300</v>
      </c>
      <c r="E545" s="2">
        <v>80</v>
      </c>
      <c r="F545" s="2" t="s">
        <v>268</v>
      </c>
      <c r="G545" s="5"/>
      <c r="H545" s="5"/>
    </row>
    <row r="546" s="4" customFormat="1" spans="1:8">
      <c r="A546" s="2"/>
      <c r="B546" s="2">
        <v>7</v>
      </c>
      <c r="C546" s="2"/>
      <c r="D546" s="2">
        <v>220</v>
      </c>
      <c r="E546" s="2">
        <v>140</v>
      </c>
      <c r="F546" s="2" t="s">
        <v>269</v>
      </c>
      <c r="G546" s="5"/>
      <c r="H546" s="5"/>
    </row>
    <row r="547" s="4" customFormat="1" spans="1:8">
      <c r="A547" s="2"/>
      <c r="B547" s="2">
        <v>8</v>
      </c>
      <c r="C547" s="2"/>
      <c r="D547" s="2">
        <v>220</v>
      </c>
      <c r="E547" s="2">
        <v>300</v>
      </c>
      <c r="F547" s="2" t="s">
        <v>270</v>
      </c>
      <c r="G547" s="5"/>
      <c r="H547" s="5"/>
    </row>
    <row r="548" s="4" customFormat="1" spans="1:8">
      <c r="A548" s="2"/>
      <c r="B548" s="2">
        <v>9</v>
      </c>
      <c r="C548" s="2"/>
      <c r="D548" s="2">
        <v>220</v>
      </c>
      <c r="E548" s="2">
        <v>400</v>
      </c>
      <c r="F548" s="2" t="s">
        <v>271</v>
      </c>
      <c r="G548" s="5"/>
      <c r="H548" s="5"/>
    </row>
    <row r="549" s="4" customFormat="1" spans="1:8">
      <c r="A549" s="2"/>
      <c r="B549" s="2">
        <v>10</v>
      </c>
      <c r="C549" s="2"/>
      <c r="D549" s="2">
        <v>180</v>
      </c>
      <c r="E549" s="2">
        <v>550</v>
      </c>
      <c r="F549" s="2" t="s">
        <v>272</v>
      </c>
      <c r="G549" s="5"/>
      <c r="H549" s="5"/>
    </row>
    <row r="550" s="4" customFormat="1" spans="1:8">
      <c r="A550" s="2"/>
      <c r="B550" s="2">
        <v>11</v>
      </c>
      <c r="C550" s="2"/>
      <c r="D550" s="2">
        <v>180</v>
      </c>
      <c r="E550" s="2">
        <v>650</v>
      </c>
      <c r="F550" s="2" t="s">
        <v>273</v>
      </c>
      <c r="G550" s="5"/>
      <c r="H550" s="5"/>
    </row>
    <row r="551" s="4" customFormat="1" spans="1:8">
      <c r="A551" s="2"/>
      <c r="B551" s="2">
        <v>12</v>
      </c>
      <c r="C551" s="2"/>
      <c r="D551" s="2">
        <v>120</v>
      </c>
      <c r="E551" s="2">
        <v>850</v>
      </c>
      <c r="F551" s="2" t="s">
        <v>274</v>
      </c>
      <c r="G551" s="5"/>
      <c r="H551" s="5"/>
    </row>
    <row r="552" s="4" customFormat="1" spans="1:8">
      <c r="A552" s="2"/>
      <c r="B552" s="2">
        <v>13</v>
      </c>
      <c r="C552" s="2"/>
      <c r="D552" s="2">
        <v>120</v>
      </c>
      <c r="E552" s="2">
        <v>1000</v>
      </c>
      <c r="F552" s="2" t="s">
        <v>275</v>
      </c>
      <c r="G552" s="5"/>
      <c r="H552" s="5"/>
    </row>
    <row r="553" s="4" customFormat="1" spans="1:8">
      <c r="A553" s="2"/>
      <c r="B553" s="2">
        <v>14</v>
      </c>
      <c r="C553" s="2"/>
      <c r="D553" s="2">
        <v>120</v>
      </c>
      <c r="E553" s="2">
        <v>1400</v>
      </c>
      <c r="F553" s="2" t="s">
        <v>276</v>
      </c>
      <c r="G553" s="5"/>
      <c r="H553" s="5"/>
    </row>
    <row r="554" s="4" customFormat="1" spans="1:8">
      <c r="A554" s="2"/>
      <c r="B554" s="2">
        <v>15</v>
      </c>
      <c r="C554" s="2"/>
      <c r="D554" s="2">
        <v>100</v>
      </c>
      <c r="E554" s="9">
        <v>1500</v>
      </c>
      <c r="F554" s="2" t="s">
        <v>277</v>
      </c>
      <c r="G554" s="5"/>
      <c r="H554" s="5"/>
    </row>
    <row r="555" s="4" customFormat="1" spans="1:8">
      <c r="A555" s="2"/>
      <c r="B555" s="2">
        <v>16</v>
      </c>
      <c r="C555" s="2"/>
      <c r="D555" s="2">
        <v>90</v>
      </c>
      <c r="E555" s="9">
        <v>1800</v>
      </c>
      <c r="F555" s="2" t="s">
        <v>278</v>
      </c>
      <c r="G555" s="5"/>
      <c r="H555" s="5"/>
    </row>
    <row r="556" s="4" customFormat="1" spans="1:8">
      <c r="A556" s="2"/>
      <c r="B556" s="2">
        <v>17</v>
      </c>
      <c r="C556" s="2"/>
      <c r="D556" s="2">
        <v>85</v>
      </c>
      <c r="E556" s="9">
        <v>2100</v>
      </c>
      <c r="F556" s="2" t="s">
        <v>279</v>
      </c>
      <c r="G556" s="5"/>
      <c r="H556" s="5"/>
    </row>
    <row r="557" s="4" customFormat="1" spans="1:8">
      <c r="A557" s="2"/>
      <c r="B557" s="2">
        <v>18</v>
      </c>
      <c r="C557" s="2"/>
      <c r="D557" s="2">
        <v>75</v>
      </c>
      <c r="E557" s="9">
        <v>2500</v>
      </c>
      <c r="F557" s="2" t="s">
        <v>280</v>
      </c>
      <c r="G557" s="5"/>
      <c r="H557" s="5"/>
    </row>
    <row r="558" s="4" customFormat="1" spans="1:8">
      <c r="A558" s="2"/>
      <c r="B558" s="2">
        <v>19</v>
      </c>
      <c r="C558" s="2"/>
      <c r="D558" s="2">
        <v>65</v>
      </c>
      <c r="E558" s="9">
        <v>3000</v>
      </c>
      <c r="F558" s="2" t="s">
        <v>281</v>
      </c>
      <c r="G558" s="5"/>
      <c r="H558" s="5"/>
    </row>
    <row r="559" s="4" customFormat="1" spans="1:8">
      <c r="A559" s="2"/>
      <c r="B559" s="2">
        <v>20</v>
      </c>
      <c r="C559" s="2"/>
      <c r="D559" s="2">
        <v>60</v>
      </c>
      <c r="E559" s="9">
        <v>3500</v>
      </c>
      <c r="F559" s="2" t="s">
        <v>282</v>
      </c>
      <c r="G559" s="5"/>
      <c r="H559" s="5"/>
    </row>
    <row r="560" s="4" customFormat="1" spans="1:8">
      <c r="A560" s="2"/>
      <c r="B560" s="2">
        <v>21</v>
      </c>
      <c r="C560" s="2"/>
      <c r="D560" s="2">
        <v>55</v>
      </c>
      <c r="E560" s="9">
        <v>4000</v>
      </c>
      <c r="F560" s="2" t="s">
        <v>283</v>
      </c>
      <c r="G560" s="5"/>
      <c r="H560" s="5"/>
    </row>
    <row r="561" s="4" customFormat="1" spans="1:8">
      <c r="A561" s="2"/>
      <c r="B561" s="2">
        <v>22</v>
      </c>
      <c r="C561" s="2"/>
      <c r="D561" s="2">
        <v>50</v>
      </c>
      <c r="E561" s="9">
        <v>4500</v>
      </c>
      <c r="F561" s="2" t="s">
        <v>284</v>
      </c>
      <c r="G561" s="5"/>
      <c r="H561" s="5"/>
    </row>
    <row r="562" s="4" customFormat="1" spans="1:8">
      <c r="A562" s="2"/>
      <c r="B562" s="2">
        <v>23</v>
      </c>
      <c r="C562" s="2"/>
      <c r="D562" s="2">
        <v>45</v>
      </c>
      <c r="E562" s="9">
        <v>5000</v>
      </c>
      <c r="F562" s="2" t="s">
        <v>285</v>
      </c>
      <c r="G562" s="5"/>
      <c r="H562" s="5"/>
    </row>
    <row r="563" s="4" customFormat="1" spans="1:8">
      <c r="A563" s="2"/>
      <c r="B563" s="2">
        <v>24</v>
      </c>
      <c r="C563" s="2"/>
      <c r="D563" s="2">
        <v>42</v>
      </c>
      <c r="E563" s="9">
        <v>5500</v>
      </c>
      <c r="F563" s="2" t="s">
        <v>286</v>
      </c>
      <c r="G563" s="5"/>
      <c r="H563" s="5"/>
    </row>
    <row r="564" s="4" customFormat="1" spans="1:8">
      <c r="A564" s="2"/>
      <c r="B564" s="2">
        <v>25</v>
      </c>
      <c r="C564" s="2"/>
      <c r="D564" s="2">
        <v>40</v>
      </c>
      <c r="E564" s="9">
        <v>6000</v>
      </c>
      <c r="F564" s="2" t="s">
        <v>287</v>
      </c>
      <c r="G564" s="5"/>
      <c r="H564" s="5"/>
    </row>
    <row r="565" s="4" customFormat="1" spans="1:8">
      <c r="A565" s="2"/>
      <c r="B565" s="2">
        <v>26</v>
      </c>
      <c r="C565" s="2"/>
      <c r="D565" s="2">
        <v>40</v>
      </c>
      <c r="E565" s="9">
        <v>6200</v>
      </c>
      <c r="F565" s="2" t="s">
        <v>288</v>
      </c>
      <c r="G565" s="5"/>
      <c r="H565" s="5"/>
    </row>
    <row r="566" s="4" customFormat="1" spans="1:8">
      <c r="A566" s="2"/>
      <c r="B566" s="2">
        <v>27</v>
      </c>
      <c r="C566" s="2"/>
      <c r="D566" s="2">
        <v>40</v>
      </c>
      <c r="E566" s="9">
        <v>6400</v>
      </c>
      <c r="F566" s="2" t="s">
        <v>289</v>
      </c>
      <c r="G566" s="5"/>
      <c r="H566" s="5"/>
    </row>
    <row r="567" s="4" customFormat="1" spans="1:8">
      <c r="A567" s="2"/>
      <c r="B567" s="2">
        <v>28</v>
      </c>
      <c r="C567" s="2"/>
      <c r="D567" s="2">
        <v>40</v>
      </c>
      <c r="E567" s="9">
        <v>6600</v>
      </c>
      <c r="F567" s="2" t="s">
        <v>290</v>
      </c>
      <c r="G567" s="5"/>
      <c r="H567" s="5"/>
    </row>
    <row r="568" s="4" customFormat="1" spans="1:8">
      <c r="A568" s="2"/>
      <c r="B568" s="2">
        <v>29</v>
      </c>
      <c r="C568" s="2"/>
      <c r="D568" s="2">
        <v>40</v>
      </c>
      <c r="E568" s="9">
        <v>6800</v>
      </c>
      <c r="F568" s="2" t="s">
        <v>291</v>
      </c>
      <c r="G568" s="5"/>
      <c r="H568" s="5"/>
    </row>
    <row r="569" s="4" customFormat="1" spans="1:8">
      <c r="A569" s="2"/>
      <c r="B569" s="2">
        <v>30</v>
      </c>
      <c r="C569" s="2"/>
      <c r="D569" s="2">
        <v>40</v>
      </c>
      <c r="E569" s="9">
        <v>7000</v>
      </c>
      <c r="F569" s="2" t="s">
        <v>292</v>
      </c>
      <c r="G569" s="5"/>
      <c r="H569" s="5"/>
    </row>
    <row r="570" s="4" customFormat="1" spans="1:8">
      <c r="A570" s="2"/>
      <c r="B570" s="2">
        <v>31</v>
      </c>
      <c r="C570" s="2"/>
      <c r="D570" s="2">
        <v>40</v>
      </c>
      <c r="E570" s="9">
        <v>7200</v>
      </c>
      <c r="F570" s="2" t="s">
        <v>293</v>
      </c>
      <c r="G570" s="5"/>
      <c r="H570" s="5"/>
    </row>
    <row r="571" s="4" customFormat="1" spans="1:8">
      <c r="A571" s="2"/>
      <c r="B571" s="2">
        <v>32</v>
      </c>
      <c r="C571" s="2"/>
      <c r="D571" s="2">
        <v>40</v>
      </c>
      <c r="E571" s="9">
        <v>7400</v>
      </c>
      <c r="F571" s="2" t="s">
        <v>294</v>
      </c>
      <c r="G571" s="5"/>
      <c r="H571" s="5"/>
    </row>
    <row r="572" s="4" customFormat="1" spans="1:8">
      <c r="A572" s="2"/>
      <c r="B572" s="2">
        <v>33</v>
      </c>
      <c r="C572" s="2"/>
      <c r="D572" s="2">
        <v>40</v>
      </c>
      <c r="E572" s="9">
        <v>7600</v>
      </c>
      <c r="F572" s="2" t="s">
        <v>295</v>
      </c>
      <c r="G572" s="5"/>
      <c r="H572" s="5"/>
    </row>
    <row r="573" s="4" customFormat="1" spans="1:8">
      <c r="A573" s="2"/>
      <c r="B573" s="2">
        <v>34</v>
      </c>
      <c r="C573" s="2"/>
      <c r="D573" s="2">
        <v>40</v>
      </c>
      <c r="E573" s="9">
        <v>7800</v>
      </c>
      <c r="F573" s="2" t="s">
        <v>296</v>
      </c>
      <c r="G573" s="5"/>
      <c r="H573" s="5"/>
    </row>
    <row r="574" s="4" customFormat="1" spans="1:8">
      <c r="A574" s="2"/>
      <c r="B574" s="2">
        <v>35</v>
      </c>
      <c r="C574" s="2"/>
      <c r="D574" s="2">
        <v>40</v>
      </c>
      <c r="E574" s="9">
        <v>8000</v>
      </c>
      <c r="F574" s="2" t="s">
        <v>297</v>
      </c>
      <c r="G574" s="5"/>
      <c r="H574" s="5"/>
    </row>
    <row r="575" s="4" customFormat="1" spans="1:8">
      <c r="A575" s="2" t="s">
        <v>194</v>
      </c>
      <c r="B575" s="2">
        <v>1</v>
      </c>
      <c r="C575" s="2"/>
      <c r="D575" s="12">
        <v>10000</v>
      </c>
      <c r="E575" s="2">
        <v>2</v>
      </c>
      <c r="F575" s="2" t="s">
        <v>263</v>
      </c>
      <c r="G575" s="5"/>
      <c r="H575" s="5"/>
    </row>
    <row r="576" s="4" customFormat="1" spans="1:8">
      <c r="A576" s="2"/>
      <c r="B576" s="2">
        <v>2</v>
      </c>
      <c r="C576" s="2"/>
      <c r="D576" s="2">
        <v>5000</v>
      </c>
      <c r="E576" s="2">
        <v>6</v>
      </c>
      <c r="F576" s="2" t="s">
        <v>264</v>
      </c>
      <c r="G576" s="5"/>
      <c r="H576" s="5"/>
    </row>
    <row r="577" s="4" customFormat="1" spans="1:8">
      <c r="A577" s="2"/>
      <c r="B577" s="2">
        <v>3</v>
      </c>
      <c r="C577" s="2"/>
      <c r="D577" s="2">
        <v>2500</v>
      </c>
      <c r="E577" s="2">
        <v>15</v>
      </c>
      <c r="F577" s="2" t="s">
        <v>265</v>
      </c>
      <c r="G577" s="5"/>
      <c r="H577" s="5"/>
    </row>
    <row r="578" s="4" customFormat="1" spans="1:8">
      <c r="A578" s="2"/>
      <c r="B578" s="2">
        <v>4</v>
      </c>
      <c r="C578" s="2"/>
      <c r="D578" s="2">
        <v>1500</v>
      </c>
      <c r="E578" s="2">
        <v>35</v>
      </c>
      <c r="F578" s="2" t="s">
        <v>266</v>
      </c>
      <c r="G578" s="5"/>
      <c r="H578" s="5"/>
    </row>
    <row r="579" s="4" customFormat="1" spans="1:8">
      <c r="A579" s="2"/>
      <c r="B579" s="2">
        <v>5</v>
      </c>
      <c r="C579" s="2"/>
      <c r="D579" s="2">
        <v>900</v>
      </c>
      <c r="E579" s="2">
        <v>60</v>
      </c>
      <c r="F579" s="2" t="s">
        <v>267</v>
      </c>
      <c r="G579" s="5"/>
      <c r="H579" s="5"/>
    </row>
    <row r="580" s="4" customFormat="1" spans="1:8">
      <c r="A580" s="2"/>
      <c r="B580" s="2">
        <v>6</v>
      </c>
      <c r="C580" s="2"/>
      <c r="D580" s="2">
        <v>700</v>
      </c>
      <c r="E580" s="2">
        <v>90</v>
      </c>
      <c r="F580" s="2" t="s">
        <v>268</v>
      </c>
      <c r="G580" s="5"/>
      <c r="H580" s="5"/>
    </row>
    <row r="581" s="4" customFormat="1" spans="1:8">
      <c r="A581" s="2"/>
      <c r="B581" s="2">
        <v>7</v>
      </c>
      <c r="C581" s="2"/>
      <c r="D581" s="2">
        <v>500</v>
      </c>
      <c r="E581" s="2">
        <v>130</v>
      </c>
      <c r="F581" s="2" t="s">
        <v>269</v>
      </c>
      <c r="G581" s="5"/>
      <c r="H581" s="5"/>
    </row>
    <row r="582" s="4" customFormat="1" spans="1:8">
      <c r="A582" s="2"/>
      <c r="B582" s="2">
        <v>8</v>
      </c>
      <c r="C582" s="2"/>
      <c r="D582" s="2">
        <v>300</v>
      </c>
      <c r="E582" s="2">
        <v>300</v>
      </c>
      <c r="F582" s="2" t="s">
        <v>270</v>
      </c>
      <c r="G582" s="5"/>
      <c r="H582" s="5"/>
    </row>
    <row r="583" s="4" customFormat="1" spans="1:8">
      <c r="A583" s="2"/>
      <c r="B583" s="2">
        <v>9</v>
      </c>
      <c r="C583" s="2"/>
      <c r="D583" s="2">
        <v>200</v>
      </c>
      <c r="E583" s="2">
        <v>450</v>
      </c>
      <c r="F583" s="2" t="s">
        <v>271</v>
      </c>
      <c r="G583" s="5"/>
      <c r="H583" s="5"/>
    </row>
    <row r="584" s="4" customFormat="1" spans="1:8">
      <c r="A584" s="2"/>
      <c r="B584" s="2">
        <v>10</v>
      </c>
      <c r="C584" s="2"/>
      <c r="D584" s="2">
        <v>160</v>
      </c>
      <c r="E584" s="2">
        <v>550</v>
      </c>
      <c r="F584" s="2" t="s">
        <v>272</v>
      </c>
      <c r="G584" s="5"/>
      <c r="H584" s="5"/>
    </row>
    <row r="585" s="4" customFormat="1" spans="1:8">
      <c r="A585" s="2"/>
      <c r="B585" s="2">
        <v>11</v>
      </c>
      <c r="C585" s="2"/>
      <c r="D585" s="2">
        <v>140</v>
      </c>
      <c r="E585" s="2">
        <v>700</v>
      </c>
      <c r="F585" s="2" t="s">
        <v>273</v>
      </c>
      <c r="G585" s="5"/>
      <c r="H585" s="5"/>
    </row>
    <row r="586" s="4" customFormat="1" spans="1:8">
      <c r="A586" s="2"/>
      <c r="B586" s="2">
        <v>12</v>
      </c>
      <c r="C586" s="2"/>
      <c r="D586" s="2">
        <v>120</v>
      </c>
      <c r="E586" s="2">
        <v>1400</v>
      </c>
      <c r="F586" s="2" t="s">
        <v>274</v>
      </c>
      <c r="G586" s="5"/>
      <c r="H586" s="5"/>
    </row>
    <row r="587" s="4" customFormat="1" spans="1:8">
      <c r="A587" s="2"/>
      <c r="B587" s="2">
        <v>13</v>
      </c>
      <c r="C587" s="2"/>
      <c r="D587" s="2">
        <v>100</v>
      </c>
      <c r="E587" s="2">
        <v>1800</v>
      </c>
      <c r="F587" s="2" t="s">
        <v>275</v>
      </c>
      <c r="G587" s="5"/>
      <c r="H587" s="5"/>
    </row>
    <row r="588" s="4" customFormat="1" spans="1:8">
      <c r="A588" s="2"/>
      <c r="B588" s="2">
        <v>14</v>
      </c>
      <c r="C588" s="2"/>
      <c r="D588" s="2">
        <v>80</v>
      </c>
      <c r="E588" s="2">
        <v>2200</v>
      </c>
      <c r="F588" s="2" t="s">
        <v>276</v>
      </c>
      <c r="G588" s="5"/>
      <c r="H588" s="5"/>
    </row>
    <row r="589" s="4" customFormat="1" spans="1:8">
      <c r="A589" s="2"/>
      <c r="B589" s="2">
        <v>15</v>
      </c>
      <c r="C589" s="2"/>
      <c r="D589" s="2">
        <v>70</v>
      </c>
      <c r="E589" s="2">
        <v>2500</v>
      </c>
      <c r="F589" s="2" t="s">
        <v>277</v>
      </c>
      <c r="G589" s="5"/>
      <c r="H589" s="5"/>
    </row>
    <row r="590" s="4" customFormat="1" spans="1:8">
      <c r="A590" s="2" t="s">
        <v>195</v>
      </c>
      <c r="B590" s="2">
        <v>1</v>
      </c>
      <c r="C590" s="2"/>
      <c r="D590" s="2">
        <v>10000</v>
      </c>
      <c r="E590" s="2">
        <v>2</v>
      </c>
      <c r="F590" s="2" t="s">
        <v>263</v>
      </c>
      <c r="G590" s="5"/>
      <c r="H590" s="5"/>
    </row>
    <row r="591" s="4" customFormat="1" spans="1:8">
      <c r="A591" s="2"/>
      <c r="B591" s="2">
        <v>2</v>
      </c>
      <c r="C591" s="2"/>
      <c r="D591" s="2">
        <v>5000</v>
      </c>
      <c r="E591" s="2">
        <v>4</v>
      </c>
      <c r="F591" s="2" t="s">
        <v>264</v>
      </c>
      <c r="G591" s="5"/>
      <c r="H591" s="5"/>
    </row>
    <row r="592" s="4" customFormat="1" spans="1:8">
      <c r="A592" s="2"/>
      <c r="B592" s="2">
        <v>3</v>
      </c>
      <c r="C592" s="2"/>
      <c r="D592" s="2">
        <v>2500</v>
      </c>
      <c r="E592" s="2">
        <v>6</v>
      </c>
      <c r="F592" s="2" t="s">
        <v>265</v>
      </c>
      <c r="G592" s="5"/>
      <c r="H592" s="5"/>
    </row>
    <row r="593" s="4" customFormat="1" spans="1:8">
      <c r="A593" s="2"/>
      <c r="B593" s="2">
        <v>4</v>
      </c>
      <c r="C593" s="2"/>
      <c r="D593" s="2">
        <v>1500</v>
      </c>
      <c r="E593" s="2">
        <v>12</v>
      </c>
      <c r="F593" s="2" t="s">
        <v>266</v>
      </c>
      <c r="G593" s="5"/>
      <c r="H593" s="5"/>
    </row>
    <row r="594" s="4" customFormat="1" spans="1:8">
      <c r="A594" s="2"/>
      <c r="B594" s="2">
        <v>5</v>
      </c>
      <c r="C594" s="2"/>
      <c r="D594" s="2">
        <v>900</v>
      </c>
      <c r="E594" s="2">
        <v>24</v>
      </c>
      <c r="F594" s="2" t="s">
        <v>267</v>
      </c>
      <c r="G594" s="5"/>
      <c r="H594" s="5"/>
    </row>
    <row r="595" s="4" customFormat="1" spans="1:8">
      <c r="A595" s="2"/>
      <c r="B595" s="2">
        <v>6</v>
      </c>
      <c r="C595" s="2"/>
      <c r="D595" s="2">
        <v>700</v>
      </c>
      <c r="E595" s="2">
        <v>40</v>
      </c>
      <c r="F595" s="2" t="s">
        <v>268</v>
      </c>
      <c r="G595" s="5"/>
      <c r="H595" s="5"/>
    </row>
    <row r="596" s="4" customFormat="1" spans="1:8">
      <c r="A596" s="2"/>
      <c r="B596" s="2">
        <v>7</v>
      </c>
      <c r="C596" s="2"/>
      <c r="D596" s="2">
        <v>500</v>
      </c>
      <c r="E596" s="2">
        <v>60</v>
      </c>
      <c r="F596" s="2" t="s">
        <v>269</v>
      </c>
      <c r="G596" s="5"/>
      <c r="H596" s="5"/>
    </row>
    <row r="597" s="4" customFormat="1" spans="1:8">
      <c r="A597" s="2"/>
      <c r="B597" s="2">
        <v>8</v>
      </c>
      <c r="C597" s="2"/>
      <c r="D597" s="2">
        <v>300</v>
      </c>
      <c r="E597" s="2">
        <v>120</v>
      </c>
      <c r="F597" s="2" t="s">
        <v>270</v>
      </c>
      <c r="G597" s="5"/>
      <c r="H597" s="5"/>
    </row>
    <row r="598" s="4" customFormat="1" spans="1:8">
      <c r="A598" s="2"/>
      <c r="B598" s="2">
        <v>9</v>
      </c>
      <c r="C598" s="2"/>
      <c r="D598" s="2">
        <v>200</v>
      </c>
      <c r="E598" s="2">
        <v>200</v>
      </c>
      <c r="F598" s="2" t="s">
        <v>271</v>
      </c>
      <c r="G598" s="5"/>
      <c r="H598" s="5"/>
    </row>
    <row r="599" s="4" customFormat="1" spans="1:8">
      <c r="A599" s="2"/>
      <c r="B599" s="2">
        <v>10</v>
      </c>
      <c r="C599" s="2"/>
      <c r="D599" s="2">
        <v>160</v>
      </c>
      <c r="E599" s="2">
        <v>240</v>
      </c>
      <c r="F599" s="2" t="s">
        <v>272</v>
      </c>
      <c r="G599" s="5"/>
      <c r="H599" s="5"/>
    </row>
    <row r="600" s="4" customFormat="1" spans="1:8">
      <c r="A600" s="2"/>
      <c r="B600" s="2">
        <v>11</v>
      </c>
      <c r="C600" s="2"/>
      <c r="D600" s="2">
        <v>140</v>
      </c>
      <c r="E600" s="2">
        <v>300</v>
      </c>
      <c r="F600" s="2" t="s">
        <v>273</v>
      </c>
      <c r="G600" s="5"/>
      <c r="H600" s="5"/>
    </row>
    <row r="601" s="4" customFormat="1" spans="1:8">
      <c r="A601" s="2"/>
      <c r="B601" s="2">
        <v>12</v>
      </c>
      <c r="C601" s="2"/>
      <c r="D601" s="2">
        <v>120</v>
      </c>
      <c r="E601" s="2">
        <v>360</v>
      </c>
      <c r="F601" s="2" t="s">
        <v>274</v>
      </c>
      <c r="G601" s="5"/>
      <c r="H601" s="5"/>
    </row>
    <row r="602" s="4" customFormat="1" spans="1:8">
      <c r="A602" s="2"/>
      <c r="B602" s="2">
        <v>13</v>
      </c>
      <c r="C602" s="2"/>
      <c r="D602" s="2">
        <v>100</v>
      </c>
      <c r="E602" s="2">
        <v>420</v>
      </c>
      <c r="F602" s="2" t="s">
        <v>275</v>
      </c>
      <c r="G602" s="5"/>
      <c r="H602" s="5"/>
    </row>
    <row r="603" s="4" customFormat="1" spans="1:8">
      <c r="A603" s="2"/>
      <c r="B603" s="2">
        <v>14</v>
      </c>
      <c r="C603" s="2"/>
      <c r="D603" s="2">
        <v>80</v>
      </c>
      <c r="E603" s="2">
        <v>500</v>
      </c>
      <c r="F603" s="2" t="s">
        <v>276</v>
      </c>
      <c r="G603" s="5"/>
      <c r="H603" s="5"/>
    </row>
    <row r="604" s="4" customFormat="1" spans="1:8">
      <c r="A604" s="2"/>
      <c r="B604" s="2">
        <v>15</v>
      </c>
      <c r="C604" s="2"/>
      <c r="D604" s="13">
        <v>70</v>
      </c>
      <c r="E604" s="9">
        <v>700</v>
      </c>
      <c r="F604" s="2" t="s">
        <v>277</v>
      </c>
      <c r="G604" s="5"/>
      <c r="H604" s="5"/>
    </row>
    <row r="605" s="4" customFormat="1" spans="1:8">
      <c r="A605" s="2"/>
      <c r="B605" s="2">
        <v>16</v>
      </c>
      <c r="C605" s="2"/>
      <c r="D605" s="12">
        <v>70</v>
      </c>
      <c r="E605" s="9">
        <v>800</v>
      </c>
      <c r="F605" s="2" t="s">
        <v>278</v>
      </c>
      <c r="G605" s="5"/>
      <c r="H605" s="5"/>
    </row>
    <row r="606" s="4" customFormat="1" spans="1:8">
      <c r="A606" s="2"/>
      <c r="B606" s="2">
        <v>17</v>
      </c>
      <c r="C606" s="2"/>
      <c r="D606" s="12">
        <v>65</v>
      </c>
      <c r="E606" s="9">
        <v>950</v>
      </c>
      <c r="F606" s="2" t="s">
        <v>279</v>
      </c>
      <c r="G606" s="5"/>
      <c r="H606" s="5"/>
    </row>
    <row r="607" s="4" customFormat="1" spans="1:8">
      <c r="A607" s="2"/>
      <c r="B607" s="2">
        <v>18</v>
      </c>
      <c r="C607" s="2"/>
      <c r="D607" s="12">
        <v>60</v>
      </c>
      <c r="E607" s="9">
        <v>1200</v>
      </c>
      <c r="F607" s="2" t="s">
        <v>280</v>
      </c>
      <c r="G607" s="5"/>
      <c r="H607" s="5"/>
    </row>
    <row r="608" s="4" customFormat="1" spans="1:8">
      <c r="A608" s="2"/>
      <c r="B608" s="2">
        <v>19</v>
      </c>
      <c r="C608" s="2"/>
      <c r="D608" s="12">
        <v>60</v>
      </c>
      <c r="E608" s="9">
        <v>1400</v>
      </c>
      <c r="F608" s="2" t="s">
        <v>281</v>
      </c>
      <c r="G608" s="5"/>
      <c r="H608" s="5"/>
    </row>
    <row r="609" s="4" customFormat="1" spans="1:8">
      <c r="A609" s="2"/>
      <c r="B609" s="2">
        <v>20</v>
      </c>
      <c r="C609" s="2"/>
      <c r="D609" s="12">
        <v>60</v>
      </c>
      <c r="E609" s="9">
        <v>1600</v>
      </c>
      <c r="F609" s="2" t="s">
        <v>282</v>
      </c>
      <c r="G609" s="5"/>
      <c r="H609" s="5"/>
    </row>
    <row r="610" s="4" customFormat="1" spans="1:8">
      <c r="A610" s="2"/>
      <c r="B610" s="2">
        <v>21</v>
      </c>
      <c r="C610" s="2"/>
      <c r="D610" s="12">
        <v>55</v>
      </c>
      <c r="E610" s="9">
        <v>1800</v>
      </c>
      <c r="F610" s="2" t="s">
        <v>283</v>
      </c>
      <c r="G610" s="5"/>
      <c r="H610" s="5"/>
    </row>
    <row r="611" s="4" customFormat="1" spans="1:8">
      <c r="A611" s="2"/>
      <c r="B611" s="2">
        <v>22</v>
      </c>
      <c r="C611" s="2"/>
      <c r="D611" s="12">
        <v>55</v>
      </c>
      <c r="E611" s="9">
        <v>2000</v>
      </c>
      <c r="F611" s="2" t="s">
        <v>284</v>
      </c>
      <c r="G611" s="5"/>
      <c r="H611" s="5"/>
    </row>
    <row r="612" s="4" customFormat="1" spans="1:8">
      <c r="A612" s="2"/>
      <c r="B612" s="2">
        <v>23</v>
      </c>
      <c r="C612" s="2"/>
      <c r="D612" s="12">
        <v>55</v>
      </c>
      <c r="E612" s="9">
        <v>2200</v>
      </c>
      <c r="F612" s="2" t="s">
        <v>285</v>
      </c>
      <c r="G612" s="5"/>
      <c r="H612" s="5"/>
    </row>
    <row r="613" s="4" customFormat="1" spans="1:8">
      <c r="A613" s="2"/>
      <c r="B613" s="2">
        <v>24</v>
      </c>
      <c r="C613" s="2"/>
      <c r="D613" s="12">
        <v>55</v>
      </c>
      <c r="E613" s="9">
        <v>2400</v>
      </c>
      <c r="F613" s="2" t="s">
        <v>286</v>
      </c>
      <c r="G613" s="5"/>
      <c r="H613" s="5"/>
    </row>
    <row r="614" s="4" customFormat="1" spans="1:8">
      <c r="A614" s="2"/>
      <c r="B614" s="2">
        <v>25</v>
      </c>
      <c r="C614" s="2"/>
      <c r="D614" s="12">
        <v>50</v>
      </c>
      <c r="E614" s="9">
        <v>2600</v>
      </c>
      <c r="F614" s="2" t="s">
        <v>287</v>
      </c>
      <c r="G614" s="5"/>
      <c r="H614" s="5"/>
    </row>
    <row r="615" s="4" customFormat="1" spans="1:8">
      <c r="A615" s="2"/>
      <c r="B615" s="2">
        <v>26</v>
      </c>
      <c r="C615" s="2"/>
      <c r="D615" s="12">
        <v>50</v>
      </c>
      <c r="E615" s="9">
        <v>2800</v>
      </c>
      <c r="F615" s="2" t="s">
        <v>288</v>
      </c>
      <c r="G615" s="5"/>
      <c r="H615" s="5"/>
    </row>
    <row r="616" s="4" customFormat="1" spans="1:8">
      <c r="A616" s="2"/>
      <c r="B616" s="2">
        <v>27</v>
      </c>
      <c r="C616" s="2"/>
      <c r="D616" s="12">
        <v>45</v>
      </c>
      <c r="E616" s="9">
        <v>3000</v>
      </c>
      <c r="F616" s="2" t="s">
        <v>289</v>
      </c>
      <c r="G616" s="5"/>
      <c r="H616" s="5"/>
    </row>
    <row r="617" s="4" customFormat="1" spans="1:8">
      <c r="A617" s="2"/>
      <c r="B617" s="2">
        <v>28</v>
      </c>
      <c r="C617" s="2"/>
      <c r="D617" s="12">
        <v>45</v>
      </c>
      <c r="E617" s="9">
        <v>3200</v>
      </c>
      <c r="F617" s="2" t="s">
        <v>290</v>
      </c>
      <c r="G617" s="5"/>
      <c r="H617" s="5"/>
    </row>
    <row r="618" s="4" customFormat="1" spans="1:8">
      <c r="A618" s="2"/>
      <c r="B618" s="2">
        <v>29</v>
      </c>
      <c r="C618" s="2"/>
      <c r="D618" s="12">
        <v>45</v>
      </c>
      <c r="E618" s="9">
        <v>3500</v>
      </c>
      <c r="F618" s="2" t="s">
        <v>291</v>
      </c>
      <c r="G618" s="5"/>
      <c r="H618" s="5"/>
    </row>
    <row r="619" s="4" customFormat="1" spans="1:8">
      <c r="A619" s="2"/>
      <c r="B619" s="2">
        <v>30</v>
      </c>
      <c r="C619" s="2"/>
      <c r="D619" s="12">
        <v>40</v>
      </c>
      <c r="E619" s="9">
        <v>4000</v>
      </c>
      <c r="F619" s="2" t="s">
        <v>292</v>
      </c>
      <c r="G619" s="5"/>
      <c r="H619" s="5"/>
    </row>
    <row r="620" s="4" customFormat="1" spans="1:8">
      <c r="A620" s="2"/>
      <c r="B620" s="2">
        <v>31</v>
      </c>
      <c r="C620" s="2"/>
      <c r="D620" s="12">
        <v>38</v>
      </c>
      <c r="E620" s="9">
        <v>4500</v>
      </c>
      <c r="F620" s="2" t="s">
        <v>293</v>
      </c>
      <c r="G620" s="5"/>
      <c r="H620" s="5"/>
    </row>
    <row r="621" s="4" customFormat="1" spans="1:8">
      <c r="A621" s="2"/>
      <c r="B621" s="2">
        <v>32</v>
      </c>
      <c r="C621" s="2"/>
      <c r="D621" s="12">
        <v>35</v>
      </c>
      <c r="E621" s="9">
        <v>5000</v>
      </c>
      <c r="F621" s="2" t="s">
        <v>294</v>
      </c>
      <c r="G621" s="5"/>
      <c r="H621" s="5"/>
    </row>
    <row r="622" s="4" customFormat="1" spans="1:8">
      <c r="A622" s="2"/>
      <c r="B622" s="2">
        <v>33</v>
      </c>
      <c r="C622" s="2"/>
      <c r="D622" s="12">
        <v>33</v>
      </c>
      <c r="E622" s="9">
        <v>5500</v>
      </c>
      <c r="F622" s="2" t="s">
        <v>295</v>
      </c>
      <c r="G622" s="5"/>
      <c r="H622" s="5"/>
    </row>
    <row r="623" s="4" customFormat="1" spans="1:8">
      <c r="A623" s="2"/>
      <c r="B623" s="2">
        <v>34</v>
      </c>
      <c r="C623" s="2"/>
      <c r="D623" s="12">
        <v>33</v>
      </c>
      <c r="E623" s="9">
        <v>6000</v>
      </c>
      <c r="F623" s="2" t="s">
        <v>296</v>
      </c>
      <c r="G623" s="5"/>
      <c r="H623" s="5"/>
    </row>
    <row r="624" s="4" customFormat="1" spans="1:8">
      <c r="A624" s="2"/>
      <c r="B624" s="2">
        <v>35</v>
      </c>
      <c r="C624" s="2"/>
      <c r="D624" s="12">
        <v>30</v>
      </c>
      <c r="E624" s="9">
        <v>7000</v>
      </c>
      <c r="F624" s="2" t="s">
        <v>297</v>
      </c>
      <c r="G624" s="5"/>
      <c r="H624" s="5"/>
    </row>
    <row r="625" s="4" customFormat="1" spans="1:8">
      <c r="A625" s="2" t="s">
        <v>196</v>
      </c>
      <c r="B625" s="2">
        <v>1</v>
      </c>
      <c r="C625" s="2"/>
      <c r="D625" s="12">
        <v>10000</v>
      </c>
      <c r="E625" s="2">
        <v>3</v>
      </c>
      <c r="F625" s="2" t="s">
        <v>263</v>
      </c>
      <c r="G625" s="5"/>
      <c r="H625" s="5"/>
    </row>
    <row r="626" s="4" customFormat="1" spans="1:8">
      <c r="A626" s="2"/>
      <c r="B626" s="2">
        <v>2</v>
      </c>
      <c r="C626" s="2"/>
      <c r="D626" s="12">
        <v>5000</v>
      </c>
      <c r="E626" s="2">
        <v>5</v>
      </c>
      <c r="F626" s="2" t="s">
        <v>264</v>
      </c>
      <c r="G626" s="5"/>
      <c r="H626" s="5"/>
    </row>
    <row r="627" s="4" customFormat="1" spans="1:8">
      <c r="A627" s="2"/>
      <c r="B627" s="2">
        <v>3</v>
      </c>
      <c r="C627" s="2"/>
      <c r="D627" s="12">
        <v>2500</v>
      </c>
      <c r="E627" s="2">
        <v>20</v>
      </c>
      <c r="F627" s="2" t="s">
        <v>265</v>
      </c>
      <c r="G627" s="5"/>
      <c r="H627" s="5"/>
    </row>
    <row r="628" s="4" customFormat="1" spans="1:8">
      <c r="A628" s="2"/>
      <c r="B628" s="2">
        <v>4</v>
      </c>
      <c r="C628" s="2"/>
      <c r="D628" s="12">
        <v>1500</v>
      </c>
      <c r="E628" s="2">
        <v>35</v>
      </c>
      <c r="F628" s="2" t="s">
        <v>266</v>
      </c>
      <c r="G628" s="5"/>
      <c r="H628" s="5"/>
    </row>
    <row r="629" s="4" customFormat="1" spans="1:8">
      <c r="A629" s="2"/>
      <c r="B629" s="2">
        <v>5</v>
      </c>
      <c r="C629" s="2"/>
      <c r="D629" s="12">
        <v>900</v>
      </c>
      <c r="E629" s="2">
        <v>65</v>
      </c>
      <c r="F629" s="2" t="s">
        <v>267</v>
      </c>
      <c r="G629" s="5"/>
      <c r="H629" s="5"/>
    </row>
    <row r="630" s="4" customFormat="1" spans="1:8">
      <c r="A630" s="2"/>
      <c r="B630" s="2">
        <v>6</v>
      </c>
      <c r="C630" s="2"/>
      <c r="D630" s="12">
        <v>700</v>
      </c>
      <c r="E630" s="2">
        <v>100</v>
      </c>
      <c r="F630" s="2" t="s">
        <v>268</v>
      </c>
      <c r="G630" s="5"/>
      <c r="H630" s="5"/>
    </row>
    <row r="631" s="4" customFormat="1" spans="1:8">
      <c r="A631" s="2"/>
      <c r="B631" s="2">
        <v>7</v>
      </c>
      <c r="C631" s="2"/>
      <c r="D631" s="12">
        <v>500</v>
      </c>
      <c r="E631" s="2">
        <v>140</v>
      </c>
      <c r="F631" s="2" t="s">
        <v>269</v>
      </c>
      <c r="G631" s="5"/>
      <c r="H631" s="5"/>
    </row>
    <row r="632" s="4" customFormat="1" spans="1:8">
      <c r="A632" s="2"/>
      <c r="B632" s="2">
        <v>8</v>
      </c>
      <c r="C632" s="2"/>
      <c r="D632" s="12">
        <v>300</v>
      </c>
      <c r="E632" s="2">
        <v>280</v>
      </c>
      <c r="F632" s="2" t="s">
        <v>270</v>
      </c>
      <c r="G632" s="5"/>
      <c r="H632" s="5"/>
    </row>
    <row r="633" s="4" customFormat="1" spans="1:8">
      <c r="A633" s="2"/>
      <c r="B633" s="2">
        <v>9</v>
      </c>
      <c r="C633" s="2"/>
      <c r="D633" s="12">
        <v>200</v>
      </c>
      <c r="E633" s="2">
        <v>350</v>
      </c>
      <c r="F633" s="2" t="s">
        <v>271</v>
      </c>
      <c r="G633" s="5"/>
      <c r="H633" s="5"/>
    </row>
    <row r="634" s="4" customFormat="1" spans="1:8">
      <c r="A634" s="2"/>
      <c r="B634" s="2">
        <v>10</v>
      </c>
      <c r="C634" s="2"/>
      <c r="D634" s="12">
        <v>160</v>
      </c>
      <c r="E634" s="2">
        <v>500</v>
      </c>
      <c r="F634" s="2" t="s">
        <v>272</v>
      </c>
      <c r="G634" s="5"/>
      <c r="H634" s="5"/>
    </row>
    <row r="635" s="4" customFormat="1" spans="1:8">
      <c r="A635" s="2"/>
      <c r="B635" s="2">
        <v>11</v>
      </c>
      <c r="C635" s="2"/>
      <c r="D635" s="12">
        <v>140</v>
      </c>
      <c r="E635" s="2">
        <v>600</v>
      </c>
      <c r="F635" s="2" t="s">
        <v>273</v>
      </c>
      <c r="G635" s="5"/>
      <c r="H635" s="5"/>
    </row>
    <row r="636" s="4" customFormat="1" spans="1:8">
      <c r="A636" s="2"/>
      <c r="B636" s="2">
        <v>12</v>
      </c>
      <c r="C636" s="2"/>
      <c r="D636" s="12">
        <v>120</v>
      </c>
      <c r="E636" s="2">
        <v>650</v>
      </c>
      <c r="F636" s="2" t="s">
        <v>274</v>
      </c>
      <c r="G636" s="5"/>
      <c r="H636" s="5"/>
    </row>
    <row r="637" s="4" customFormat="1" spans="1:8">
      <c r="A637" s="2"/>
      <c r="B637" s="2">
        <v>13</v>
      </c>
      <c r="C637" s="2"/>
      <c r="D637" s="12">
        <v>100</v>
      </c>
      <c r="E637" s="2">
        <v>750</v>
      </c>
      <c r="F637" s="2" t="s">
        <v>275</v>
      </c>
      <c r="G637" s="5"/>
      <c r="H637" s="5"/>
    </row>
    <row r="638" s="4" customFormat="1" spans="1:8">
      <c r="A638" s="2"/>
      <c r="B638" s="2">
        <v>14</v>
      </c>
      <c r="C638" s="2"/>
      <c r="D638" s="12">
        <v>80</v>
      </c>
      <c r="E638" s="2">
        <v>850</v>
      </c>
      <c r="F638" s="2" t="s">
        <v>276</v>
      </c>
      <c r="G638" s="5"/>
      <c r="H638" s="5"/>
    </row>
    <row r="639" s="4" customFormat="1" spans="1:8">
      <c r="A639" s="2"/>
      <c r="B639" s="2">
        <v>15</v>
      </c>
      <c r="C639" s="2"/>
      <c r="D639" s="12">
        <v>70</v>
      </c>
      <c r="E639" s="9">
        <v>1200</v>
      </c>
      <c r="F639" s="2" t="s">
        <v>277</v>
      </c>
      <c r="G639" s="5"/>
      <c r="H639" s="5"/>
    </row>
    <row r="640" s="4" customFormat="1" spans="1:8">
      <c r="A640" s="2"/>
      <c r="B640" s="2">
        <v>16</v>
      </c>
      <c r="C640" s="2"/>
      <c r="D640" s="12">
        <v>60</v>
      </c>
      <c r="E640" s="9">
        <v>1600</v>
      </c>
      <c r="F640" s="2" t="s">
        <v>278</v>
      </c>
      <c r="G640" s="5"/>
      <c r="H640" s="5"/>
    </row>
    <row r="641" s="4" customFormat="1" spans="1:8">
      <c r="A641" s="2"/>
      <c r="B641" s="2">
        <v>17</v>
      </c>
      <c r="C641" s="2"/>
      <c r="D641" s="12">
        <v>55</v>
      </c>
      <c r="E641" s="9">
        <v>2000</v>
      </c>
      <c r="F641" s="2" t="s">
        <v>279</v>
      </c>
      <c r="G641" s="5"/>
      <c r="H641" s="5"/>
    </row>
    <row r="642" s="4" customFormat="1" spans="1:8">
      <c r="A642" s="2"/>
      <c r="B642" s="2">
        <v>18</v>
      </c>
      <c r="C642" s="2"/>
      <c r="D642" s="12">
        <v>50</v>
      </c>
      <c r="E642" s="9">
        <v>2600</v>
      </c>
      <c r="F642" s="2" t="s">
        <v>280</v>
      </c>
      <c r="G642" s="5"/>
      <c r="H642" s="5"/>
    </row>
    <row r="643" s="4" customFormat="1" spans="1:8">
      <c r="A643" s="2"/>
      <c r="B643" s="2">
        <v>19</v>
      </c>
      <c r="C643" s="2"/>
      <c r="D643" s="12">
        <v>45</v>
      </c>
      <c r="E643" s="9">
        <v>3200</v>
      </c>
      <c r="F643" s="2" t="s">
        <v>281</v>
      </c>
      <c r="G643" s="5"/>
      <c r="H643" s="5"/>
    </row>
    <row r="644" s="4" customFormat="1" spans="1:8">
      <c r="A644" s="2"/>
      <c r="B644" s="2">
        <v>20</v>
      </c>
      <c r="C644" s="2"/>
      <c r="D644" s="12">
        <v>40</v>
      </c>
      <c r="E644" s="9">
        <v>3800</v>
      </c>
      <c r="F644" s="2" t="s">
        <v>282</v>
      </c>
      <c r="G644" s="5"/>
      <c r="H644" s="5"/>
    </row>
    <row r="645" s="4" customFormat="1" spans="1:8">
      <c r="A645" s="2"/>
      <c r="B645" s="2">
        <v>21</v>
      </c>
      <c r="C645" s="2"/>
      <c r="D645" s="12">
        <v>40</v>
      </c>
      <c r="E645" s="9">
        <v>4200</v>
      </c>
      <c r="F645" s="2" t="s">
        <v>283</v>
      </c>
      <c r="G645" s="5"/>
      <c r="H645" s="5"/>
    </row>
    <row r="646" s="4" customFormat="1" spans="1:8">
      <c r="A646" s="2"/>
      <c r="B646" s="2">
        <v>22</v>
      </c>
      <c r="C646" s="2"/>
      <c r="D646" s="12">
        <v>35</v>
      </c>
      <c r="E646" s="9">
        <v>4600</v>
      </c>
      <c r="F646" s="2" t="s">
        <v>284</v>
      </c>
      <c r="G646" s="5"/>
      <c r="H646" s="5"/>
    </row>
    <row r="647" s="4" customFormat="1" spans="1:8">
      <c r="A647" s="2"/>
      <c r="B647" s="2">
        <v>23</v>
      </c>
      <c r="C647" s="2"/>
      <c r="D647" s="12">
        <v>35</v>
      </c>
      <c r="E647" s="9">
        <v>5000</v>
      </c>
      <c r="F647" s="2" t="s">
        <v>285</v>
      </c>
      <c r="G647" s="5"/>
      <c r="H647" s="5"/>
    </row>
    <row r="648" s="4" customFormat="1" spans="1:8">
      <c r="A648" s="2"/>
      <c r="B648" s="2">
        <v>24</v>
      </c>
      <c r="C648" s="2"/>
      <c r="D648" s="12">
        <v>33</v>
      </c>
      <c r="E648" s="9">
        <v>5500</v>
      </c>
      <c r="F648" s="2" t="s">
        <v>286</v>
      </c>
      <c r="G648" s="5"/>
      <c r="H648" s="5"/>
    </row>
    <row r="649" s="4" customFormat="1" spans="1:8">
      <c r="A649" s="2"/>
      <c r="B649" s="2">
        <v>25</v>
      </c>
      <c r="C649" s="2"/>
      <c r="D649" s="12">
        <v>33</v>
      </c>
      <c r="E649" s="9">
        <v>6000</v>
      </c>
      <c r="F649" s="2" t="s">
        <v>287</v>
      </c>
      <c r="G649" s="5"/>
      <c r="H649" s="5"/>
    </row>
    <row r="650" s="4" customFormat="1" spans="1:8">
      <c r="A650" s="2" t="s">
        <v>197</v>
      </c>
      <c r="B650" s="2">
        <v>1</v>
      </c>
      <c r="C650" s="2"/>
      <c r="D650" s="12">
        <v>10000</v>
      </c>
      <c r="E650" s="2">
        <v>4</v>
      </c>
      <c r="F650" s="2" t="s">
        <v>263</v>
      </c>
      <c r="G650" s="5"/>
      <c r="H650" s="5"/>
    </row>
    <row r="651" s="4" customFormat="1" spans="1:8">
      <c r="A651" s="2"/>
      <c r="B651" s="2">
        <v>2</v>
      </c>
      <c r="C651" s="2"/>
      <c r="D651" s="12">
        <v>5000</v>
      </c>
      <c r="E651" s="2">
        <v>10</v>
      </c>
      <c r="F651" s="2" t="s">
        <v>264</v>
      </c>
      <c r="G651" s="5"/>
      <c r="H651" s="5"/>
    </row>
    <row r="652" s="4" customFormat="1" spans="1:8">
      <c r="A652" s="2"/>
      <c r="B652" s="2">
        <v>3</v>
      </c>
      <c r="C652" s="2"/>
      <c r="D652" s="12">
        <v>2500</v>
      </c>
      <c r="E652" s="2">
        <v>25</v>
      </c>
      <c r="F652" s="2" t="s">
        <v>265</v>
      </c>
      <c r="G652" s="5"/>
      <c r="H652" s="5"/>
    </row>
    <row r="653" s="4" customFormat="1" spans="1:8">
      <c r="A653" s="2"/>
      <c r="B653" s="2">
        <v>4</v>
      </c>
      <c r="C653" s="2"/>
      <c r="D653" s="2">
        <v>1500</v>
      </c>
      <c r="E653" s="2">
        <v>55</v>
      </c>
      <c r="F653" s="2" t="s">
        <v>266</v>
      </c>
      <c r="G653" s="5"/>
      <c r="H653" s="5"/>
    </row>
    <row r="654" s="4" customFormat="1" spans="1:8">
      <c r="A654" s="2"/>
      <c r="B654" s="2">
        <v>5</v>
      </c>
      <c r="C654" s="2"/>
      <c r="D654" s="2">
        <v>900</v>
      </c>
      <c r="E654" s="2">
        <v>100</v>
      </c>
      <c r="F654" s="2" t="s">
        <v>267</v>
      </c>
      <c r="G654" s="5"/>
      <c r="H654" s="5"/>
    </row>
    <row r="655" s="4" customFormat="1" spans="1:8">
      <c r="A655" s="2"/>
      <c r="B655" s="2">
        <v>6</v>
      </c>
      <c r="C655" s="2"/>
      <c r="D655" s="2">
        <v>700</v>
      </c>
      <c r="E655" s="2">
        <v>180</v>
      </c>
      <c r="F655" s="2" t="s">
        <v>268</v>
      </c>
      <c r="G655" s="5"/>
      <c r="H655" s="5"/>
    </row>
    <row r="656" s="4" customFormat="1" spans="1:8">
      <c r="A656" s="2"/>
      <c r="B656" s="2">
        <v>7</v>
      </c>
      <c r="C656" s="2"/>
      <c r="D656" s="2">
        <v>500</v>
      </c>
      <c r="E656" s="2">
        <v>300</v>
      </c>
      <c r="F656" s="2" t="s">
        <v>269</v>
      </c>
      <c r="G656" s="5"/>
      <c r="H656" s="5"/>
    </row>
    <row r="657" s="4" customFormat="1" spans="1:8">
      <c r="A657" s="2"/>
      <c r="B657" s="2">
        <v>8</v>
      </c>
      <c r="C657" s="2"/>
      <c r="D657" s="2">
        <v>300</v>
      </c>
      <c r="E657" s="2">
        <v>500</v>
      </c>
      <c r="F657" s="2" t="s">
        <v>270</v>
      </c>
      <c r="G657" s="5"/>
      <c r="H657" s="5"/>
    </row>
    <row r="658" s="4" customFormat="1" spans="1:8">
      <c r="A658" s="2"/>
      <c r="B658" s="2">
        <v>9</v>
      </c>
      <c r="C658" s="2"/>
      <c r="D658" s="2">
        <v>200</v>
      </c>
      <c r="E658" s="2">
        <v>700</v>
      </c>
      <c r="F658" s="2" t="s">
        <v>271</v>
      </c>
      <c r="G658" s="5"/>
      <c r="H658" s="5"/>
    </row>
    <row r="659" s="4" customFormat="1" spans="1:8">
      <c r="A659" s="2"/>
      <c r="B659" s="2">
        <v>10</v>
      </c>
      <c r="C659" s="2"/>
      <c r="D659" s="2">
        <v>160</v>
      </c>
      <c r="E659" s="2">
        <v>800</v>
      </c>
      <c r="F659" s="2" t="s">
        <v>272</v>
      </c>
      <c r="G659" s="5"/>
      <c r="H659" s="5"/>
    </row>
    <row r="660" s="4" customFormat="1" spans="1:8">
      <c r="A660" s="2"/>
      <c r="B660" s="2">
        <v>11</v>
      </c>
      <c r="C660" s="2"/>
      <c r="D660" s="2">
        <v>140</v>
      </c>
      <c r="E660" s="2">
        <v>900</v>
      </c>
      <c r="F660" s="2" t="s">
        <v>273</v>
      </c>
      <c r="G660" s="5"/>
      <c r="H660" s="5"/>
    </row>
    <row r="661" s="4" customFormat="1" spans="1:8">
      <c r="A661" s="2"/>
      <c r="B661" s="2">
        <v>12</v>
      </c>
      <c r="C661" s="2"/>
      <c r="D661" s="2">
        <v>120</v>
      </c>
      <c r="E661" s="2">
        <v>1200</v>
      </c>
      <c r="F661" s="2" t="s">
        <v>274</v>
      </c>
      <c r="G661" s="5"/>
      <c r="H661" s="5"/>
    </row>
    <row r="662" s="4" customFormat="1" spans="1:8">
      <c r="A662" s="2"/>
      <c r="B662" s="2">
        <v>13</v>
      </c>
      <c r="C662" s="2"/>
      <c r="D662" s="2">
        <v>100</v>
      </c>
      <c r="E662" s="2">
        <v>1400</v>
      </c>
      <c r="F662" s="2" t="s">
        <v>275</v>
      </c>
      <c r="G662" s="5"/>
      <c r="H662" s="5"/>
    </row>
    <row r="663" s="4" customFormat="1" spans="1:8">
      <c r="A663" s="2"/>
      <c r="B663" s="2">
        <v>14</v>
      </c>
      <c r="C663" s="2"/>
      <c r="D663" s="2">
        <v>80</v>
      </c>
      <c r="E663" s="2">
        <v>1800</v>
      </c>
      <c r="F663" s="2" t="s">
        <v>276</v>
      </c>
      <c r="G663" s="5"/>
      <c r="H663" s="5"/>
    </row>
    <row r="664" s="4" customFormat="1" spans="1:8">
      <c r="A664" s="2"/>
      <c r="B664" s="2">
        <v>15</v>
      </c>
      <c r="C664" s="2"/>
      <c r="D664" s="2">
        <v>70</v>
      </c>
      <c r="E664" s="2">
        <v>2000</v>
      </c>
      <c r="F664" s="2" t="s">
        <v>277</v>
      </c>
      <c r="G664" s="5"/>
      <c r="H664" s="5"/>
    </row>
    <row r="665" s="4" customFormat="1" spans="1:8">
      <c r="A665" s="2" t="s">
        <v>198</v>
      </c>
      <c r="B665" s="2">
        <v>1</v>
      </c>
      <c r="C665" s="2"/>
      <c r="D665" s="2">
        <v>10000</v>
      </c>
      <c r="E665" s="2">
        <v>2</v>
      </c>
      <c r="F665" s="2" t="s">
        <v>263</v>
      </c>
      <c r="G665" s="5"/>
      <c r="H665" s="5"/>
    </row>
    <row r="666" s="4" customFormat="1" spans="1:8">
      <c r="A666" s="2"/>
      <c r="B666" s="2">
        <v>2</v>
      </c>
      <c r="C666" s="2"/>
      <c r="D666" s="2">
        <v>5000</v>
      </c>
      <c r="E666" s="2">
        <v>8</v>
      </c>
      <c r="F666" s="2" t="s">
        <v>264</v>
      </c>
      <c r="G666" s="5"/>
      <c r="H666" s="5"/>
    </row>
    <row r="667" s="4" customFormat="1" spans="1:8">
      <c r="A667" s="2"/>
      <c r="B667" s="2">
        <v>3</v>
      </c>
      <c r="C667" s="2"/>
      <c r="D667" s="2">
        <v>2500</v>
      </c>
      <c r="E667" s="2">
        <v>15</v>
      </c>
      <c r="F667" s="2" t="s">
        <v>265</v>
      </c>
      <c r="G667" s="5"/>
      <c r="H667" s="5"/>
    </row>
    <row r="668" s="4" customFormat="1" spans="1:8">
      <c r="A668" s="2"/>
      <c r="B668" s="2">
        <v>4</v>
      </c>
      <c r="C668" s="2"/>
      <c r="D668" s="2">
        <v>1500</v>
      </c>
      <c r="E668" s="2">
        <v>40</v>
      </c>
      <c r="F668" s="2" t="s">
        <v>266</v>
      </c>
      <c r="G668" s="5"/>
      <c r="H668" s="5"/>
    </row>
    <row r="669" s="4" customFormat="1" spans="1:8">
      <c r="A669" s="2"/>
      <c r="B669" s="2">
        <v>5</v>
      </c>
      <c r="C669" s="2"/>
      <c r="D669" s="2">
        <v>900</v>
      </c>
      <c r="E669" s="2">
        <v>80</v>
      </c>
      <c r="F669" s="2" t="s">
        <v>267</v>
      </c>
      <c r="G669" s="5"/>
      <c r="H669" s="5"/>
    </row>
    <row r="670" s="4" customFormat="1" spans="1:8">
      <c r="A670" s="2"/>
      <c r="B670" s="2">
        <v>6</v>
      </c>
      <c r="C670" s="2"/>
      <c r="D670" s="2">
        <v>700</v>
      </c>
      <c r="E670" s="2">
        <v>120</v>
      </c>
      <c r="F670" s="2" t="s">
        <v>268</v>
      </c>
      <c r="G670" s="5"/>
      <c r="H670" s="5"/>
    </row>
    <row r="671" s="4" customFormat="1" spans="1:8">
      <c r="A671" s="2"/>
      <c r="B671" s="2">
        <v>7</v>
      </c>
      <c r="C671" s="2"/>
      <c r="D671" s="2">
        <v>500</v>
      </c>
      <c r="E671" s="2">
        <v>200</v>
      </c>
      <c r="F671" s="2" t="s">
        <v>269</v>
      </c>
      <c r="G671" s="5"/>
      <c r="H671" s="5"/>
    </row>
    <row r="672" s="4" customFormat="1" spans="1:8">
      <c r="A672" s="2"/>
      <c r="B672" s="2">
        <v>8</v>
      </c>
      <c r="C672" s="2"/>
      <c r="D672" s="2">
        <v>300</v>
      </c>
      <c r="E672" s="2">
        <v>320</v>
      </c>
      <c r="F672" s="2" t="s">
        <v>270</v>
      </c>
      <c r="G672" s="5"/>
      <c r="H672" s="5"/>
    </row>
    <row r="673" s="4" customFormat="1" spans="1:8">
      <c r="A673" s="2"/>
      <c r="B673" s="2">
        <v>9</v>
      </c>
      <c r="C673" s="2"/>
      <c r="D673" s="2">
        <v>200</v>
      </c>
      <c r="E673" s="2">
        <v>400</v>
      </c>
      <c r="F673" s="2" t="s">
        <v>271</v>
      </c>
      <c r="G673" s="5"/>
      <c r="H673" s="5"/>
    </row>
    <row r="674" s="4" customFormat="1" spans="1:8">
      <c r="A674" s="2"/>
      <c r="B674" s="2">
        <v>10</v>
      </c>
      <c r="C674" s="2"/>
      <c r="D674" s="2">
        <v>160</v>
      </c>
      <c r="E674" s="2">
        <v>500</v>
      </c>
      <c r="F674" s="2" t="s">
        <v>272</v>
      </c>
      <c r="G674" s="5"/>
      <c r="H674" s="5"/>
    </row>
    <row r="675" s="4" customFormat="1" spans="1:8">
      <c r="A675" s="2"/>
      <c r="B675" s="2">
        <v>11</v>
      </c>
      <c r="C675" s="2"/>
      <c r="D675" s="2">
        <v>140</v>
      </c>
      <c r="E675" s="2">
        <v>600</v>
      </c>
      <c r="F675" s="2" t="s">
        <v>273</v>
      </c>
      <c r="G675" s="5"/>
      <c r="H675" s="5"/>
    </row>
    <row r="676" s="4" customFormat="1" spans="1:8">
      <c r="A676" s="2"/>
      <c r="B676" s="2">
        <v>12</v>
      </c>
      <c r="C676" s="2"/>
      <c r="D676" s="2">
        <v>120</v>
      </c>
      <c r="E676" s="2">
        <v>650</v>
      </c>
      <c r="F676" s="2" t="s">
        <v>274</v>
      </c>
      <c r="G676" s="5"/>
      <c r="H676" s="5"/>
    </row>
    <row r="677" s="4" customFormat="1" spans="1:8">
      <c r="A677" s="2"/>
      <c r="B677" s="2">
        <v>13</v>
      </c>
      <c r="C677" s="2"/>
      <c r="D677" s="2">
        <v>100</v>
      </c>
      <c r="E677" s="2">
        <v>700</v>
      </c>
      <c r="F677" s="2" t="s">
        <v>275</v>
      </c>
      <c r="G677" s="5"/>
      <c r="H677" s="5"/>
    </row>
    <row r="678" s="4" customFormat="1" spans="1:8">
      <c r="A678" s="2"/>
      <c r="B678" s="2">
        <v>14</v>
      </c>
      <c r="C678" s="2"/>
      <c r="D678" s="2">
        <v>80</v>
      </c>
      <c r="E678" s="2">
        <v>850</v>
      </c>
      <c r="F678" s="2" t="s">
        <v>276</v>
      </c>
      <c r="G678" s="5"/>
      <c r="H678" s="5"/>
    </row>
    <row r="679" s="4" customFormat="1" spans="1:8">
      <c r="A679" s="2"/>
      <c r="B679" s="2">
        <v>15</v>
      </c>
      <c r="C679" s="2"/>
      <c r="D679" s="2">
        <v>70</v>
      </c>
      <c r="E679" s="2">
        <v>1200</v>
      </c>
      <c r="F679" s="2" t="s">
        <v>277</v>
      </c>
      <c r="G679" s="5"/>
      <c r="H679" s="5"/>
    </row>
    <row r="680" s="4" customFormat="1" spans="1:8">
      <c r="A680" s="2" t="s">
        <v>199</v>
      </c>
      <c r="B680" s="2">
        <v>1</v>
      </c>
      <c r="C680" s="2"/>
      <c r="D680" s="2">
        <v>1000</v>
      </c>
      <c r="E680" s="2">
        <v>2</v>
      </c>
      <c r="F680" s="2" t="s">
        <v>263</v>
      </c>
      <c r="G680" s="5"/>
      <c r="H680" s="5"/>
    </row>
    <row r="681" s="4" customFormat="1" spans="1:8">
      <c r="A681" s="2"/>
      <c r="B681" s="2">
        <v>2</v>
      </c>
      <c r="C681" s="2"/>
      <c r="D681" s="2">
        <v>800</v>
      </c>
      <c r="E681" s="2">
        <v>5</v>
      </c>
      <c r="F681" s="2" t="s">
        <v>264</v>
      </c>
      <c r="G681" s="5"/>
      <c r="H681" s="5"/>
    </row>
    <row r="682" s="4" customFormat="1" spans="1:8">
      <c r="A682" s="2"/>
      <c r="B682" s="2">
        <v>3</v>
      </c>
      <c r="C682" s="2"/>
      <c r="D682" s="2">
        <v>500</v>
      </c>
      <c r="E682" s="2">
        <v>10</v>
      </c>
      <c r="F682" s="2" t="s">
        <v>265</v>
      </c>
      <c r="G682" s="5"/>
      <c r="H682" s="5"/>
    </row>
    <row r="683" s="4" customFormat="1" spans="1:8">
      <c r="A683" s="2"/>
      <c r="B683" s="2">
        <v>4</v>
      </c>
      <c r="C683" s="2"/>
      <c r="D683" s="2">
        <v>500</v>
      </c>
      <c r="E683" s="2">
        <v>35</v>
      </c>
      <c r="F683" s="2" t="s">
        <v>266</v>
      </c>
      <c r="G683" s="5"/>
      <c r="H683" s="5"/>
    </row>
    <row r="684" s="4" customFormat="1" spans="1:8">
      <c r="A684" s="2"/>
      <c r="B684" s="2">
        <v>5</v>
      </c>
      <c r="C684" s="2"/>
      <c r="D684" s="2">
        <v>300</v>
      </c>
      <c r="E684" s="2">
        <v>55</v>
      </c>
      <c r="F684" s="2" t="s">
        <v>267</v>
      </c>
      <c r="G684" s="5"/>
      <c r="H684" s="5"/>
    </row>
    <row r="685" s="4" customFormat="1" spans="1:8">
      <c r="A685" s="2"/>
      <c r="B685" s="2">
        <v>6</v>
      </c>
      <c r="C685" s="2"/>
      <c r="D685" s="2">
        <v>300</v>
      </c>
      <c r="E685" s="2">
        <v>120</v>
      </c>
      <c r="F685" s="2" t="s">
        <v>268</v>
      </c>
      <c r="G685" s="5"/>
      <c r="H685" s="5"/>
    </row>
    <row r="686" s="4" customFormat="1" spans="1:8">
      <c r="A686" s="2"/>
      <c r="B686" s="2">
        <v>7</v>
      </c>
      <c r="C686" s="2"/>
      <c r="D686" s="2">
        <v>220</v>
      </c>
      <c r="E686" s="2">
        <v>160</v>
      </c>
      <c r="F686" s="2" t="s">
        <v>269</v>
      </c>
      <c r="G686" s="5"/>
      <c r="H686" s="5"/>
    </row>
    <row r="687" s="4" customFormat="1" spans="1:8">
      <c r="A687" s="2"/>
      <c r="B687" s="2">
        <v>8</v>
      </c>
      <c r="C687" s="2"/>
      <c r="D687" s="2">
        <v>220</v>
      </c>
      <c r="E687" s="2">
        <v>220</v>
      </c>
      <c r="F687" s="2" t="s">
        <v>270</v>
      </c>
      <c r="G687" s="5"/>
      <c r="H687" s="5"/>
    </row>
    <row r="688" s="4" customFormat="1" spans="1:8">
      <c r="A688" s="2"/>
      <c r="B688" s="2">
        <v>9</v>
      </c>
      <c r="C688" s="2"/>
      <c r="D688" s="2">
        <v>180</v>
      </c>
      <c r="E688" s="2">
        <v>300</v>
      </c>
      <c r="F688" s="2" t="s">
        <v>271</v>
      </c>
      <c r="G688" s="5"/>
      <c r="H688" s="5"/>
    </row>
    <row r="689" s="4" customFormat="1" spans="1:8">
      <c r="A689" s="2"/>
      <c r="B689" s="2">
        <v>10</v>
      </c>
      <c r="C689" s="2"/>
      <c r="D689" s="2">
        <v>180</v>
      </c>
      <c r="E689" s="2">
        <v>450</v>
      </c>
      <c r="F689" s="2" t="s">
        <v>272</v>
      </c>
      <c r="G689" s="5"/>
      <c r="H689" s="5"/>
    </row>
    <row r="690" s="4" customFormat="1" spans="1:8">
      <c r="A690" s="2"/>
      <c r="B690" s="2">
        <v>11</v>
      </c>
      <c r="C690" s="2"/>
      <c r="D690" s="2">
        <v>120</v>
      </c>
      <c r="E690" s="2">
        <v>650</v>
      </c>
      <c r="F690" s="2" t="s">
        <v>273</v>
      </c>
      <c r="G690" s="5"/>
      <c r="H690" s="5"/>
    </row>
    <row r="691" s="4" customFormat="1" spans="1:8">
      <c r="A691" s="2"/>
      <c r="B691" s="2">
        <v>12</v>
      </c>
      <c r="C691" s="2"/>
      <c r="D691" s="2">
        <v>120</v>
      </c>
      <c r="E691" s="2">
        <v>900</v>
      </c>
      <c r="F691" s="2" t="s">
        <v>274</v>
      </c>
      <c r="G691" s="5"/>
      <c r="H691" s="5"/>
    </row>
    <row r="692" s="4" customFormat="1" spans="1:8">
      <c r="A692" s="2"/>
      <c r="B692" s="2">
        <v>13</v>
      </c>
      <c r="C692" s="2"/>
      <c r="D692" s="2">
        <v>100</v>
      </c>
      <c r="E692" s="2">
        <v>1000</v>
      </c>
      <c r="F692" s="2" t="s">
        <v>275</v>
      </c>
      <c r="G692" s="5"/>
      <c r="H692" s="5"/>
    </row>
    <row r="693" s="4" customFormat="1" spans="1:8">
      <c r="A693" s="2"/>
      <c r="B693" s="2">
        <v>14</v>
      </c>
      <c r="C693" s="2"/>
      <c r="D693" s="2">
        <v>100</v>
      </c>
      <c r="E693" s="2">
        <v>1400</v>
      </c>
      <c r="F693" s="2" t="s">
        <v>276</v>
      </c>
      <c r="G693" s="5"/>
      <c r="H693" s="5"/>
    </row>
    <row r="694" s="4" customFormat="1" spans="1:8">
      <c r="A694" s="2"/>
      <c r="B694" s="2">
        <v>15</v>
      </c>
      <c r="C694" s="2"/>
      <c r="D694" s="2">
        <v>90</v>
      </c>
      <c r="E694" s="2">
        <v>1500</v>
      </c>
      <c r="F694" s="2" t="s">
        <v>277</v>
      </c>
      <c r="G694" s="5"/>
      <c r="H694" s="5"/>
    </row>
    <row r="695" s="4" customFormat="1" spans="1:8">
      <c r="A695" s="2" t="s">
        <v>200</v>
      </c>
      <c r="B695" s="2">
        <v>1</v>
      </c>
      <c r="C695" s="2"/>
      <c r="D695" s="2">
        <v>1000</v>
      </c>
      <c r="E695" s="2">
        <v>2</v>
      </c>
      <c r="F695" s="2" t="s">
        <v>263</v>
      </c>
      <c r="G695" s="5"/>
      <c r="H695" s="5"/>
    </row>
    <row r="696" s="4" customFormat="1" spans="1:8">
      <c r="A696" s="2"/>
      <c r="B696" s="2">
        <v>2</v>
      </c>
      <c r="C696" s="2"/>
      <c r="D696" s="2">
        <v>800</v>
      </c>
      <c r="E696" s="2">
        <v>6</v>
      </c>
      <c r="F696" s="2" t="s">
        <v>264</v>
      </c>
      <c r="G696" s="5"/>
      <c r="H696" s="5"/>
    </row>
    <row r="697" s="4" customFormat="1" spans="1:8">
      <c r="A697" s="2"/>
      <c r="B697" s="2">
        <v>3</v>
      </c>
      <c r="C697" s="2"/>
      <c r="D697" s="2">
        <v>500</v>
      </c>
      <c r="E697" s="2">
        <v>15</v>
      </c>
      <c r="F697" s="2" t="s">
        <v>265</v>
      </c>
      <c r="G697" s="5"/>
      <c r="H697" s="5"/>
    </row>
    <row r="698" s="4" customFormat="1" spans="1:8">
      <c r="A698" s="2"/>
      <c r="B698" s="2">
        <v>4</v>
      </c>
      <c r="C698" s="2"/>
      <c r="D698" s="2">
        <v>500</v>
      </c>
      <c r="E698" s="2">
        <v>25</v>
      </c>
      <c r="F698" s="2" t="s">
        <v>266</v>
      </c>
      <c r="G698" s="5"/>
      <c r="H698" s="5"/>
    </row>
    <row r="699" s="4" customFormat="1" spans="1:8">
      <c r="A699" s="2"/>
      <c r="B699" s="2">
        <v>5</v>
      </c>
      <c r="C699" s="2"/>
      <c r="D699" s="2">
        <v>300</v>
      </c>
      <c r="E699" s="2">
        <v>35</v>
      </c>
      <c r="F699" s="2" t="s">
        <v>267</v>
      </c>
      <c r="G699" s="5"/>
      <c r="H699" s="5"/>
    </row>
    <row r="700" s="4" customFormat="1" spans="1:8">
      <c r="A700" s="2"/>
      <c r="B700" s="2">
        <v>6</v>
      </c>
      <c r="C700" s="2"/>
      <c r="D700" s="2">
        <v>300</v>
      </c>
      <c r="E700" s="2">
        <v>50</v>
      </c>
      <c r="F700" s="2" t="s">
        <v>268</v>
      </c>
      <c r="G700" s="5"/>
      <c r="H700" s="5"/>
    </row>
    <row r="701" s="4" customFormat="1" spans="1:8">
      <c r="A701" s="2"/>
      <c r="B701" s="2">
        <v>7</v>
      </c>
      <c r="C701" s="2"/>
      <c r="D701" s="2">
        <v>220</v>
      </c>
      <c r="E701" s="2">
        <v>80</v>
      </c>
      <c r="F701" s="2" t="s">
        <v>269</v>
      </c>
      <c r="G701" s="5"/>
      <c r="H701" s="5"/>
    </row>
    <row r="702" s="4" customFormat="1" spans="1:8">
      <c r="A702" s="2"/>
      <c r="B702" s="2">
        <v>8</v>
      </c>
      <c r="C702" s="2"/>
      <c r="D702" s="2">
        <v>220</v>
      </c>
      <c r="E702" s="2">
        <v>110</v>
      </c>
      <c r="F702" s="2" t="s">
        <v>270</v>
      </c>
      <c r="G702" s="5"/>
      <c r="H702" s="5"/>
    </row>
    <row r="703" s="4" customFormat="1" spans="1:8">
      <c r="A703" s="2"/>
      <c r="B703" s="2">
        <v>9</v>
      </c>
      <c r="C703" s="2"/>
      <c r="D703" s="2">
        <v>180</v>
      </c>
      <c r="E703" s="2">
        <v>180</v>
      </c>
      <c r="F703" s="2" t="s">
        <v>271</v>
      </c>
      <c r="G703" s="5"/>
      <c r="H703" s="5"/>
    </row>
    <row r="704" s="4" customFormat="1" spans="1:8">
      <c r="A704" s="2"/>
      <c r="B704" s="2">
        <v>10</v>
      </c>
      <c r="C704" s="2"/>
      <c r="D704" s="2">
        <v>180</v>
      </c>
      <c r="E704" s="2">
        <v>260</v>
      </c>
      <c r="F704" s="2" t="s">
        <v>272</v>
      </c>
      <c r="G704" s="5"/>
      <c r="H704" s="5"/>
    </row>
    <row r="705" s="4" customFormat="1" spans="1:8">
      <c r="A705" s="2"/>
      <c r="B705" s="2">
        <v>11</v>
      </c>
      <c r="C705" s="2"/>
      <c r="D705" s="2">
        <v>120</v>
      </c>
      <c r="E705" s="2">
        <v>300</v>
      </c>
      <c r="F705" s="2" t="s">
        <v>273</v>
      </c>
      <c r="G705" s="5"/>
      <c r="H705" s="5"/>
    </row>
    <row r="706" s="4" customFormat="1" spans="1:8">
      <c r="A706" s="2"/>
      <c r="B706" s="2">
        <v>12</v>
      </c>
      <c r="C706" s="2"/>
      <c r="D706" s="2">
        <v>120</v>
      </c>
      <c r="E706" s="2">
        <v>500</v>
      </c>
      <c r="F706" s="2" t="s">
        <v>274</v>
      </c>
      <c r="G706" s="5"/>
      <c r="H706" s="5"/>
    </row>
    <row r="707" s="4" customFormat="1" spans="1:8">
      <c r="A707" s="2"/>
      <c r="B707" s="2">
        <v>13</v>
      </c>
      <c r="C707" s="2"/>
      <c r="D707" s="2">
        <v>100</v>
      </c>
      <c r="E707" s="2">
        <v>700</v>
      </c>
      <c r="F707" s="2" t="s">
        <v>275</v>
      </c>
      <c r="G707" s="5"/>
      <c r="H707" s="5"/>
    </row>
    <row r="708" s="4" customFormat="1" spans="1:8">
      <c r="A708" s="2"/>
      <c r="B708" s="2">
        <v>14</v>
      </c>
      <c r="C708" s="2"/>
      <c r="D708" s="2">
        <v>100</v>
      </c>
      <c r="E708" s="2">
        <v>900</v>
      </c>
      <c r="F708" s="2" t="s">
        <v>276</v>
      </c>
      <c r="G708" s="5"/>
      <c r="H708" s="5"/>
    </row>
    <row r="709" s="4" customFormat="1" spans="1:8">
      <c r="A709" s="2"/>
      <c r="B709" s="2">
        <v>15</v>
      </c>
      <c r="C709" s="2"/>
      <c r="D709" s="2">
        <v>90</v>
      </c>
      <c r="E709" s="2">
        <v>1200</v>
      </c>
      <c r="F709" s="2" t="s">
        <v>277</v>
      </c>
      <c r="G709" s="5"/>
      <c r="H709" s="5"/>
    </row>
    <row r="710" s="4" customFormat="1" spans="1:8">
      <c r="A710" s="14" t="s">
        <v>201</v>
      </c>
      <c r="B710" s="2">
        <v>1</v>
      </c>
      <c r="C710" s="2"/>
      <c r="D710" s="12">
        <v>10000</v>
      </c>
      <c r="E710" s="9">
        <v>3</v>
      </c>
      <c r="F710" s="2" t="s">
        <v>263</v>
      </c>
      <c r="G710" s="5"/>
      <c r="H710" s="5"/>
    </row>
    <row r="711" s="4" customFormat="1" spans="1:8">
      <c r="A711" s="15"/>
      <c r="B711" s="2">
        <v>2</v>
      </c>
      <c r="C711" s="2"/>
      <c r="D711" s="12">
        <v>6000</v>
      </c>
      <c r="E711" s="9">
        <v>6</v>
      </c>
      <c r="F711" s="2" t="s">
        <v>264</v>
      </c>
      <c r="G711" s="5"/>
      <c r="H711" s="5"/>
    </row>
    <row r="712" s="4" customFormat="1" spans="1:8">
      <c r="A712" s="15"/>
      <c r="B712" s="2">
        <v>3</v>
      </c>
      <c r="C712" s="2"/>
      <c r="D712" s="12">
        <v>2500</v>
      </c>
      <c r="E712" s="9">
        <v>16</v>
      </c>
      <c r="F712" s="2" t="s">
        <v>265</v>
      </c>
      <c r="G712" s="5"/>
      <c r="H712" s="5"/>
    </row>
    <row r="713" s="4" customFormat="1" spans="1:8">
      <c r="A713" s="15"/>
      <c r="B713" s="2">
        <v>4</v>
      </c>
      <c r="C713" s="2"/>
      <c r="D713" s="12">
        <v>1500</v>
      </c>
      <c r="E713" s="9">
        <v>25</v>
      </c>
      <c r="F713" s="2" t="s">
        <v>266</v>
      </c>
      <c r="G713" s="5"/>
      <c r="H713" s="5"/>
    </row>
    <row r="714" s="4" customFormat="1" spans="1:8">
      <c r="A714" s="15"/>
      <c r="B714" s="2">
        <v>5</v>
      </c>
      <c r="C714" s="2"/>
      <c r="D714" s="12">
        <v>900</v>
      </c>
      <c r="E714" s="9">
        <v>45</v>
      </c>
      <c r="F714" s="2" t="s">
        <v>267</v>
      </c>
      <c r="G714" s="5"/>
      <c r="H714" s="5"/>
    </row>
    <row r="715" s="4" customFormat="1" spans="1:8">
      <c r="A715" s="15"/>
      <c r="B715" s="2">
        <v>6</v>
      </c>
      <c r="C715" s="2"/>
      <c r="D715" s="12">
        <v>600</v>
      </c>
      <c r="E715" s="9">
        <v>75</v>
      </c>
      <c r="F715" s="2" t="s">
        <v>268</v>
      </c>
      <c r="G715" s="5"/>
      <c r="H715" s="5"/>
    </row>
    <row r="716" s="4" customFormat="1" spans="1:8">
      <c r="A716" s="15"/>
      <c r="B716" s="2">
        <v>7</v>
      </c>
      <c r="C716" s="2"/>
      <c r="D716" s="12">
        <v>500</v>
      </c>
      <c r="E716" s="9">
        <v>100</v>
      </c>
      <c r="F716" s="2" t="s">
        <v>269</v>
      </c>
      <c r="G716" s="5"/>
      <c r="H716" s="5"/>
    </row>
    <row r="717" s="4" customFormat="1" spans="1:8">
      <c r="A717" s="15"/>
      <c r="B717" s="2">
        <v>8</v>
      </c>
      <c r="C717" s="2"/>
      <c r="D717" s="12">
        <v>450</v>
      </c>
      <c r="E717" s="9">
        <v>120</v>
      </c>
      <c r="F717" s="2" t="s">
        <v>270</v>
      </c>
      <c r="G717" s="5"/>
      <c r="H717" s="5"/>
    </row>
    <row r="718" s="4" customFormat="1" spans="1:8">
      <c r="A718" s="15"/>
      <c r="B718" s="2">
        <v>9</v>
      </c>
      <c r="C718" s="2"/>
      <c r="D718" s="12">
        <v>400</v>
      </c>
      <c r="E718" s="9">
        <v>140</v>
      </c>
      <c r="F718" s="2" t="s">
        <v>271</v>
      </c>
      <c r="G718" s="5"/>
      <c r="H718" s="5"/>
    </row>
    <row r="719" s="4" customFormat="1" spans="1:8">
      <c r="A719" s="15"/>
      <c r="B719" s="2">
        <v>10</v>
      </c>
      <c r="C719" s="2"/>
      <c r="D719" s="12">
        <v>380</v>
      </c>
      <c r="E719" s="9">
        <v>160</v>
      </c>
      <c r="F719" s="2" t="s">
        <v>272</v>
      </c>
      <c r="G719" s="5"/>
      <c r="H719" s="5"/>
    </row>
    <row r="720" s="4" customFormat="1" spans="1:8">
      <c r="A720" s="15"/>
      <c r="B720" s="2">
        <v>11</v>
      </c>
      <c r="C720" s="2"/>
      <c r="D720" s="12">
        <v>350</v>
      </c>
      <c r="E720" s="9">
        <v>180</v>
      </c>
      <c r="F720" s="2" t="s">
        <v>273</v>
      </c>
      <c r="G720" s="5"/>
      <c r="H720" s="5"/>
    </row>
    <row r="721" s="4" customFormat="1" spans="1:8">
      <c r="A721" s="15"/>
      <c r="B721" s="2">
        <v>12</v>
      </c>
      <c r="C721" s="2"/>
      <c r="D721" s="12">
        <v>320</v>
      </c>
      <c r="E721" s="9">
        <v>200</v>
      </c>
      <c r="F721" s="2" t="s">
        <v>274</v>
      </c>
      <c r="G721" s="5"/>
      <c r="H721" s="5"/>
    </row>
    <row r="722" s="4" customFormat="1" spans="1:8">
      <c r="A722" s="15"/>
      <c r="B722" s="2">
        <v>13</v>
      </c>
      <c r="C722" s="2"/>
      <c r="D722" s="12">
        <v>260</v>
      </c>
      <c r="E722" s="9">
        <v>250</v>
      </c>
      <c r="F722" s="2" t="s">
        <v>275</v>
      </c>
      <c r="G722" s="5"/>
      <c r="H722" s="5"/>
    </row>
    <row r="723" s="4" customFormat="1" spans="1:8">
      <c r="A723" s="15"/>
      <c r="B723" s="2">
        <v>14</v>
      </c>
      <c r="C723" s="2"/>
      <c r="D723" s="12">
        <v>240</v>
      </c>
      <c r="E723" s="9">
        <v>300</v>
      </c>
      <c r="F723" s="2" t="s">
        <v>276</v>
      </c>
      <c r="G723" s="5"/>
      <c r="H723" s="5"/>
    </row>
    <row r="724" s="4" customFormat="1" spans="1:8">
      <c r="A724" s="15"/>
      <c r="B724" s="2">
        <v>15</v>
      </c>
      <c r="C724" s="2"/>
      <c r="D724" s="12">
        <v>220</v>
      </c>
      <c r="E724" s="9">
        <v>350</v>
      </c>
      <c r="F724" s="2" t="s">
        <v>277</v>
      </c>
      <c r="G724" s="5"/>
      <c r="H724" s="5"/>
    </row>
    <row r="725" s="4" customFormat="1" spans="1:8">
      <c r="A725" s="16"/>
      <c r="B725" s="2">
        <v>16</v>
      </c>
      <c r="C725" s="2"/>
      <c r="D725" s="12">
        <v>200</v>
      </c>
      <c r="E725" s="9">
        <v>400</v>
      </c>
      <c r="F725" s="2" t="s">
        <v>278</v>
      </c>
      <c r="G725" s="5"/>
      <c r="H725" s="5"/>
    </row>
    <row r="726" s="4" customFormat="1" spans="1:8">
      <c r="A726" s="14" t="s">
        <v>202</v>
      </c>
      <c r="B726" s="2">
        <v>1</v>
      </c>
      <c r="C726" s="2"/>
      <c r="D726" s="12">
        <v>10000</v>
      </c>
      <c r="E726" s="9">
        <v>4</v>
      </c>
      <c r="F726" s="2" t="s">
        <v>263</v>
      </c>
      <c r="G726" s="5"/>
      <c r="H726" s="5"/>
    </row>
    <row r="727" s="4" customFormat="1" spans="1:8">
      <c r="A727" s="15"/>
      <c r="B727" s="2">
        <v>2</v>
      </c>
      <c r="C727" s="2"/>
      <c r="D727" s="12">
        <v>5000</v>
      </c>
      <c r="E727" s="9">
        <v>8</v>
      </c>
      <c r="F727" s="2" t="s">
        <v>264</v>
      </c>
      <c r="G727" s="5"/>
      <c r="H727" s="5"/>
    </row>
    <row r="728" s="4" customFormat="1" spans="1:8">
      <c r="A728" s="15"/>
      <c r="B728" s="2">
        <v>3</v>
      </c>
      <c r="C728" s="2"/>
      <c r="D728" s="12">
        <v>2500</v>
      </c>
      <c r="E728" s="9">
        <v>18</v>
      </c>
      <c r="F728" s="2" t="s">
        <v>265</v>
      </c>
      <c r="G728" s="5"/>
      <c r="H728" s="5"/>
    </row>
    <row r="729" s="4" customFormat="1" spans="1:8">
      <c r="A729" s="15"/>
      <c r="B729" s="2">
        <v>4</v>
      </c>
      <c r="C729" s="2"/>
      <c r="D729" s="12">
        <v>1500</v>
      </c>
      <c r="E729" s="9">
        <v>30</v>
      </c>
      <c r="F729" s="2" t="s">
        <v>266</v>
      </c>
      <c r="G729" s="5"/>
      <c r="H729" s="5"/>
    </row>
    <row r="730" s="4" customFormat="1" spans="1:8">
      <c r="A730" s="15"/>
      <c r="B730" s="2">
        <v>5</v>
      </c>
      <c r="C730" s="2"/>
      <c r="D730" s="12">
        <v>1000</v>
      </c>
      <c r="E730" s="9">
        <v>45</v>
      </c>
      <c r="F730" s="2" t="s">
        <v>267</v>
      </c>
      <c r="G730" s="5"/>
      <c r="H730" s="5"/>
    </row>
    <row r="731" s="4" customFormat="1" spans="1:8">
      <c r="A731" s="15"/>
      <c r="B731" s="2">
        <v>6</v>
      </c>
      <c r="C731" s="2"/>
      <c r="D731" s="12">
        <v>700</v>
      </c>
      <c r="E731" s="9">
        <v>75</v>
      </c>
      <c r="F731" s="2" t="s">
        <v>268</v>
      </c>
      <c r="G731" s="5"/>
      <c r="H731" s="5"/>
    </row>
    <row r="732" s="4" customFormat="1" spans="1:8">
      <c r="A732" s="15"/>
      <c r="B732" s="2">
        <v>7</v>
      </c>
      <c r="C732" s="2"/>
      <c r="D732" s="12">
        <v>400</v>
      </c>
      <c r="E732" s="9">
        <v>150</v>
      </c>
      <c r="F732" s="2" t="s">
        <v>269</v>
      </c>
      <c r="G732" s="5"/>
      <c r="H732" s="5"/>
    </row>
    <row r="733" s="4" customFormat="1" spans="1:8">
      <c r="A733" s="15"/>
      <c r="B733" s="2">
        <v>8</v>
      </c>
      <c r="C733" s="2"/>
      <c r="D733" s="12">
        <v>300</v>
      </c>
      <c r="E733" s="9">
        <v>220</v>
      </c>
      <c r="F733" s="2" t="s">
        <v>270</v>
      </c>
      <c r="G733" s="5"/>
      <c r="H733" s="5"/>
    </row>
    <row r="734" s="4" customFormat="1" spans="1:8">
      <c r="A734" s="15"/>
      <c r="B734" s="2">
        <v>9</v>
      </c>
      <c r="C734" s="2"/>
      <c r="D734" s="12">
        <v>250</v>
      </c>
      <c r="E734" s="9">
        <v>280</v>
      </c>
      <c r="F734" s="2" t="s">
        <v>271</v>
      </c>
      <c r="G734" s="5"/>
      <c r="H734" s="5"/>
    </row>
    <row r="735" s="4" customFormat="1" spans="1:8">
      <c r="A735" s="16"/>
      <c r="B735" s="2">
        <v>10</v>
      </c>
      <c r="C735" s="2"/>
      <c r="D735" s="12">
        <v>250</v>
      </c>
      <c r="E735" s="9">
        <v>300</v>
      </c>
      <c r="F735" s="2" t="s">
        <v>272</v>
      </c>
      <c r="G735" s="5"/>
      <c r="H735" s="5"/>
    </row>
    <row r="736" s="4" customFormat="1" spans="1:8">
      <c r="A736" s="14" t="s">
        <v>203</v>
      </c>
      <c r="B736" s="2">
        <v>1</v>
      </c>
      <c r="C736" s="2"/>
      <c r="D736" s="12">
        <v>1600</v>
      </c>
      <c r="E736" s="9">
        <v>2</v>
      </c>
      <c r="F736" s="2" t="s">
        <v>263</v>
      </c>
      <c r="G736" s="5"/>
      <c r="H736" s="5"/>
    </row>
    <row r="737" s="4" customFormat="1" spans="1:8">
      <c r="A737" s="15"/>
      <c r="B737" s="2">
        <v>2</v>
      </c>
      <c r="C737" s="2"/>
      <c r="D737" s="12">
        <v>1000</v>
      </c>
      <c r="E737" s="9">
        <v>4</v>
      </c>
      <c r="F737" s="2" t="s">
        <v>264</v>
      </c>
      <c r="G737" s="5"/>
      <c r="H737" s="5"/>
    </row>
    <row r="738" s="4" customFormat="1" spans="1:8">
      <c r="A738" s="15"/>
      <c r="B738" s="2">
        <v>3</v>
      </c>
      <c r="C738" s="2"/>
      <c r="D738" s="12">
        <v>800</v>
      </c>
      <c r="E738" s="9">
        <v>8</v>
      </c>
      <c r="F738" s="2" t="s">
        <v>265</v>
      </c>
      <c r="G738" s="5"/>
      <c r="H738" s="5"/>
    </row>
    <row r="739" s="4" customFormat="1" spans="1:8">
      <c r="A739" s="15"/>
      <c r="B739" s="2">
        <v>4</v>
      </c>
      <c r="C739" s="2"/>
      <c r="D739" s="12">
        <v>500</v>
      </c>
      <c r="E739" s="9">
        <v>18</v>
      </c>
      <c r="F739" s="2" t="s">
        <v>266</v>
      </c>
      <c r="G739" s="5"/>
      <c r="H739" s="5"/>
    </row>
    <row r="740" s="4" customFormat="1" spans="1:8">
      <c r="A740" s="15"/>
      <c r="B740" s="2">
        <v>5</v>
      </c>
      <c r="C740" s="2"/>
      <c r="D740" s="12">
        <v>400</v>
      </c>
      <c r="E740" s="9">
        <v>35</v>
      </c>
      <c r="F740" s="2" t="s">
        <v>267</v>
      </c>
      <c r="G740" s="5"/>
      <c r="H740" s="5"/>
    </row>
    <row r="741" s="4" customFormat="1" spans="1:8">
      <c r="A741" s="15"/>
      <c r="B741" s="2">
        <v>6</v>
      </c>
      <c r="C741" s="2"/>
      <c r="D741" s="12">
        <v>300</v>
      </c>
      <c r="E741" s="9">
        <v>80</v>
      </c>
      <c r="F741" s="2" t="s">
        <v>268</v>
      </c>
      <c r="G741" s="5"/>
      <c r="H741" s="5"/>
    </row>
    <row r="742" s="4" customFormat="1" spans="1:8">
      <c r="A742" s="15"/>
      <c r="B742" s="2">
        <v>7</v>
      </c>
      <c r="C742" s="2"/>
      <c r="D742" s="12">
        <v>220</v>
      </c>
      <c r="E742" s="9">
        <v>140</v>
      </c>
      <c r="F742" s="2" t="s">
        <v>269</v>
      </c>
      <c r="G742" s="5"/>
      <c r="H742" s="5"/>
    </row>
    <row r="743" s="4" customFormat="1" spans="1:8">
      <c r="A743" s="15"/>
      <c r="B743" s="2">
        <v>8</v>
      </c>
      <c r="C743" s="2"/>
      <c r="D743" s="12">
        <v>220</v>
      </c>
      <c r="E743" s="9">
        <v>300</v>
      </c>
      <c r="F743" s="2" t="s">
        <v>270</v>
      </c>
      <c r="G743" s="5"/>
      <c r="H743" s="5"/>
    </row>
    <row r="744" s="4" customFormat="1" spans="1:8">
      <c r="A744" s="15"/>
      <c r="B744" s="2">
        <v>9</v>
      </c>
      <c r="C744" s="2"/>
      <c r="D744" s="12">
        <v>220</v>
      </c>
      <c r="E744" s="9">
        <v>400</v>
      </c>
      <c r="F744" s="2" t="s">
        <v>271</v>
      </c>
      <c r="G744" s="5"/>
      <c r="H744" s="5"/>
    </row>
    <row r="745" s="4" customFormat="1" spans="1:8">
      <c r="A745" s="15"/>
      <c r="B745" s="2">
        <v>10</v>
      </c>
      <c r="C745" s="2"/>
      <c r="D745" s="12">
        <v>180</v>
      </c>
      <c r="E745" s="9">
        <v>550</v>
      </c>
      <c r="F745" s="2" t="s">
        <v>272</v>
      </c>
      <c r="G745" s="5"/>
      <c r="H745" s="5"/>
    </row>
    <row r="746" s="4" customFormat="1" spans="1:8">
      <c r="A746" s="15"/>
      <c r="B746" s="2">
        <v>11</v>
      </c>
      <c r="C746" s="2"/>
      <c r="D746" s="12">
        <v>180</v>
      </c>
      <c r="E746" s="9">
        <v>650</v>
      </c>
      <c r="F746" s="2" t="s">
        <v>273</v>
      </c>
      <c r="G746" s="5"/>
      <c r="H746" s="5"/>
    </row>
    <row r="747" s="4" customFormat="1" spans="1:8">
      <c r="A747" s="15"/>
      <c r="B747" s="2">
        <v>12</v>
      </c>
      <c r="C747" s="2"/>
      <c r="D747" s="12">
        <v>120</v>
      </c>
      <c r="E747" s="9">
        <v>850</v>
      </c>
      <c r="F747" s="2" t="s">
        <v>274</v>
      </c>
      <c r="G747" s="5"/>
      <c r="H747" s="5"/>
    </row>
    <row r="748" s="4" customFormat="1" spans="1:8">
      <c r="A748" s="15"/>
      <c r="B748" s="2">
        <v>13</v>
      </c>
      <c r="C748" s="2"/>
      <c r="D748" s="12">
        <v>120</v>
      </c>
      <c r="E748" s="9">
        <v>1000</v>
      </c>
      <c r="F748" s="2" t="s">
        <v>275</v>
      </c>
      <c r="G748" s="5"/>
      <c r="H748" s="5"/>
    </row>
    <row r="749" s="4" customFormat="1" spans="1:8">
      <c r="A749" s="15"/>
      <c r="B749" s="2">
        <v>14</v>
      </c>
      <c r="C749" s="2"/>
      <c r="D749" s="12">
        <v>100</v>
      </c>
      <c r="E749" s="9">
        <v>1400</v>
      </c>
      <c r="F749" s="2" t="s">
        <v>276</v>
      </c>
      <c r="G749" s="5"/>
      <c r="H749" s="5"/>
    </row>
    <row r="750" s="4" customFormat="1" spans="1:8">
      <c r="A750" s="16"/>
      <c r="B750" s="2">
        <v>15</v>
      </c>
      <c r="C750" s="2"/>
      <c r="D750" s="12">
        <v>100</v>
      </c>
      <c r="E750" s="9">
        <v>1500</v>
      </c>
      <c r="F750" s="2" t="s">
        <v>277</v>
      </c>
      <c r="G750" s="5"/>
      <c r="H750" s="5"/>
    </row>
    <row r="751" s="4" customFormat="1" spans="1:8">
      <c r="A751" s="15" t="s">
        <v>204</v>
      </c>
      <c r="B751" s="2">
        <v>1</v>
      </c>
      <c r="C751" s="2"/>
      <c r="D751" s="12">
        <v>10000</v>
      </c>
      <c r="E751" s="13">
        <v>2</v>
      </c>
      <c r="F751" s="2" t="s">
        <v>263</v>
      </c>
      <c r="G751" s="5"/>
      <c r="H751" s="5"/>
    </row>
    <row r="752" s="4" customFormat="1" spans="1:8">
      <c r="A752" s="15"/>
      <c r="B752" s="2">
        <v>2</v>
      </c>
      <c r="C752" s="2"/>
      <c r="D752" s="12">
        <v>4500</v>
      </c>
      <c r="E752" s="13">
        <v>5</v>
      </c>
      <c r="F752" s="2" t="s">
        <v>264</v>
      </c>
      <c r="G752" s="5"/>
      <c r="H752" s="5"/>
    </row>
    <row r="753" s="4" customFormat="1" spans="1:8">
      <c r="A753" s="15"/>
      <c r="B753" s="2">
        <v>3</v>
      </c>
      <c r="C753" s="2"/>
      <c r="D753" s="12">
        <v>2550</v>
      </c>
      <c r="E753" s="13">
        <v>15</v>
      </c>
      <c r="F753" s="2" t="s">
        <v>265</v>
      </c>
      <c r="G753" s="5"/>
      <c r="H753" s="5"/>
    </row>
    <row r="754" s="4" customFormat="1" spans="1:8">
      <c r="A754" s="15"/>
      <c r="B754" s="2">
        <v>4</v>
      </c>
      <c r="C754" s="2"/>
      <c r="D754" s="13">
        <v>2000</v>
      </c>
      <c r="E754" s="13">
        <v>20</v>
      </c>
      <c r="F754" s="2" t="s">
        <v>266</v>
      </c>
      <c r="G754" s="5"/>
      <c r="H754" s="5"/>
    </row>
    <row r="755" s="4" customFormat="1" spans="1:8">
      <c r="A755" s="15"/>
      <c r="B755" s="2">
        <v>5</v>
      </c>
      <c r="C755" s="2"/>
      <c r="D755" s="13">
        <v>1010</v>
      </c>
      <c r="E755" s="13">
        <v>50</v>
      </c>
      <c r="F755" s="2" t="s">
        <v>267</v>
      </c>
      <c r="G755" s="5"/>
      <c r="H755" s="5"/>
    </row>
    <row r="756" s="4" customFormat="1" spans="1:8">
      <c r="A756" s="15"/>
      <c r="B756" s="2">
        <v>6</v>
      </c>
      <c r="C756" s="2"/>
      <c r="D756" s="13">
        <v>710</v>
      </c>
      <c r="E756" s="13">
        <v>80</v>
      </c>
      <c r="F756" s="2" t="s">
        <v>268</v>
      </c>
      <c r="G756" s="5"/>
      <c r="H756" s="5"/>
    </row>
    <row r="757" s="4" customFormat="1" spans="1:8">
      <c r="A757" s="15"/>
      <c r="B757" s="2">
        <v>7</v>
      </c>
      <c r="C757" s="2"/>
      <c r="D757" s="13">
        <v>360</v>
      </c>
      <c r="E757" s="13">
        <v>140</v>
      </c>
      <c r="F757" s="2" t="s">
        <v>269</v>
      </c>
      <c r="G757" s="5"/>
      <c r="H757" s="5"/>
    </row>
    <row r="758" s="4" customFormat="1" spans="1:8">
      <c r="A758" s="15"/>
      <c r="B758" s="2">
        <v>8</v>
      </c>
      <c r="C758" s="2"/>
      <c r="D758" s="13">
        <v>290</v>
      </c>
      <c r="E758" s="13">
        <v>200</v>
      </c>
      <c r="F758" s="2" t="s">
        <v>270</v>
      </c>
      <c r="G758" s="5"/>
      <c r="H758" s="5"/>
    </row>
    <row r="759" s="4" customFormat="1" spans="1:8">
      <c r="A759" s="15"/>
      <c r="B759" s="2">
        <v>9</v>
      </c>
      <c r="C759" s="2"/>
      <c r="D759" s="13">
        <v>200</v>
      </c>
      <c r="E759" s="13">
        <v>400</v>
      </c>
      <c r="F759" s="2" t="s">
        <v>271</v>
      </c>
      <c r="G759" s="5"/>
      <c r="H759" s="5"/>
    </row>
    <row r="760" s="4" customFormat="1" spans="1:8">
      <c r="A760" s="15"/>
      <c r="B760" s="2">
        <v>10</v>
      </c>
      <c r="C760" s="2"/>
      <c r="D760" s="13">
        <v>160</v>
      </c>
      <c r="E760" s="13">
        <v>600</v>
      </c>
      <c r="F760" s="2" t="s">
        <v>272</v>
      </c>
      <c r="G760" s="5"/>
      <c r="H760" s="5"/>
    </row>
    <row r="761" s="4" customFormat="1" spans="1:8">
      <c r="A761" s="15"/>
      <c r="B761" s="2">
        <v>11</v>
      </c>
      <c r="C761" s="2"/>
      <c r="D761" s="13">
        <v>140</v>
      </c>
      <c r="E761" s="13">
        <v>700</v>
      </c>
      <c r="F761" s="2" t="s">
        <v>273</v>
      </c>
      <c r="G761" s="5"/>
      <c r="H761" s="5"/>
    </row>
    <row r="762" s="4" customFormat="1" spans="1:8">
      <c r="A762" s="15"/>
      <c r="B762" s="2">
        <v>12</v>
      </c>
      <c r="C762" s="2"/>
      <c r="D762" s="13">
        <v>120</v>
      </c>
      <c r="E762" s="13">
        <v>800</v>
      </c>
      <c r="F762" s="2" t="s">
        <v>274</v>
      </c>
      <c r="G762" s="5"/>
      <c r="H762" s="5"/>
    </row>
    <row r="763" s="4" customFormat="1" spans="1:8">
      <c r="A763" s="15"/>
      <c r="B763" s="2">
        <v>13</v>
      </c>
      <c r="C763" s="2"/>
      <c r="D763" s="13">
        <v>100</v>
      </c>
      <c r="E763" s="13">
        <v>1200</v>
      </c>
      <c r="F763" s="2" t="s">
        <v>275</v>
      </c>
      <c r="G763" s="5"/>
      <c r="H763" s="5"/>
    </row>
    <row r="764" s="4" customFormat="1" spans="1:8">
      <c r="A764" s="15"/>
      <c r="B764" s="2">
        <v>14</v>
      </c>
      <c r="C764" s="2"/>
      <c r="D764" s="13">
        <v>80</v>
      </c>
      <c r="E764" s="13">
        <v>1400</v>
      </c>
      <c r="F764" s="2" t="s">
        <v>276</v>
      </c>
      <c r="G764" s="5"/>
      <c r="H764" s="5"/>
    </row>
    <row r="765" s="4" customFormat="1" spans="1:8">
      <c r="A765" s="16"/>
      <c r="B765" s="2">
        <v>15</v>
      </c>
      <c r="C765" s="2"/>
      <c r="D765" s="13">
        <v>70</v>
      </c>
      <c r="E765" s="13">
        <v>2000</v>
      </c>
      <c r="F765" s="2" t="s">
        <v>277</v>
      </c>
      <c r="G765" s="5"/>
      <c r="H765" s="5"/>
    </row>
    <row r="766" s="4" customFormat="1" spans="1:8">
      <c r="A766" s="15" t="s">
        <v>205</v>
      </c>
      <c r="B766" s="2">
        <v>1</v>
      </c>
      <c r="C766" s="2"/>
      <c r="D766" s="13">
        <v>10000</v>
      </c>
      <c r="E766" s="13">
        <v>3</v>
      </c>
      <c r="F766" s="2" t="s">
        <v>263</v>
      </c>
      <c r="G766" s="5"/>
      <c r="H766" s="5"/>
    </row>
    <row r="767" s="4" customFormat="1" spans="1:8">
      <c r="A767" s="15"/>
      <c r="B767" s="2">
        <v>2</v>
      </c>
      <c r="C767" s="2"/>
      <c r="D767" s="13">
        <v>4500</v>
      </c>
      <c r="E767" s="13">
        <v>8</v>
      </c>
      <c r="F767" s="2" t="s">
        <v>264</v>
      </c>
      <c r="G767" s="5"/>
      <c r="H767" s="5"/>
    </row>
    <row r="768" s="4" customFormat="1" spans="1:8">
      <c r="A768" s="15"/>
      <c r="B768" s="2">
        <v>3</v>
      </c>
      <c r="C768" s="2"/>
      <c r="D768" s="13">
        <v>2550</v>
      </c>
      <c r="E768" s="13">
        <v>20</v>
      </c>
      <c r="F768" s="2" t="s">
        <v>265</v>
      </c>
      <c r="G768" s="5"/>
      <c r="H768" s="5"/>
    </row>
    <row r="769" s="4" customFormat="1" spans="1:8">
      <c r="A769" s="15"/>
      <c r="B769" s="2">
        <v>4</v>
      </c>
      <c r="C769" s="2"/>
      <c r="D769" s="13">
        <v>2000</v>
      </c>
      <c r="E769" s="13">
        <v>30</v>
      </c>
      <c r="F769" s="2" t="s">
        <v>266</v>
      </c>
      <c r="G769" s="5"/>
      <c r="H769" s="5"/>
    </row>
    <row r="770" s="4" customFormat="1" spans="1:8">
      <c r="A770" s="15"/>
      <c r="B770" s="2">
        <v>5</v>
      </c>
      <c r="C770" s="2"/>
      <c r="D770" s="13">
        <v>1010</v>
      </c>
      <c r="E770" s="13">
        <v>80</v>
      </c>
      <c r="F770" s="2" t="s">
        <v>267</v>
      </c>
      <c r="G770" s="5"/>
      <c r="H770" s="5"/>
    </row>
    <row r="771" s="4" customFormat="1" spans="1:8">
      <c r="A771" s="15"/>
      <c r="B771" s="2">
        <v>6</v>
      </c>
      <c r="C771" s="2"/>
      <c r="D771" s="13">
        <v>710</v>
      </c>
      <c r="E771" s="13">
        <v>120</v>
      </c>
      <c r="F771" s="2" t="s">
        <v>268</v>
      </c>
      <c r="G771" s="5"/>
      <c r="H771" s="5"/>
    </row>
    <row r="772" s="4" customFormat="1" spans="1:8">
      <c r="A772" s="15"/>
      <c r="B772" s="2">
        <v>7</v>
      </c>
      <c r="C772" s="2"/>
      <c r="D772" s="13">
        <v>360</v>
      </c>
      <c r="E772" s="13">
        <v>200</v>
      </c>
      <c r="F772" s="2" t="s">
        <v>269</v>
      </c>
      <c r="G772" s="5"/>
      <c r="H772" s="5"/>
    </row>
    <row r="773" s="4" customFormat="1" spans="1:8">
      <c r="A773" s="15"/>
      <c r="B773" s="2">
        <v>8</v>
      </c>
      <c r="C773" s="2"/>
      <c r="D773" s="13">
        <v>290</v>
      </c>
      <c r="E773" s="13">
        <v>300</v>
      </c>
      <c r="F773" s="2" t="s">
        <v>270</v>
      </c>
      <c r="G773" s="5"/>
      <c r="H773" s="5"/>
    </row>
    <row r="774" s="4" customFormat="1" spans="1:8">
      <c r="A774" s="15"/>
      <c r="B774" s="2">
        <v>9</v>
      </c>
      <c r="C774" s="2"/>
      <c r="D774" s="13">
        <v>200</v>
      </c>
      <c r="E774" s="13">
        <v>600</v>
      </c>
      <c r="F774" s="2" t="s">
        <v>271</v>
      </c>
      <c r="G774" s="5"/>
      <c r="H774" s="5"/>
    </row>
    <row r="775" s="4" customFormat="1" spans="1:8">
      <c r="A775" s="15"/>
      <c r="B775" s="2">
        <v>10</v>
      </c>
      <c r="C775" s="2"/>
      <c r="D775" s="13">
        <v>160</v>
      </c>
      <c r="E775" s="13">
        <v>800</v>
      </c>
      <c r="F775" s="2" t="s">
        <v>272</v>
      </c>
      <c r="G775" s="5"/>
      <c r="H775" s="5"/>
    </row>
    <row r="776" s="4" customFormat="1" spans="1:8">
      <c r="A776" s="15"/>
      <c r="B776" s="2">
        <v>11</v>
      </c>
      <c r="C776" s="2"/>
      <c r="D776" s="13">
        <v>140</v>
      </c>
      <c r="E776" s="13">
        <v>1000</v>
      </c>
      <c r="F776" s="2" t="s">
        <v>273</v>
      </c>
      <c r="G776" s="5"/>
      <c r="H776" s="5"/>
    </row>
    <row r="777" s="4" customFormat="1" spans="1:8">
      <c r="A777" s="15"/>
      <c r="B777" s="2">
        <v>12</v>
      </c>
      <c r="C777" s="2"/>
      <c r="D777" s="13">
        <v>120</v>
      </c>
      <c r="E777" s="13">
        <v>1200</v>
      </c>
      <c r="F777" s="2" t="s">
        <v>274</v>
      </c>
      <c r="G777" s="5"/>
      <c r="H777" s="5"/>
    </row>
    <row r="778" s="4" customFormat="1" spans="1:8">
      <c r="A778" s="15"/>
      <c r="B778" s="2">
        <v>13</v>
      </c>
      <c r="C778" s="2"/>
      <c r="D778" s="13">
        <v>100</v>
      </c>
      <c r="E778" s="13">
        <v>1600</v>
      </c>
      <c r="F778" s="2" t="s">
        <v>275</v>
      </c>
      <c r="G778" s="5"/>
      <c r="H778" s="5"/>
    </row>
    <row r="779" s="4" customFormat="1" spans="1:8">
      <c r="A779" s="15"/>
      <c r="B779" s="2">
        <v>14</v>
      </c>
      <c r="C779" s="2"/>
      <c r="D779" s="13">
        <v>80</v>
      </c>
      <c r="E779" s="13">
        <v>1800</v>
      </c>
      <c r="F779" s="2" t="s">
        <v>276</v>
      </c>
      <c r="G779" s="5"/>
      <c r="H779" s="5"/>
    </row>
    <row r="780" s="4" customFormat="1" spans="1:8">
      <c r="A780" s="16"/>
      <c r="B780" s="2">
        <v>15</v>
      </c>
      <c r="C780" s="2"/>
      <c r="D780" s="13">
        <v>70</v>
      </c>
      <c r="E780" s="13">
        <v>2600</v>
      </c>
      <c r="F780" s="2" t="s">
        <v>277</v>
      </c>
      <c r="G780" s="5"/>
      <c r="H780" s="5"/>
    </row>
    <row r="781" s="4" customFormat="1" spans="1:8">
      <c r="A781" s="2" t="s">
        <v>207</v>
      </c>
      <c r="B781" s="2">
        <v>0</v>
      </c>
      <c r="C781" s="2">
        <v>0.4</v>
      </c>
      <c r="D781" s="2">
        <v>18000</v>
      </c>
      <c r="E781" s="2">
        <v>1.2</v>
      </c>
      <c r="F781" s="2" t="s">
        <v>330</v>
      </c>
      <c r="G781" s="5"/>
      <c r="H781" s="5"/>
    </row>
    <row r="782" s="4" customFormat="1" spans="1:8">
      <c r="A782" s="2"/>
      <c r="B782" s="2">
        <v>0.4</v>
      </c>
      <c r="C782" s="2">
        <v>0.5</v>
      </c>
      <c r="D782" s="2">
        <v>15000</v>
      </c>
      <c r="E782" s="2">
        <v>1.5</v>
      </c>
      <c r="F782" s="2" t="s">
        <v>331</v>
      </c>
      <c r="G782" s="5"/>
      <c r="H782" s="5"/>
    </row>
    <row r="783" s="4" customFormat="1" spans="1:8">
      <c r="A783" s="2"/>
      <c r="B783" s="2">
        <v>0.5</v>
      </c>
      <c r="C783" s="2">
        <v>0.8</v>
      </c>
      <c r="D783" s="2">
        <v>15000</v>
      </c>
      <c r="E783" s="2">
        <v>2</v>
      </c>
      <c r="F783" s="2" t="s">
        <v>332</v>
      </c>
      <c r="G783" s="5"/>
      <c r="H783" s="5"/>
    </row>
    <row r="784" s="4" customFormat="1" spans="1:8">
      <c r="A784" s="2"/>
      <c r="B784" s="2">
        <v>0.8</v>
      </c>
      <c r="C784" s="2">
        <v>1</v>
      </c>
      <c r="D784" s="2">
        <v>13000</v>
      </c>
      <c r="E784" s="2">
        <v>3</v>
      </c>
      <c r="F784" s="2" t="s">
        <v>333</v>
      </c>
      <c r="G784" s="5"/>
      <c r="H784" s="5"/>
    </row>
    <row r="785" s="4" customFormat="1" spans="1:8">
      <c r="A785" s="2"/>
      <c r="B785" s="2">
        <v>1</v>
      </c>
      <c r="C785" s="2">
        <v>1.2</v>
      </c>
      <c r="D785" s="2">
        <v>10000</v>
      </c>
      <c r="E785" s="2">
        <v>4</v>
      </c>
      <c r="F785" s="2" t="s">
        <v>334</v>
      </c>
      <c r="G785" s="5"/>
      <c r="H785" s="5"/>
    </row>
    <row r="786" s="4" customFormat="1" spans="1:8">
      <c r="A786" s="2"/>
      <c r="B786" s="2">
        <v>1.2</v>
      </c>
      <c r="C786" s="2">
        <v>1.5</v>
      </c>
      <c r="D786" s="2">
        <v>9000</v>
      </c>
      <c r="E786" s="2">
        <v>5</v>
      </c>
      <c r="F786" s="2" t="s">
        <v>335</v>
      </c>
      <c r="G786" s="5"/>
      <c r="H786" s="5"/>
    </row>
    <row r="787" s="4" customFormat="1" spans="1:8">
      <c r="A787" s="2"/>
      <c r="B787" s="2">
        <v>1.5</v>
      </c>
      <c r="C787" s="2">
        <v>2</v>
      </c>
      <c r="D787" s="2">
        <v>7000</v>
      </c>
      <c r="E787" s="2">
        <v>10</v>
      </c>
      <c r="F787" s="2" t="s">
        <v>156</v>
      </c>
      <c r="G787" s="5"/>
      <c r="H787" s="5"/>
    </row>
    <row r="788" s="4" customFormat="1" spans="1:8">
      <c r="A788" s="2"/>
      <c r="B788" s="2">
        <v>2</v>
      </c>
      <c r="C788" s="2">
        <v>2.5</v>
      </c>
      <c r="D788" s="2">
        <v>6000</v>
      </c>
      <c r="E788" s="2">
        <v>15</v>
      </c>
      <c r="F788" s="2" t="s">
        <v>158</v>
      </c>
      <c r="G788" s="5"/>
      <c r="H788" s="5"/>
    </row>
    <row r="789" s="4" customFormat="1" spans="1:8">
      <c r="A789" s="2" t="s">
        <v>208</v>
      </c>
      <c r="B789" s="2">
        <v>0</v>
      </c>
      <c r="C789" s="2">
        <v>0.4</v>
      </c>
      <c r="D789" s="2">
        <v>18000</v>
      </c>
      <c r="E789" s="2">
        <v>1.2</v>
      </c>
      <c r="F789" s="2" t="s">
        <v>330</v>
      </c>
      <c r="G789" s="5"/>
      <c r="H789" s="5"/>
    </row>
    <row r="790" s="4" customFormat="1" spans="1:8">
      <c r="A790" s="2"/>
      <c r="B790" s="2">
        <v>0.4</v>
      </c>
      <c r="C790" s="2">
        <v>0.5</v>
      </c>
      <c r="D790" s="2">
        <v>15000</v>
      </c>
      <c r="E790" s="2">
        <v>1.5</v>
      </c>
      <c r="F790" s="2" t="s">
        <v>331</v>
      </c>
      <c r="G790" s="5"/>
      <c r="H790" s="5"/>
    </row>
    <row r="791" s="4" customFormat="1" spans="1:8">
      <c r="A791" s="2"/>
      <c r="B791" s="2">
        <v>0.5</v>
      </c>
      <c r="C791" s="2">
        <v>0.8</v>
      </c>
      <c r="D791" s="2">
        <v>15000</v>
      </c>
      <c r="E791" s="2">
        <v>2</v>
      </c>
      <c r="F791" s="2" t="s">
        <v>332</v>
      </c>
      <c r="G791" s="5"/>
      <c r="H791" s="5"/>
    </row>
    <row r="792" s="4" customFormat="1" spans="1:8">
      <c r="A792" s="2"/>
      <c r="B792" s="2">
        <v>0.8</v>
      </c>
      <c r="C792" s="2">
        <v>1</v>
      </c>
      <c r="D792" s="2">
        <v>13000</v>
      </c>
      <c r="E792" s="2">
        <v>3</v>
      </c>
      <c r="F792" s="2" t="s">
        <v>333</v>
      </c>
      <c r="G792" s="5"/>
      <c r="H792" s="5"/>
    </row>
    <row r="793" s="4" customFormat="1" spans="1:8">
      <c r="A793" s="2"/>
      <c r="B793" s="2">
        <v>1</v>
      </c>
      <c r="C793" s="2">
        <v>1.2</v>
      </c>
      <c r="D793" s="2">
        <v>10000</v>
      </c>
      <c r="E793" s="2">
        <v>4</v>
      </c>
      <c r="F793" s="2" t="s">
        <v>334</v>
      </c>
      <c r="G793" s="5"/>
      <c r="H793" s="5"/>
    </row>
    <row r="794" s="4" customFormat="1" spans="1:8">
      <c r="A794" s="2"/>
      <c r="B794" s="2">
        <v>1.2</v>
      </c>
      <c r="C794" s="2">
        <v>1.5</v>
      </c>
      <c r="D794" s="2">
        <v>9000</v>
      </c>
      <c r="E794" s="2">
        <v>5</v>
      </c>
      <c r="F794" s="2" t="s">
        <v>335</v>
      </c>
      <c r="G794" s="5"/>
      <c r="H794" s="5"/>
    </row>
    <row r="795" s="4" customFormat="1" spans="1:8">
      <c r="A795" s="2"/>
      <c r="B795" s="2">
        <v>1.5</v>
      </c>
      <c r="C795" s="2">
        <v>2</v>
      </c>
      <c r="D795" s="2">
        <v>7000</v>
      </c>
      <c r="E795" s="2">
        <v>10</v>
      </c>
      <c r="F795" s="2" t="s">
        <v>156</v>
      </c>
      <c r="G795" s="5"/>
      <c r="H795" s="5"/>
    </row>
    <row r="796" s="4" customFormat="1" spans="1:8">
      <c r="A796" s="2"/>
      <c r="B796" s="2">
        <v>2</v>
      </c>
      <c r="C796" s="2">
        <v>2.5</v>
      </c>
      <c r="D796" s="2">
        <v>6000</v>
      </c>
      <c r="E796" s="2">
        <v>15</v>
      </c>
      <c r="F796" s="2" t="s">
        <v>158</v>
      </c>
      <c r="G796" s="5"/>
      <c r="H796" s="5"/>
    </row>
    <row r="797" s="4" customFormat="1" spans="1:8">
      <c r="A797" s="2" t="s">
        <v>209</v>
      </c>
      <c r="B797" s="2">
        <v>0</v>
      </c>
      <c r="C797" s="2">
        <v>0.4</v>
      </c>
      <c r="D797" s="2">
        <v>18000</v>
      </c>
      <c r="E797" s="2">
        <v>1.2</v>
      </c>
      <c r="F797" s="2" t="s">
        <v>330</v>
      </c>
      <c r="G797" s="5"/>
      <c r="H797" s="5"/>
    </row>
    <row r="798" s="4" customFormat="1" spans="1:8">
      <c r="A798" s="2"/>
      <c r="B798" s="2">
        <v>0.4</v>
      </c>
      <c r="C798" s="2">
        <v>0.5</v>
      </c>
      <c r="D798" s="2">
        <v>15000</v>
      </c>
      <c r="E798" s="2">
        <v>1.5</v>
      </c>
      <c r="F798" s="2" t="s">
        <v>331</v>
      </c>
      <c r="G798" s="5"/>
      <c r="H798" s="5"/>
    </row>
    <row r="799" s="4" customFormat="1" spans="1:8">
      <c r="A799" s="2"/>
      <c r="B799" s="2">
        <v>0.5</v>
      </c>
      <c r="C799" s="2">
        <v>0.8</v>
      </c>
      <c r="D799" s="2">
        <v>15000</v>
      </c>
      <c r="E799" s="2">
        <v>2</v>
      </c>
      <c r="F799" s="2" t="s">
        <v>332</v>
      </c>
      <c r="G799" s="5"/>
      <c r="H799" s="5"/>
    </row>
    <row r="800" s="4" customFormat="1" spans="1:8">
      <c r="A800" s="2"/>
      <c r="B800" s="2">
        <v>0.8</v>
      </c>
      <c r="C800" s="2">
        <v>1</v>
      </c>
      <c r="D800" s="2">
        <v>13000</v>
      </c>
      <c r="E800" s="2">
        <v>3</v>
      </c>
      <c r="F800" s="2" t="s">
        <v>333</v>
      </c>
      <c r="G800" s="5"/>
      <c r="H800" s="5"/>
    </row>
    <row r="801" s="4" customFormat="1" spans="1:8">
      <c r="A801" s="2"/>
      <c r="B801" s="2">
        <v>1</v>
      </c>
      <c r="C801" s="2">
        <v>1.2</v>
      </c>
      <c r="D801" s="2">
        <v>10000</v>
      </c>
      <c r="E801" s="2">
        <v>4</v>
      </c>
      <c r="F801" s="2" t="s">
        <v>334</v>
      </c>
      <c r="G801" s="5"/>
      <c r="H801" s="5"/>
    </row>
    <row r="802" s="4" customFormat="1" spans="1:8">
      <c r="A802" s="2"/>
      <c r="B802" s="2">
        <v>1.2</v>
      </c>
      <c r="C802" s="2">
        <v>1.5</v>
      </c>
      <c r="D802" s="2">
        <v>9000</v>
      </c>
      <c r="E802" s="2">
        <v>5</v>
      </c>
      <c r="F802" s="2" t="s">
        <v>335</v>
      </c>
      <c r="G802" s="5"/>
      <c r="H802" s="5"/>
    </row>
    <row r="803" s="4" customFormat="1" spans="1:8">
      <c r="A803" s="2"/>
      <c r="B803" s="2">
        <v>1.5</v>
      </c>
      <c r="C803" s="2">
        <v>2</v>
      </c>
      <c r="D803" s="2">
        <v>7000</v>
      </c>
      <c r="E803" s="2">
        <v>10</v>
      </c>
      <c r="F803" s="2" t="s">
        <v>156</v>
      </c>
      <c r="G803" s="5"/>
      <c r="H803" s="5"/>
    </row>
    <row r="804" s="4" customFormat="1" spans="1:8">
      <c r="A804" s="2"/>
      <c r="B804" s="2">
        <v>2</v>
      </c>
      <c r="C804" s="2">
        <v>2.5</v>
      </c>
      <c r="D804" s="2">
        <v>6000</v>
      </c>
      <c r="E804" s="2">
        <v>15</v>
      </c>
      <c r="F804" s="2" t="s">
        <v>158</v>
      </c>
      <c r="G804" s="5"/>
      <c r="H804" s="5"/>
    </row>
    <row r="805" s="4" customFormat="1" spans="1:8">
      <c r="A805" s="2" t="s">
        <v>210</v>
      </c>
      <c r="B805" s="2">
        <v>1</v>
      </c>
      <c r="C805" s="2"/>
      <c r="D805" s="2">
        <v>800</v>
      </c>
      <c r="E805" s="2">
        <v>10</v>
      </c>
      <c r="F805" s="2" t="s">
        <v>263</v>
      </c>
      <c r="G805" s="5"/>
      <c r="H805" s="5"/>
    </row>
    <row r="806" s="4" customFormat="1" spans="1:8">
      <c r="A806" s="2"/>
      <c r="B806" s="2">
        <v>2</v>
      </c>
      <c r="C806" s="2"/>
      <c r="D806" s="2">
        <v>670</v>
      </c>
      <c r="E806" s="2">
        <v>30</v>
      </c>
      <c r="F806" s="2" t="s">
        <v>264</v>
      </c>
      <c r="G806" s="5"/>
      <c r="H806" s="5"/>
    </row>
    <row r="807" s="4" customFormat="1" spans="1:8">
      <c r="A807" s="2"/>
      <c r="B807" s="2">
        <v>3</v>
      </c>
      <c r="C807" s="2"/>
      <c r="D807" s="2">
        <v>300</v>
      </c>
      <c r="E807" s="2">
        <v>60</v>
      </c>
      <c r="F807" s="2" t="s">
        <v>265</v>
      </c>
      <c r="G807" s="5"/>
      <c r="H807" s="5"/>
    </row>
    <row r="808" s="4" customFormat="1" spans="1:8">
      <c r="A808" s="2"/>
      <c r="B808" s="2">
        <v>4</v>
      </c>
      <c r="C808" s="2"/>
      <c r="D808" s="2">
        <v>220</v>
      </c>
      <c r="E808" s="2">
        <v>100</v>
      </c>
      <c r="F808" s="2" t="s">
        <v>266</v>
      </c>
      <c r="G808" s="5"/>
      <c r="H808" s="5"/>
    </row>
    <row r="809" s="4" customFormat="1" spans="1:8">
      <c r="A809" s="2"/>
      <c r="B809" s="2">
        <v>5</v>
      </c>
      <c r="C809" s="2"/>
      <c r="D809" s="2">
        <v>220</v>
      </c>
      <c r="E809" s="2">
        <v>160</v>
      </c>
      <c r="F809" s="2" t="s">
        <v>267</v>
      </c>
      <c r="G809" s="5"/>
      <c r="H809" s="5"/>
    </row>
    <row r="810" s="4" customFormat="1" spans="1:8">
      <c r="A810" s="2"/>
      <c r="B810" s="2">
        <v>6</v>
      </c>
      <c r="C810" s="2"/>
      <c r="D810" s="2">
        <v>220</v>
      </c>
      <c r="E810" s="2">
        <v>200</v>
      </c>
      <c r="F810" s="2" t="s">
        <v>268</v>
      </c>
      <c r="G810" s="5"/>
      <c r="H810" s="5"/>
    </row>
    <row r="811" s="4" customFormat="1" spans="1:8">
      <c r="A811" s="2" t="s">
        <v>211</v>
      </c>
      <c r="B811" s="2">
        <v>0</v>
      </c>
      <c r="C811" s="2">
        <v>1.5</v>
      </c>
      <c r="D811" s="2">
        <v>800</v>
      </c>
      <c r="E811" s="2">
        <v>8</v>
      </c>
      <c r="F811" s="2" t="s">
        <v>336</v>
      </c>
      <c r="G811" s="5"/>
      <c r="H811" s="5"/>
    </row>
    <row r="812" s="4" customFormat="1" spans="1:8">
      <c r="A812" s="2"/>
      <c r="B812" s="2">
        <v>1.5</v>
      </c>
      <c r="C812" s="2">
        <v>1.8</v>
      </c>
      <c r="D812" s="2">
        <v>670</v>
      </c>
      <c r="E812" s="2">
        <v>10</v>
      </c>
      <c r="F812" s="2" t="s">
        <v>337</v>
      </c>
      <c r="G812" s="5"/>
      <c r="H812" s="5"/>
    </row>
    <row r="813" s="4" customFormat="1" spans="1:8">
      <c r="A813" s="2"/>
      <c r="B813" s="2">
        <v>1.8</v>
      </c>
      <c r="C813" s="2">
        <v>2.5</v>
      </c>
      <c r="D813" s="2">
        <v>670</v>
      </c>
      <c r="E813" s="2">
        <v>15</v>
      </c>
      <c r="F813" s="2" t="s">
        <v>338</v>
      </c>
      <c r="G813" s="5"/>
      <c r="H813" s="5"/>
    </row>
    <row r="814" s="4" customFormat="1" spans="1:8">
      <c r="A814" s="2"/>
      <c r="B814" s="2">
        <v>2.5</v>
      </c>
      <c r="C814" s="2">
        <v>3</v>
      </c>
      <c r="D814" s="2">
        <v>670</v>
      </c>
      <c r="E814" s="2">
        <v>20</v>
      </c>
      <c r="F814" s="2" t="s">
        <v>160</v>
      </c>
      <c r="G814" s="5"/>
      <c r="H814" s="5"/>
    </row>
    <row r="815" s="4" customFormat="1" spans="1:8">
      <c r="A815" s="2"/>
      <c r="B815" s="2">
        <v>3</v>
      </c>
      <c r="C815" s="2">
        <v>3.5</v>
      </c>
      <c r="D815" s="2">
        <v>670</v>
      </c>
      <c r="E815" s="2">
        <v>40</v>
      </c>
      <c r="F815" s="2" t="s">
        <v>162</v>
      </c>
      <c r="G815" s="5"/>
      <c r="H815" s="5"/>
    </row>
    <row r="816" s="4" customFormat="1" spans="1:8">
      <c r="A816" s="2" t="s">
        <v>212</v>
      </c>
      <c r="B816" s="2">
        <v>0</v>
      </c>
      <c r="C816" s="2">
        <v>0.4</v>
      </c>
      <c r="D816" s="2">
        <v>12000</v>
      </c>
      <c r="E816" s="2">
        <v>1.6</v>
      </c>
      <c r="F816" s="2" t="s">
        <v>330</v>
      </c>
      <c r="G816" s="5"/>
      <c r="H816" s="5"/>
    </row>
    <row r="817" s="4" customFormat="1" spans="1:8">
      <c r="A817" s="2"/>
      <c r="B817" s="2">
        <v>0.4</v>
      </c>
      <c r="C817" s="2">
        <v>0.5</v>
      </c>
      <c r="D817" s="2">
        <v>10000</v>
      </c>
      <c r="E817" s="2">
        <v>2</v>
      </c>
      <c r="F817" s="2" t="s">
        <v>331</v>
      </c>
      <c r="G817" s="5"/>
      <c r="H817" s="5"/>
    </row>
    <row r="818" s="4" customFormat="1" spans="1:8">
      <c r="A818" s="2"/>
      <c r="B818" s="2">
        <v>0.5</v>
      </c>
      <c r="C818" s="2">
        <v>0.8</v>
      </c>
      <c r="D818" s="2">
        <v>8000</v>
      </c>
      <c r="E818" s="2">
        <v>3</v>
      </c>
      <c r="F818" s="2" t="s">
        <v>332</v>
      </c>
      <c r="G818" s="5"/>
      <c r="H818" s="5"/>
    </row>
    <row r="819" s="4" customFormat="1" spans="1:8">
      <c r="A819" s="2"/>
      <c r="B819" s="2">
        <v>0.8</v>
      </c>
      <c r="C819" s="2">
        <v>1</v>
      </c>
      <c r="D819" s="2">
        <v>6000</v>
      </c>
      <c r="E819" s="2">
        <v>4</v>
      </c>
      <c r="F819" s="2" t="s">
        <v>333</v>
      </c>
      <c r="G819" s="5"/>
      <c r="H819" s="5"/>
    </row>
    <row r="820" s="4" customFormat="1" spans="1:8">
      <c r="A820" s="2"/>
      <c r="B820" s="2">
        <v>1</v>
      </c>
      <c r="C820" s="2">
        <v>1.2</v>
      </c>
      <c r="D820" s="2">
        <v>4000</v>
      </c>
      <c r="E820" s="2">
        <v>6</v>
      </c>
      <c r="F820" s="2" t="s">
        <v>334</v>
      </c>
      <c r="G820" s="5"/>
      <c r="H820" s="5"/>
    </row>
    <row r="821" s="4" customFormat="1" spans="1:8">
      <c r="A821" s="2"/>
      <c r="B821" s="2">
        <v>1.2</v>
      </c>
      <c r="C821" s="2">
        <v>1.5</v>
      </c>
      <c r="D821" s="2">
        <v>3000</v>
      </c>
      <c r="E821" s="2">
        <v>8</v>
      </c>
      <c r="F821" s="2" t="s">
        <v>335</v>
      </c>
      <c r="G821" s="5"/>
      <c r="H821" s="5"/>
    </row>
    <row r="822" s="4" customFormat="1" spans="1:8">
      <c r="A822" s="2"/>
      <c r="B822" s="2">
        <v>1.5</v>
      </c>
      <c r="C822" s="2">
        <v>2</v>
      </c>
      <c r="D822" s="2">
        <v>2500</v>
      </c>
      <c r="E822" s="2">
        <v>15</v>
      </c>
      <c r="F822" s="2" t="s">
        <v>156</v>
      </c>
      <c r="G822" s="5"/>
      <c r="H822" s="5"/>
    </row>
    <row r="823" s="4" customFormat="1" spans="1:8">
      <c r="A823" s="2"/>
      <c r="B823" s="2">
        <v>2</v>
      </c>
      <c r="C823" s="2">
        <v>2.5</v>
      </c>
      <c r="D823" s="2">
        <v>2000</v>
      </c>
      <c r="E823" s="2">
        <v>25</v>
      </c>
      <c r="F823" s="2" t="s">
        <v>158</v>
      </c>
      <c r="G823" s="5"/>
      <c r="H823" s="5"/>
    </row>
    <row r="824" s="4" customFormat="1" spans="1:8">
      <c r="A824" s="2" t="s">
        <v>213</v>
      </c>
      <c r="B824" s="2">
        <v>0</v>
      </c>
      <c r="C824" s="2">
        <v>1</v>
      </c>
      <c r="D824" s="2">
        <v>1500</v>
      </c>
      <c r="E824" s="2">
        <v>1.8</v>
      </c>
      <c r="F824" s="2" t="s">
        <v>339</v>
      </c>
      <c r="G824" s="5"/>
      <c r="H824" s="5"/>
    </row>
    <row r="825" s="4" customFormat="1" spans="1:8">
      <c r="A825" s="2"/>
      <c r="B825" s="2">
        <v>1</v>
      </c>
      <c r="C825" s="2">
        <v>1.5</v>
      </c>
      <c r="D825" s="2">
        <v>1350</v>
      </c>
      <c r="E825" s="2">
        <v>2</v>
      </c>
      <c r="F825" s="2" t="s">
        <v>154</v>
      </c>
      <c r="G825" s="5"/>
      <c r="H825" s="5"/>
    </row>
    <row r="826" s="4" customFormat="1" spans="1:8">
      <c r="A826" s="2"/>
      <c r="B826" s="2">
        <v>1.5</v>
      </c>
      <c r="C826" s="2">
        <v>2</v>
      </c>
      <c r="D826" s="2">
        <v>1350</v>
      </c>
      <c r="E826" s="2">
        <v>3</v>
      </c>
      <c r="F826" s="2" t="s">
        <v>156</v>
      </c>
      <c r="G826" s="5"/>
      <c r="H826" s="5"/>
    </row>
    <row r="827" s="4" customFormat="1" spans="1:8">
      <c r="A827" s="2"/>
      <c r="B827" s="2">
        <v>2</v>
      </c>
      <c r="C827" s="2">
        <v>2.5</v>
      </c>
      <c r="D827" s="2">
        <v>670</v>
      </c>
      <c r="E827" s="2">
        <v>5</v>
      </c>
      <c r="F827" s="2" t="s">
        <v>158</v>
      </c>
      <c r="G827" s="5"/>
      <c r="H827" s="5"/>
    </row>
    <row r="828" s="4" customFormat="1" spans="1:8">
      <c r="A828" s="2"/>
      <c r="B828" s="2">
        <v>2.5</v>
      </c>
      <c r="C828" s="2">
        <v>3</v>
      </c>
      <c r="D828" s="2">
        <v>670</v>
      </c>
      <c r="E828" s="2">
        <v>7</v>
      </c>
      <c r="F828" s="2" t="s">
        <v>160</v>
      </c>
      <c r="G828" s="5"/>
      <c r="H828" s="5"/>
    </row>
    <row r="829" s="4" customFormat="1" spans="1:8">
      <c r="A829" s="2" t="s">
        <v>214</v>
      </c>
      <c r="B829" s="2">
        <v>1</v>
      </c>
      <c r="C829" s="2"/>
      <c r="D829" s="2">
        <v>800</v>
      </c>
      <c r="E829" s="2">
        <v>3</v>
      </c>
      <c r="F829" s="2" t="s">
        <v>263</v>
      </c>
      <c r="G829" s="5"/>
      <c r="H829" s="5"/>
    </row>
    <row r="830" s="4" customFormat="1" spans="1:8">
      <c r="A830" s="2"/>
      <c r="B830" s="2">
        <v>2</v>
      </c>
      <c r="C830" s="2"/>
      <c r="D830" s="2">
        <v>670</v>
      </c>
      <c r="E830" s="2">
        <v>6</v>
      </c>
      <c r="F830" s="2" t="s">
        <v>264</v>
      </c>
      <c r="G830" s="5"/>
      <c r="H830" s="5"/>
    </row>
    <row r="831" s="4" customFormat="1" spans="1:8">
      <c r="A831" s="2"/>
      <c r="B831" s="2">
        <v>3</v>
      </c>
      <c r="C831" s="2"/>
      <c r="D831" s="2">
        <v>500</v>
      </c>
      <c r="E831" s="2">
        <v>15</v>
      </c>
      <c r="F831" s="2" t="s">
        <v>265</v>
      </c>
      <c r="G831" s="5"/>
      <c r="H831" s="5"/>
    </row>
    <row r="832" s="4" customFormat="1" spans="1:8">
      <c r="A832" s="2"/>
      <c r="B832" s="2">
        <v>4</v>
      </c>
      <c r="C832" s="2"/>
      <c r="D832" s="2">
        <v>300</v>
      </c>
      <c r="E832" s="2">
        <v>30</v>
      </c>
      <c r="F832" s="2" t="s">
        <v>266</v>
      </c>
      <c r="G832" s="5"/>
      <c r="H832" s="5"/>
    </row>
    <row r="833" s="4" customFormat="1" spans="1:8">
      <c r="A833" s="2"/>
      <c r="B833" s="2">
        <v>5</v>
      </c>
      <c r="C833" s="2"/>
      <c r="D833" s="2">
        <v>250</v>
      </c>
      <c r="E833" s="2">
        <v>75</v>
      </c>
      <c r="F833" s="2" t="s">
        <v>267</v>
      </c>
      <c r="G833" s="5"/>
      <c r="H833" s="5"/>
    </row>
    <row r="834" s="4" customFormat="1" spans="1:8">
      <c r="A834" s="2"/>
      <c r="B834" s="2">
        <v>6</v>
      </c>
      <c r="C834" s="2"/>
      <c r="D834" s="2">
        <v>200</v>
      </c>
      <c r="E834" s="2">
        <v>130</v>
      </c>
      <c r="F834" s="2" t="s">
        <v>268</v>
      </c>
      <c r="G834" s="5"/>
      <c r="H834" s="5"/>
    </row>
    <row r="835" s="4" customFormat="1" spans="1:8">
      <c r="A835" s="2" t="s">
        <v>215</v>
      </c>
      <c r="B835" s="2">
        <v>0</v>
      </c>
      <c r="C835" s="2">
        <v>0.3</v>
      </c>
      <c r="D835" s="2">
        <v>5000</v>
      </c>
      <c r="E835" s="2">
        <v>0.6</v>
      </c>
      <c r="F835" s="2" t="s">
        <v>340</v>
      </c>
      <c r="G835" s="5"/>
      <c r="H835" s="5"/>
    </row>
    <row r="836" s="4" customFormat="1" spans="1:8">
      <c r="A836" s="2"/>
      <c r="B836" s="2">
        <v>0.3</v>
      </c>
      <c r="C836" s="2">
        <v>0.5</v>
      </c>
      <c r="D836" s="2">
        <v>4000</v>
      </c>
      <c r="E836" s="2">
        <v>0.8</v>
      </c>
      <c r="F836" s="2" t="s">
        <v>341</v>
      </c>
      <c r="G836" s="5"/>
      <c r="H836" s="5"/>
    </row>
    <row r="837" s="4" customFormat="1" spans="1:8">
      <c r="A837" s="2"/>
      <c r="B837" s="2">
        <v>0.5</v>
      </c>
      <c r="C837" s="2">
        <v>0.7</v>
      </c>
      <c r="D837" s="2">
        <v>2700</v>
      </c>
      <c r="E837" s="2">
        <v>1.5</v>
      </c>
      <c r="F837" s="2" t="s">
        <v>342</v>
      </c>
      <c r="G837" s="5"/>
      <c r="H837" s="5"/>
    </row>
    <row r="838" s="4" customFormat="1" spans="1:8">
      <c r="A838" s="2"/>
      <c r="B838" s="2">
        <v>0.7</v>
      </c>
      <c r="C838" s="2">
        <v>0.8</v>
      </c>
      <c r="D838" s="2">
        <v>660</v>
      </c>
      <c r="E838" s="2">
        <v>2</v>
      </c>
      <c r="F838" s="2" t="s">
        <v>343</v>
      </c>
      <c r="G838" s="5"/>
      <c r="H838" s="5"/>
    </row>
    <row r="839" s="4" customFormat="1" spans="1:8">
      <c r="A839" s="2"/>
      <c r="B839" s="2">
        <v>0.8</v>
      </c>
      <c r="C839" s="2">
        <v>1</v>
      </c>
      <c r="D839" s="2">
        <v>660</v>
      </c>
      <c r="E839" s="2">
        <v>2.5</v>
      </c>
      <c r="F839" s="2" t="s">
        <v>333</v>
      </c>
      <c r="G839" s="5"/>
      <c r="H839" s="5"/>
    </row>
    <row r="840" s="4" customFormat="1" spans="1:8">
      <c r="A840" s="2"/>
      <c r="B840" s="2">
        <v>1</v>
      </c>
      <c r="C840" s="2">
        <v>1.2</v>
      </c>
      <c r="D840" s="2">
        <v>660</v>
      </c>
      <c r="E840" s="2">
        <v>3</v>
      </c>
      <c r="F840" s="2" t="s">
        <v>334</v>
      </c>
      <c r="G840" s="5"/>
      <c r="H840" s="5"/>
    </row>
    <row r="841" s="4" customFormat="1" spans="1:8">
      <c r="A841" s="2"/>
      <c r="B841" s="2">
        <v>1.2</v>
      </c>
      <c r="C841" s="2">
        <v>1.5</v>
      </c>
      <c r="D841" s="2">
        <v>660</v>
      </c>
      <c r="E841" s="2">
        <v>5</v>
      </c>
      <c r="F841" s="2" t="s">
        <v>335</v>
      </c>
      <c r="G841" s="5"/>
      <c r="H841" s="5"/>
    </row>
    <row r="842" s="4" customFormat="1" spans="1:8">
      <c r="A842" s="2"/>
      <c r="B842" s="2">
        <v>1.5</v>
      </c>
      <c r="C842" s="2">
        <v>1.8</v>
      </c>
      <c r="D842" s="2">
        <v>660</v>
      </c>
      <c r="E842" s="2">
        <v>8</v>
      </c>
      <c r="F842" s="2" t="s">
        <v>337</v>
      </c>
      <c r="G842" s="5"/>
      <c r="H842" s="5"/>
    </row>
    <row r="843" s="4" customFormat="1" spans="1:8">
      <c r="A843" s="2"/>
      <c r="B843" s="2">
        <v>1.8</v>
      </c>
      <c r="C843" s="2">
        <v>2</v>
      </c>
      <c r="D843" s="2">
        <v>660</v>
      </c>
      <c r="E843" s="2">
        <v>20</v>
      </c>
      <c r="F843" s="2" t="s">
        <v>344</v>
      </c>
      <c r="G843" s="5"/>
      <c r="H843" s="5"/>
    </row>
    <row r="844" s="4" customFormat="1" spans="1:8">
      <c r="A844" s="2"/>
      <c r="B844" s="2">
        <v>2</v>
      </c>
      <c r="C844" s="2">
        <v>2.5</v>
      </c>
      <c r="D844" s="2">
        <v>660</v>
      </c>
      <c r="E844" s="2">
        <v>30</v>
      </c>
      <c r="F844" s="2" t="s">
        <v>158</v>
      </c>
      <c r="G844" s="5"/>
      <c r="H844" s="5"/>
    </row>
    <row r="845" s="4" customFormat="1" spans="1:8">
      <c r="A845" s="2" t="s">
        <v>216</v>
      </c>
      <c r="B845" s="2">
        <v>0</v>
      </c>
      <c r="C845" s="2">
        <v>0.3</v>
      </c>
      <c r="D845" s="2">
        <v>5000</v>
      </c>
      <c r="E845" s="2">
        <v>0.6</v>
      </c>
      <c r="F845" s="2" t="s">
        <v>340</v>
      </c>
      <c r="G845" s="5"/>
      <c r="H845" s="5"/>
    </row>
    <row r="846" s="4" customFormat="1" spans="1:8">
      <c r="A846" s="2"/>
      <c r="B846" s="2">
        <v>0.3</v>
      </c>
      <c r="C846" s="2">
        <v>0.5</v>
      </c>
      <c r="D846" s="2">
        <v>4000</v>
      </c>
      <c r="E846" s="2">
        <v>0.8</v>
      </c>
      <c r="F846" s="2" t="s">
        <v>341</v>
      </c>
      <c r="G846" s="5"/>
      <c r="H846" s="5"/>
    </row>
    <row r="847" s="4" customFormat="1" spans="1:8">
      <c r="A847" s="2"/>
      <c r="B847" s="2">
        <v>0.5</v>
      </c>
      <c r="C847" s="2">
        <v>0.7</v>
      </c>
      <c r="D847" s="2">
        <v>2700</v>
      </c>
      <c r="E847" s="2">
        <v>1.5</v>
      </c>
      <c r="F847" s="2" t="s">
        <v>342</v>
      </c>
      <c r="G847" s="5"/>
      <c r="H847" s="5"/>
    </row>
    <row r="848" s="4" customFormat="1" spans="1:8">
      <c r="A848" s="2"/>
      <c r="B848" s="2">
        <v>0.7</v>
      </c>
      <c r="C848" s="2">
        <v>0.8</v>
      </c>
      <c r="D848" s="2">
        <v>660</v>
      </c>
      <c r="E848" s="2">
        <v>2</v>
      </c>
      <c r="F848" s="2" t="s">
        <v>343</v>
      </c>
      <c r="G848" s="5"/>
      <c r="H848" s="5"/>
    </row>
    <row r="849" s="4" customFormat="1" spans="1:8">
      <c r="A849" s="2"/>
      <c r="B849" s="2">
        <v>0.8</v>
      </c>
      <c r="C849" s="2">
        <v>1</v>
      </c>
      <c r="D849" s="2">
        <v>660</v>
      </c>
      <c r="E849" s="2">
        <v>2.5</v>
      </c>
      <c r="F849" s="2" t="s">
        <v>333</v>
      </c>
      <c r="G849" s="5"/>
      <c r="H849" s="5"/>
    </row>
    <row r="850" s="4" customFormat="1" spans="1:8">
      <c r="A850" s="2"/>
      <c r="B850" s="2">
        <v>1</v>
      </c>
      <c r="C850" s="2">
        <v>1.2</v>
      </c>
      <c r="D850" s="2">
        <v>660</v>
      </c>
      <c r="E850" s="2">
        <v>3</v>
      </c>
      <c r="F850" s="2" t="s">
        <v>334</v>
      </c>
      <c r="G850" s="5"/>
      <c r="H850" s="5"/>
    </row>
    <row r="851" s="4" customFormat="1" spans="1:8">
      <c r="A851" s="2"/>
      <c r="B851" s="2">
        <v>1.2</v>
      </c>
      <c r="C851" s="2">
        <v>1.5</v>
      </c>
      <c r="D851" s="2">
        <v>660</v>
      </c>
      <c r="E851" s="2">
        <v>5</v>
      </c>
      <c r="F851" s="2" t="s">
        <v>335</v>
      </c>
      <c r="G851" s="5"/>
      <c r="H851" s="5"/>
    </row>
    <row r="852" s="4" customFormat="1" spans="1:8">
      <c r="A852" s="2"/>
      <c r="B852" s="2">
        <v>1.5</v>
      </c>
      <c r="C852" s="2">
        <v>1.8</v>
      </c>
      <c r="D852" s="2">
        <v>660</v>
      </c>
      <c r="E852" s="2">
        <v>8</v>
      </c>
      <c r="F852" s="2" t="s">
        <v>337</v>
      </c>
      <c r="G852" s="5"/>
      <c r="H852" s="5"/>
    </row>
    <row r="853" s="4" customFormat="1" spans="1:8">
      <c r="A853" s="2"/>
      <c r="B853" s="2">
        <v>1.8</v>
      </c>
      <c r="C853" s="2">
        <v>2</v>
      </c>
      <c r="D853" s="2">
        <v>660</v>
      </c>
      <c r="E853" s="2">
        <v>20</v>
      </c>
      <c r="F853" s="2" t="s">
        <v>344</v>
      </c>
      <c r="G853" s="5"/>
      <c r="H853" s="5"/>
    </row>
    <row r="854" s="4" customFormat="1" spans="1:8">
      <c r="A854" s="2"/>
      <c r="B854" s="2">
        <v>2</v>
      </c>
      <c r="C854" s="2">
        <v>2.5</v>
      </c>
      <c r="D854" s="2">
        <v>660</v>
      </c>
      <c r="E854" s="2">
        <v>30</v>
      </c>
      <c r="F854" s="2" t="s">
        <v>158</v>
      </c>
      <c r="G854" s="5"/>
      <c r="H854" s="5"/>
    </row>
    <row r="855" s="4" customFormat="1" spans="1:8">
      <c r="A855" s="2" t="s">
        <v>217</v>
      </c>
      <c r="B855" s="2">
        <v>0</v>
      </c>
      <c r="C855" s="2">
        <v>0.3</v>
      </c>
      <c r="D855" s="2">
        <v>2400</v>
      </c>
      <c r="E855" s="2">
        <v>15</v>
      </c>
      <c r="F855" s="2" t="s">
        <v>345</v>
      </c>
      <c r="G855" s="5"/>
      <c r="H855" s="5"/>
    </row>
    <row r="856" s="4" customFormat="1" spans="1:8">
      <c r="A856" s="2"/>
      <c r="B856" s="2">
        <v>0.3</v>
      </c>
      <c r="C856" s="2">
        <v>0.5</v>
      </c>
      <c r="D856" s="2">
        <v>2000</v>
      </c>
      <c r="E856" s="2">
        <v>20</v>
      </c>
      <c r="F856" s="2" t="s">
        <v>346</v>
      </c>
      <c r="G856" s="5"/>
      <c r="H856" s="5"/>
    </row>
    <row r="857" s="4" customFormat="1" spans="1:8">
      <c r="A857" s="2"/>
      <c r="B857" s="2">
        <v>0.5</v>
      </c>
      <c r="C857" s="2">
        <v>0.8</v>
      </c>
      <c r="D857" s="2">
        <v>1500</v>
      </c>
      <c r="E857" s="2">
        <v>50</v>
      </c>
      <c r="F857" s="2" t="s">
        <v>347</v>
      </c>
      <c r="G857" s="5"/>
      <c r="H857" s="5"/>
    </row>
    <row r="858" s="4" customFormat="1" spans="1:8">
      <c r="A858" s="2"/>
      <c r="B858" s="2">
        <v>0.8</v>
      </c>
      <c r="C858" s="2">
        <v>1</v>
      </c>
      <c r="D858" s="2">
        <v>1000</v>
      </c>
      <c r="E858" s="2">
        <v>80</v>
      </c>
      <c r="F858" s="2" t="s">
        <v>348</v>
      </c>
      <c r="G858" s="5"/>
      <c r="H858" s="5"/>
    </row>
    <row r="859" s="4" customFormat="1" spans="1:8">
      <c r="A859" s="2"/>
      <c r="B859" s="2">
        <v>1</v>
      </c>
      <c r="C859" s="2">
        <v>1.2</v>
      </c>
      <c r="D859" s="2">
        <v>600</v>
      </c>
      <c r="E859" s="2">
        <v>100</v>
      </c>
      <c r="F859" s="2" t="s">
        <v>349</v>
      </c>
      <c r="G859" s="5"/>
      <c r="H859" s="5"/>
    </row>
    <row r="860" s="4" customFormat="1" spans="1:8">
      <c r="A860" s="2"/>
      <c r="B860" s="2">
        <v>1.2</v>
      </c>
      <c r="C860" s="2">
        <v>1.5</v>
      </c>
      <c r="D860" s="2">
        <v>400</v>
      </c>
      <c r="E860" s="2">
        <v>150</v>
      </c>
      <c r="F860" s="2" t="s">
        <v>350</v>
      </c>
      <c r="G860" s="5"/>
      <c r="H860" s="5"/>
    </row>
    <row r="861" s="4" customFormat="1" spans="1:8">
      <c r="A861" s="2"/>
      <c r="B861" s="2">
        <v>1.5</v>
      </c>
      <c r="C861" s="2">
        <v>1.8</v>
      </c>
      <c r="D861" s="2">
        <v>300</v>
      </c>
      <c r="E861" s="2">
        <v>300</v>
      </c>
      <c r="F861" s="2" t="s">
        <v>351</v>
      </c>
      <c r="G861" s="5"/>
      <c r="H861" s="5"/>
    </row>
    <row r="862" s="4" customFormat="1" spans="1:8">
      <c r="A862" s="2" t="s">
        <v>218</v>
      </c>
      <c r="B862" s="2">
        <v>0</v>
      </c>
      <c r="C862" s="2">
        <v>0.3</v>
      </c>
      <c r="D862" s="2">
        <v>2400</v>
      </c>
      <c r="E862" s="2">
        <v>15</v>
      </c>
      <c r="F862" s="2" t="s">
        <v>345</v>
      </c>
      <c r="G862" s="5"/>
      <c r="H862" s="5"/>
    </row>
    <row r="863" s="4" customFormat="1" spans="1:8">
      <c r="A863" s="2"/>
      <c r="B863" s="2">
        <v>0.3</v>
      </c>
      <c r="C863" s="2">
        <v>0.5</v>
      </c>
      <c r="D863" s="2">
        <v>2000</v>
      </c>
      <c r="E863" s="2">
        <v>20</v>
      </c>
      <c r="F863" s="2" t="s">
        <v>346</v>
      </c>
      <c r="G863" s="5"/>
      <c r="H863" s="5"/>
    </row>
    <row r="864" s="4" customFormat="1" spans="1:8">
      <c r="A864" s="2"/>
      <c r="B864" s="2">
        <v>0.5</v>
      </c>
      <c r="C864" s="2">
        <v>0.8</v>
      </c>
      <c r="D864" s="2">
        <v>1500</v>
      </c>
      <c r="E864" s="2">
        <v>50</v>
      </c>
      <c r="F864" s="2" t="s">
        <v>347</v>
      </c>
      <c r="G864" s="5"/>
      <c r="H864" s="5"/>
    </row>
    <row r="865" s="4" customFormat="1" spans="1:8">
      <c r="A865" s="2"/>
      <c r="B865" s="2">
        <v>0.8</v>
      </c>
      <c r="C865" s="2">
        <v>1</v>
      </c>
      <c r="D865" s="2">
        <v>1000</v>
      </c>
      <c r="E865" s="2">
        <v>80</v>
      </c>
      <c r="F865" s="2" t="s">
        <v>348</v>
      </c>
      <c r="G865" s="5"/>
      <c r="H865" s="5"/>
    </row>
    <row r="866" s="4" customFormat="1" spans="1:8">
      <c r="A866" s="2"/>
      <c r="B866" s="2">
        <v>1</v>
      </c>
      <c r="C866" s="2">
        <v>1.2</v>
      </c>
      <c r="D866" s="2">
        <v>600</v>
      </c>
      <c r="E866" s="2">
        <v>100</v>
      </c>
      <c r="F866" s="2" t="s">
        <v>349</v>
      </c>
      <c r="G866" s="5"/>
      <c r="H866" s="5"/>
    </row>
    <row r="867" s="4" customFormat="1" spans="1:8">
      <c r="A867" s="2"/>
      <c r="B867" s="2">
        <v>1.2</v>
      </c>
      <c r="C867" s="2">
        <v>1.5</v>
      </c>
      <c r="D867" s="2">
        <v>400</v>
      </c>
      <c r="E867" s="2">
        <v>150</v>
      </c>
      <c r="F867" s="2" t="s">
        <v>350</v>
      </c>
      <c r="G867" s="5"/>
      <c r="H867" s="5"/>
    </row>
    <row r="868" s="4" customFormat="1" spans="1:8">
      <c r="A868" s="2"/>
      <c r="B868" s="2">
        <v>1.5</v>
      </c>
      <c r="C868" s="2">
        <v>1.8</v>
      </c>
      <c r="D868" s="2">
        <v>300</v>
      </c>
      <c r="E868" s="2">
        <v>300</v>
      </c>
      <c r="F868" s="2" t="s">
        <v>351</v>
      </c>
      <c r="G868" s="5"/>
      <c r="H868" s="5"/>
    </row>
    <row r="869" s="4" customFormat="1" spans="1:8">
      <c r="A869" s="2" t="s">
        <v>219</v>
      </c>
      <c r="B869" s="2">
        <v>0</v>
      </c>
      <c r="C869" s="2">
        <v>0.3</v>
      </c>
      <c r="D869" s="2">
        <v>2400</v>
      </c>
      <c r="E869" s="2">
        <v>15</v>
      </c>
      <c r="F869" s="2" t="s">
        <v>345</v>
      </c>
      <c r="G869" s="5"/>
      <c r="H869" s="5"/>
    </row>
    <row r="870" s="4" customFormat="1" spans="1:8">
      <c r="A870" s="2"/>
      <c r="B870" s="2">
        <v>0.3</v>
      </c>
      <c r="C870" s="2">
        <v>0.5</v>
      </c>
      <c r="D870" s="2">
        <v>2000</v>
      </c>
      <c r="E870" s="2">
        <v>20</v>
      </c>
      <c r="F870" s="2" t="s">
        <v>346</v>
      </c>
      <c r="G870" s="5"/>
      <c r="H870" s="5"/>
    </row>
    <row r="871" s="4" customFormat="1" spans="1:8">
      <c r="A871" s="2"/>
      <c r="B871" s="2">
        <v>0.5</v>
      </c>
      <c r="C871" s="2">
        <v>0.8</v>
      </c>
      <c r="D871" s="2">
        <v>1500</v>
      </c>
      <c r="E871" s="2">
        <v>50</v>
      </c>
      <c r="F871" s="2" t="s">
        <v>347</v>
      </c>
      <c r="G871" s="5"/>
      <c r="H871" s="5"/>
    </row>
    <row r="872" s="4" customFormat="1" spans="1:8">
      <c r="A872" s="2"/>
      <c r="B872" s="2">
        <v>0.8</v>
      </c>
      <c r="C872" s="2">
        <v>1</v>
      </c>
      <c r="D872" s="2">
        <v>1000</v>
      </c>
      <c r="E872" s="2">
        <v>80</v>
      </c>
      <c r="F872" s="2" t="s">
        <v>348</v>
      </c>
      <c r="G872" s="5"/>
      <c r="H872" s="5"/>
    </row>
    <row r="873" s="4" customFormat="1" spans="1:8">
      <c r="A873" s="2"/>
      <c r="B873" s="2">
        <v>1</v>
      </c>
      <c r="C873" s="2">
        <v>1.2</v>
      </c>
      <c r="D873" s="2">
        <v>600</v>
      </c>
      <c r="E873" s="2">
        <v>100</v>
      </c>
      <c r="F873" s="2" t="s">
        <v>349</v>
      </c>
      <c r="G873" s="5"/>
      <c r="H873" s="5"/>
    </row>
    <row r="874" s="4" customFormat="1" spans="1:8">
      <c r="A874" s="2"/>
      <c r="B874" s="2">
        <v>1.2</v>
      </c>
      <c r="C874" s="2">
        <v>1.5</v>
      </c>
      <c r="D874" s="2">
        <v>400</v>
      </c>
      <c r="E874" s="2">
        <v>150</v>
      </c>
      <c r="F874" s="2" t="s">
        <v>350</v>
      </c>
      <c r="G874" s="5"/>
      <c r="H874" s="5"/>
    </row>
    <row r="875" s="4" customFormat="1" spans="1:8">
      <c r="A875" s="2"/>
      <c r="B875" s="2">
        <v>1.5</v>
      </c>
      <c r="C875" s="2">
        <v>1.8</v>
      </c>
      <c r="D875" s="2">
        <v>300</v>
      </c>
      <c r="E875" s="2">
        <v>300</v>
      </c>
      <c r="F875" s="2" t="s">
        <v>351</v>
      </c>
      <c r="G875" s="5"/>
      <c r="H875" s="5"/>
    </row>
    <row r="876" s="4" customFormat="1" spans="1:8">
      <c r="A876" s="2" t="s">
        <v>220</v>
      </c>
      <c r="B876" s="2">
        <v>0</v>
      </c>
      <c r="C876" s="2">
        <v>0.3</v>
      </c>
      <c r="D876" s="2">
        <v>9000</v>
      </c>
      <c r="E876" s="2">
        <v>0.5</v>
      </c>
      <c r="F876" s="2" t="s">
        <v>345</v>
      </c>
      <c r="G876" s="5"/>
      <c r="H876" s="5"/>
    </row>
    <row r="877" s="4" customFormat="1" spans="1:8">
      <c r="A877" s="2"/>
      <c r="B877" s="2">
        <v>0.3</v>
      </c>
      <c r="C877" s="2">
        <v>0.5</v>
      </c>
      <c r="D877" s="2">
        <v>8500</v>
      </c>
      <c r="E877" s="2">
        <v>0.6</v>
      </c>
      <c r="F877" s="2" t="s">
        <v>346</v>
      </c>
      <c r="G877" s="5"/>
      <c r="H877" s="5"/>
    </row>
    <row r="878" s="4" customFormat="1" spans="1:8">
      <c r="A878" s="2"/>
      <c r="B878" s="2">
        <v>0.5</v>
      </c>
      <c r="C878" s="2">
        <v>0.8</v>
      </c>
      <c r="D878" s="2">
        <v>6500</v>
      </c>
      <c r="E878" s="2">
        <v>1</v>
      </c>
      <c r="F878" s="2" t="s">
        <v>347</v>
      </c>
      <c r="G878" s="5"/>
      <c r="H878" s="5"/>
    </row>
    <row r="879" s="4" customFormat="1" spans="1:8">
      <c r="A879" s="2"/>
      <c r="B879" s="2">
        <v>0.8</v>
      </c>
      <c r="C879" s="2">
        <v>1</v>
      </c>
      <c r="D879" s="2">
        <v>4000</v>
      </c>
      <c r="E879" s="2">
        <v>1.2</v>
      </c>
      <c r="F879" s="2" t="s">
        <v>348</v>
      </c>
      <c r="G879" s="5"/>
      <c r="H879" s="5"/>
    </row>
    <row r="880" s="4" customFormat="1" spans="1:8">
      <c r="A880" s="2"/>
      <c r="B880" s="2">
        <v>1</v>
      </c>
      <c r="C880" s="2">
        <v>1.2</v>
      </c>
      <c r="D880" s="2">
        <v>1900</v>
      </c>
      <c r="E880" s="2">
        <v>1.5</v>
      </c>
      <c r="F880" s="2" t="s">
        <v>349</v>
      </c>
      <c r="G880" s="5"/>
      <c r="H880" s="5"/>
    </row>
    <row r="881" s="4" customFormat="1" spans="1:8">
      <c r="A881" s="2"/>
      <c r="B881" s="2">
        <v>1.2</v>
      </c>
      <c r="C881" s="2">
        <v>1.5</v>
      </c>
      <c r="D881" s="2">
        <v>1900</v>
      </c>
      <c r="E881" s="2">
        <v>1.7</v>
      </c>
      <c r="F881" s="2" t="s">
        <v>350</v>
      </c>
      <c r="G881" s="5"/>
      <c r="H881" s="5"/>
    </row>
    <row r="882" s="4" customFormat="1" spans="1:8">
      <c r="A882" s="2"/>
      <c r="B882" s="2">
        <v>1.5</v>
      </c>
      <c r="C882" s="2">
        <v>1.8</v>
      </c>
      <c r="D882" s="2">
        <v>1900</v>
      </c>
      <c r="E882" s="2">
        <v>2</v>
      </c>
      <c r="F882" s="2" t="s">
        <v>351</v>
      </c>
      <c r="G882" s="5"/>
      <c r="H882" s="5"/>
    </row>
    <row r="883" s="4" customFormat="1" spans="1:8">
      <c r="A883" s="2" t="s">
        <v>221</v>
      </c>
      <c r="B883" s="2">
        <v>0</v>
      </c>
      <c r="C883" s="2">
        <v>1</v>
      </c>
      <c r="D883" s="2">
        <v>1800</v>
      </c>
      <c r="E883" s="2">
        <v>1.8</v>
      </c>
      <c r="F883" s="2" t="s">
        <v>339</v>
      </c>
      <c r="G883" s="5"/>
      <c r="H883" s="5"/>
    </row>
    <row r="884" s="4" customFormat="1" spans="1:8">
      <c r="A884" s="2"/>
      <c r="B884" s="2">
        <v>1</v>
      </c>
      <c r="C884" s="2">
        <v>1.5</v>
      </c>
      <c r="D884" s="2">
        <v>1350</v>
      </c>
      <c r="E884" s="2">
        <v>2</v>
      </c>
      <c r="F884" s="2" t="s">
        <v>154</v>
      </c>
      <c r="G884" s="5"/>
      <c r="H884" s="5"/>
    </row>
    <row r="885" s="4" customFormat="1" spans="1:8">
      <c r="A885" s="2"/>
      <c r="B885" s="2">
        <v>1.5</v>
      </c>
      <c r="C885" s="2">
        <v>2</v>
      </c>
      <c r="D885" s="2">
        <v>1350</v>
      </c>
      <c r="E885" s="2">
        <v>4</v>
      </c>
      <c r="F885" s="2" t="s">
        <v>156</v>
      </c>
      <c r="G885" s="5"/>
      <c r="H885" s="5"/>
    </row>
    <row r="886" s="4" customFormat="1" spans="1:8">
      <c r="A886" s="2"/>
      <c r="B886" s="2">
        <v>2</v>
      </c>
      <c r="C886" s="2">
        <v>2.5</v>
      </c>
      <c r="D886" s="2">
        <v>670</v>
      </c>
      <c r="E886" s="2">
        <v>8</v>
      </c>
      <c r="F886" s="2" t="s">
        <v>158</v>
      </c>
      <c r="G886" s="5"/>
      <c r="H886" s="5"/>
    </row>
    <row r="887" s="4" customFormat="1" spans="1:8">
      <c r="A887" s="2" t="s">
        <v>222</v>
      </c>
      <c r="B887" s="2">
        <v>0</v>
      </c>
      <c r="C887" s="2">
        <v>1</v>
      </c>
      <c r="D887" s="2">
        <v>1800</v>
      </c>
      <c r="E887" s="2">
        <v>1.8</v>
      </c>
      <c r="F887" s="2" t="s">
        <v>339</v>
      </c>
      <c r="G887" s="5"/>
      <c r="H887" s="5"/>
    </row>
    <row r="888" s="4" customFormat="1" spans="1:8">
      <c r="A888" s="2"/>
      <c r="B888" s="2">
        <v>1</v>
      </c>
      <c r="C888" s="2">
        <v>1.5</v>
      </c>
      <c r="D888" s="2">
        <v>1350</v>
      </c>
      <c r="E888" s="2">
        <v>2</v>
      </c>
      <c r="F888" s="2" t="s">
        <v>154</v>
      </c>
      <c r="G888" s="5"/>
      <c r="H888" s="5"/>
    </row>
    <row r="889" s="4" customFormat="1" spans="1:8">
      <c r="A889" s="2"/>
      <c r="B889" s="2">
        <v>1.5</v>
      </c>
      <c r="C889" s="2">
        <v>2</v>
      </c>
      <c r="D889" s="2">
        <v>1350</v>
      </c>
      <c r="E889" s="2">
        <v>4</v>
      </c>
      <c r="F889" s="2" t="s">
        <v>156</v>
      </c>
      <c r="G889" s="5"/>
      <c r="H889" s="5"/>
    </row>
    <row r="890" s="4" customFormat="1" spans="1:8">
      <c r="A890" s="2"/>
      <c r="B890" s="2">
        <v>2</v>
      </c>
      <c r="C890" s="2">
        <v>2.5</v>
      </c>
      <c r="D890" s="2">
        <v>670</v>
      </c>
      <c r="E890" s="2">
        <v>8</v>
      </c>
      <c r="F890" s="2" t="s">
        <v>158</v>
      </c>
      <c r="G890" s="5"/>
      <c r="H890" s="5"/>
    </row>
    <row r="891" s="4" customFormat="1" spans="1:8">
      <c r="A891" s="2" t="s">
        <v>223</v>
      </c>
      <c r="B891" s="2">
        <v>0</v>
      </c>
      <c r="C891" s="2">
        <v>1</v>
      </c>
      <c r="D891" s="2">
        <v>1800</v>
      </c>
      <c r="E891" s="2">
        <v>1.8</v>
      </c>
      <c r="F891" s="2" t="s">
        <v>339</v>
      </c>
      <c r="G891" s="5"/>
      <c r="H891" s="5"/>
    </row>
    <row r="892" s="4" customFormat="1" spans="1:8">
      <c r="A892" s="2"/>
      <c r="B892" s="2">
        <v>1</v>
      </c>
      <c r="C892" s="2">
        <v>1.5</v>
      </c>
      <c r="D892" s="2">
        <v>1350</v>
      </c>
      <c r="E892" s="2">
        <v>2</v>
      </c>
      <c r="F892" s="2" t="s">
        <v>154</v>
      </c>
      <c r="G892" s="5"/>
      <c r="H892" s="5"/>
    </row>
    <row r="893" s="4" customFormat="1" spans="1:8">
      <c r="A893" s="2"/>
      <c r="B893" s="2">
        <v>1.5</v>
      </c>
      <c r="C893" s="2">
        <v>2</v>
      </c>
      <c r="D893" s="2">
        <v>1350</v>
      </c>
      <c r="E893" s="2">
        <v>4</v>
      </c>
      <c r="F893" s="2" t="s">
        <v>156</v>
      </c>
      <c r="G893" s="5"/>
      <c r="H893" s="5"/>
    </row>
    <row r="894" s="4" customFormat="1" spans="1:8">
      <c r="A894" s="2"/>
      <c r="B894" s="2">
        <v>2</v>
      </c>
      <c r="C894" s="2">
        <v>2.5</v>
      </c>
      <c r="D894" s="2">
        <v>670</v>
      </c>
      <c r="E894" s="2">
        <v>8</v>
      </c>
      <c r="F894" s="2" t="s">
        <v>158</v>
      </c>
      <c r="G894" s="5"/>
      <c r="H894" s="5"/>
    </row>
    <row r="895" s="4" customFormat="1" spans="1:8">
      <c r="A895" s="2" t="s">
        <v>224</v>
      </c>
      <c r="B895" s="2">
        <v>0</v>
      </c>
      <c r="C895" s="2">
        <v>0.4</v>
      </c>
      <c r="D895" s="13">
        <v>20000</v>
      </c>
      <c r="E895" s="13">
        <v>1</v>
      </c>
      <c r="F895" s="2" t="s">
        <v>330</v>
      </c>
      <c r="G895" s="17"/>
      <c r="H895" s="17"/>
    </row>
    <row r="896" s="4" customFormat="1" spans="1:8">
      <c r="A896" s="2"/>
      <c r="B896" s="2">
        <v>0.4</v>
      </c>
      <c r="C896" s="2">
        <v>0.5</v>
      </c>
      <c r="D896" s="13">
        <v>18000</v>
      </c>
      <c r="E896" s="13">
        <v>1.2</v>
      </c>
      <c r="F896" s="2" t="s">
        <v>331</v>
      </c>
      <c r="G896" s="5"/>
      <c r="H896" s="5"/>
    </row>
    <row r="897" s="4" customFormat="1" spans="1:8">
      <c r="A897" s="2"/>
      <c r="B897" s="2">
        <v>0.5</v>
      </c>
      <c r="C897" s="2">
        <v>1</v>
      </c>
      <c r="D897" s="13">
        <v>16000</v>
      </c>
      <c r="E897" s="13">
        <v>1.6</v>
      </c>
      <c r="F897" s="2" t="s">
        <v>152</v>
      </c>
      <c r="G897" s="5"/>
      <c r="H897" s="5"/>
    </row>
    <row r="898" s="4" customFormat="1" spans="1:8">
      <c r="A898" s="2"/>
      <c r="B898" s="2">
        <v>1</v>
      </c>
      <c r="C898" s="2">
        <v>1.2</v>
      </c>
      <c r="D898" s="13">
        <v>14000</v>
      </c>
      <c r="E898" s="13">
        <v>2</v>
      </c>
      <c r="F898" s="2" t="s">
        <v>334</v>
      </c>
      <c r="G898" s="5"/>
      <c r="H898" s="5"/>
    </row>
    <row r="899" s="4" customFormat="1" spans="1:8">
      <c r="A899" s="2"/>
      <c r="B899" s="2">
        <v>1.2</v>
      </c>
      <c r="C899" s="2">
        <v>1.5</v>
      </c>
      <c r="D899" s="13">
        <v>12000</v>
      </c>
      <c r="E899" s="13">
        <v>2.5</v>
      </c>
      <c r="F899" s="2" t="s">
        <v>335</v>
      </c>
      <c r="G899" s="5"/>
      <c r="H899" s="5"/>
    </row>
    <row r="900" s="4" customFormat="1" spans="1:8">
      <c r="A900" s="2" t="s">
        <v>225</v>
      </c>
      <c r="B900" s="2">
        <v>0</v>
      </c>
      <c r="C900" s="2">
        <v>1.5</v>
      </c>
      <c r="D900" s="2">
        <v>1600</v>
      </c>
      <c r="E900" s="2">
        <v>1.8</v>
      </c>
      <c r="F900" s="2" t="s">
        <v>336</v>
      </c>
      <c r="G900" s="5"/>
      <c r="H900" s="5"/>
    </row>
    <row r="901" s="4" customFormat="1" spans="1:8">
      <c r="A901" s="2"/>
      <c r="B901" s="2">
        <v>1.5</v>
      </c>
      <c r="C901" s="2">
        <v>2</v>
      </c>
      <c r="D901" s="2">
        <v>1350</v>
      </c>
      <c r="E901" s="2">
        <v>2</v>
      </c>
      <c r="F901" s="2" t="s">
        <v>156</v>
      </c>
      <c r="G901" s="5"/>
      <c r="H901" s="5"/>
    </row>
    <row r="902" s="4" customFormat="1" spans="1:8">
      <c r="A902" s="2"/>
      <c r="B902" s="2">
        <v>2</v>
      </c>
      <c r="C902" s="2">
        <v>2.5</v>
      </c>
      <c r="D902" s="2">
        <v>1350</v>
      </c>
      <c r="E902" s="2">
        <v>3</v>
      </c>
      <c r="F902" s="2" t="s">
        <v>158</v>
      </c>
      <c r="G902" s="5"/>
      <c r="H902" s="5"/>
    </row>
    <row r="903" s="4" customFormat="1" spans="1:8">
      <c r="A903" s="2" t="s">
        <v>226</v>
      </c>
      <c r="B903" s="2">
        <v>0</v>
      </c>
      <c r="C903" s="2">
        <v>0.8</v>
      </c>
      <c r="D903" s="2">
        <v>1600</v>
      </c>
      <c r="E903" s="2">
        <v>0.8</v>
      </c>
      <c r="F903" s="2" t="s">
        <v>352</v>
      </c>
      <c r="G903" s="5"/>
      <c r="H903" s="5"/>
    </row>
    <row r="904" s="4" customFormat="1" spans="1:8">
      <c r="A904" s="2"/>
      <c r="B904" s="2">
        <v>0.8</v>
      </c>
      <c r="C904" s="2">
        <v>1</v>
      </c>
      <c r="D904" s="2">
        <v>1350</v>
      </c>
      <c r="E904" s="2">
        <v>1</v>
      </c>
      <c r="F904" s="2" t="s">
        <v>333</v>
      </c>
      <c r="G904" s="5"/>
      <c r="H904" s="5"/>
    </row>
    <row r="905" s="4" customFormat="1" spans="1:8">
      <c r="A905" s="2"/>
      <c r="B905" s="2">
        <v>1</v>
      </c>
      <c r="C905" s="2">
        <v>1.5</v>
      </c>
      <c r="D905" s="2">
        <v>1350</v>
      </c>
      <c r="E905" s="2">
        <v>1.5</v>
      </c>
      <c r="F905" s="2" t="s">
        <v>154</v>
      </c>
      <c r="G905" s="5"/>
      <c r="H905" s="5"/>
    </row>
    <row r="906" s="4" customFormat="1" spans="1:8">
      <c r="A906" s="2"/>
      <c r="B906" s="2">
        <v>1.5</v>
      </c>
      <c r="C906" s="2">
        <v>2</v>
      </c>
      <c r="D906" s="2">
        <v>1350</v>
      </c>
      <c r="E906" s="2">
        <v>2</v>
      </c>
      <c r="F906" s="2" t="s">
        <v>156</v>
      </c>
      <c r="G906" s="5"/>
      <c r="H906" s="5"/>
    </row>
    <row r="907" s="4" customFormat="1" spans="1:8">
      <c r="A907" s="2"/>
      <c r="B907" s="2">
        <v>2</v>
      </c>
      <c r="C907" s="2">
        <v>2.5</v>
      </c>
      <c r="D907" s="2">
        <v>670</v>
      </c>
      <c r="E907" s="2">
        <v>3</v>
      </c>
      <c r="F907" s="2" t="s">
        <v>158</v>
      </c>
      <c r="G907" s="5"/>
      <c r="H907" s="5"/>
    </row>
    <row r="908" s="4" customFormat="1" spans="1:8">
      <c r="A908" s="2" t="s">
        <v>227</v>
      </c>
      <c r="B908" s="2">
        <v>0</v>
      </c>
      <c r="C908" s="2">
        <v>1.5</v>
      </c>
      <c r="D908" s="18">
        <v>1600</v>
      </c>
      <c r="E908" s="2">
        <v>0.8</v>
      </c>
      <c r="F908" s="2" t="s">
        <v>336</v>
      </c>
      <c r="G908" s="5"/>
      <c r="H908" s="5"/>
    </row>
    <row r="909" s="4" customFormat="1" spans="1:8">
      <c r="A909" s="2"/>
      <c r="B909" s="2">
        <v>1.5</v>
      </c>
      <c r="C909" s="2">
        <v>2</v>
      </c>
      <c r="D909" s="18">
        <v>1350</v>
      </c>
      <c r="E909" s="2">
        <v>1</v>
      </c>
      <c r="F909" s="2" t="s">
        <v>156</v>
      </c>
      <c r="G909" s="5"/>
      <c r="H909" s="5"/>
    </row>
    <row r="910" s="4" customFormat="1" spans="1:8">
      <c r="A910" s="2"/>
      <c r="B910" s="2">
        <v>2</v>
      </c>
      <c r="C910" s="2">
        <v>2.5</v>
      </c>
      <c r="D910" s="18">
        <v>670</v>
      </c>
      <c r="E910" s="2">
        <v>1.5</v>
      </c>
      <c r="F910" s="2" t="s">
        <v>158</v>
      </c>
      <c r="G910" s="5"/>
      <c r="H910" s="5"/>
    </row>
    <row r="911" s="4" customFormat="1" spans="1:8">
      <c r="A911" s="2"/>
      <c r="B911" s="2">
        <v>2.5</v>
      </c>
      <c r="C911" s="2">
        <v>3</v>
      </c>
      <c r="D911" s="18">
        <v>670</v>
      </c>
      <c r="E911" s="2">
        <v>2</v>
      </c>
      <c r="F911" s="2" t="s">
        <v>160</v>
      </c>
      <c r="G911" s="5"/>
      <c r="H911" s="5"/>
    </row>
    <row r="912" s="4" customFormat="1" spans="1:8">
      <c r="A912" s="2" t="s">
        <v>228</v>
      </c>
      <c r="B912" s="2">
        <v>1</v>
      </c>
      <c r="C912" s="2"/>
      <c r="D912" s="18">
        <v>1500</v>
      </c>
      <c r="E912" s="2">
        <v>2</v>
      </c>
      <c r="F912" s="2" t="s">
        <v>263</v>
      </c>
      <c r="G912" s="5"/>
      <c r="H912" s="5"/>
    </row>
    <row r="913" s="4" customFormat="1" spans="1:8">
      <c r="A913" s="2"/>
      <c r="B913" s="2">
        <v>2</v>
      </c>
      <c r="C913" s="2"/>
      <c r="D913" s="18">
        <v>670</v>
      </c>
      <c r="E913" s="2">
        <v>5</v>
      </c>
      <c r="F913" s="2" t="s">
        <v>264</v>
      </c>
      <c r="G913" s="5"/>
      <c r="H913" s="5"/>
    </row>
    <row r="914" s="4" customFormat="1" spans="1:8">
      <c r="A914" s="2"/>
      <c r="B914" s="2">
        <v>3</v>
      </c>
      <c r="C914" s="2"/>
      <c r="D914" s="18">
        <v>520</v>
      </c>
      <c r="E914" s="2">
        <v>35</v>
      </c>
      <c r="F914" s="2" t="s">
        <v>265</v>
      </c>
      <c r="G914" s="5"/>
      <c r="H914" s="5"/>
    </row>
    <row r="915" s="4" customFormat="1" spans="1:8">
      <c r="A915" s="2"/>
      <c r="B915" s="2">
        <v>4</v>
      </c>
      <c r="C915" s="2"/>
      <c r="D915" s="18">
        <v>450</v>
      </c>
      <c r="E915" s="2">
        <v>40</v>
      </c>
      <c r="F915" s="2" t="s">
        <v>266</v>
      </c>
      <c r="G915" s="5"/>
      <c r="H915" s="5"/>
    </row>
    <row r="916" s="4" customFormat="1" spans="1:8">
      <c r="A916" s="2"/>
      <c r="B916" s="2">
        <v>5</v>
      </c>
      <c r="C916" s="2"/>
      <c r="D916" s="18">
        <v>380</v>
      </c>
      <c r="E916" s="2">
        <v>80</v>
      </c>
      <c r="F916" s="2" t="s">
        <v>267</v>
      </c>
      <c r="G916" s="5"/>
      <c r="H916" s="5"/>
    </row>
    <row r="917" s="4" customFormat="1" spans="1:8">
      <c r="A917" s="2"/>
      <c r="B917" s="2">
        <v>6</v>
      </c>
      <c r="C917" s="2"/>
      <c r="D917" s="18">
        <v>300</v>
      </c>
      <c r="E917" s="2">
        <v>120</v>
      </c>
      <c r="F917" s="2" t="s">
        <v>268</v>
      </c>
      <c r="G917" s="5"/>
      <c r="H917" s="5"/>
    </row>
    <row r="918" s="4" customFormat="1" spans="1:8">
      <c r="A918" s="2"/>
      <c r="B918" s="2">
        <v>7</v>
      </c>
      <c r="C918" s="2"/>
      <c r="D918" s="18">
        <v>220</v>
      </c>
      <c r="E918" s="2">
        <v>240</v>
      </c>
      <c r="F918" s="2" t="s">
        <v>269</v>
      </c>
      <c r="G918" s="5"/>
      <c r="H918" s="5"/>
    </row>
    <row r="919" s="4" customFormat="1" spans="1:8">
      <c r="A919" s="2"/>
      <c r="B919" s="2">
        <v>8</v>
      </c>
      <c r="C919" s="2"/>
      <c r="D919" s="18">
        <v>220</v>
      </c>
      <c r="E919" s="2">
        <v>300</v>
      </c>
      <c r="F919" s="2" t="s">
        <v>270</v>
      </c>
      <c r="G919" s="5"/>
      <c r="H919" s="5"/>
    </row>
    <row r="920" s="4" customFormat="1" spans="1:8">
      <c r="A920" s="2"/>
      <c r="B920" s="2">
        <v>9</v>
      </c>
      <c r="C920" s="2"/>
      <c r="D920" s="18">
        <v>200</v>
      </c>
      <c r="E920" s="2">
        <v>350</v>
      </c>
      <c r="F920" s="2" t="s">
        <v>271</v>
      </c>
      <c r="G920" s="5"/>
      <c r="H920" s="5"/>
    </row>
    <row r="921" s="4" customFormat="1" spans="1:8">
      <c r="A921" s="6" t="s">
        <v>229</v>
      </c>
      <c r="B921" s="2">
        <v>1</v>
      </c>
      <c r="C921" s="2"/>
      <c r="D921" s="12">
        <v>660</v>
      </c>
      <c r="E921" s="11">
        <v>8</v>
      </c>
      <c r="F921" s="2" t="s">
        <v>263</v>
      </c>
      <c r="G921" s="5"/>
      <c r="H921" s="5"/>
    </row>
    <row r="922" s="4" customFormat="1" spans="1:8">
      <c r="A922" s="7"/>
      <c r="B922" s="2">
        <v>2</v>
      </c>
      <c r="C922" s="2"/>
      <c r="D922" s="12">
        <v>440</v>
      </c>
      <c r="E922" s="11">
        <v>15</v>
      </c>
      <c r="F922" s="2" t="s">
        <v>264</v>
      </c>
      <c r="G922" s="5"/>
      <c r="H922" s="5"/>
    </row>
    <row r="923" s="4" customFormat="1" spans="1:8">
      <c r="A923" s="7"/>
      <c r="B923" s="2">
        <v>3</v>
      </c>
      <c r="C923" s="2"/>
      <c r="D923" s="12">
        <v>330</v>
      </c>
      <c r="E923" s="11">
        <v>30</v>
      </c>
      <c r="F923" s="2" t="s">
        <v>265</v>
      </c>
      <c r="G923" s="5"/>
      <c r="H923" s="5"/>
    </row>
    <row r="924" s="4" customFormat="1" spans="1:8">
      <c r="A924" s="7"/>
      <c r="B924" s="2">
        <v>4</v>
      </c>
      <c r="C924" s="2"/>
      <c r="D924" s="12">
        <v>220</v>
      </c>
      <c r="E924" s="11">
        <v>60</v>
      </c>
      <c r="F924" s="2" t="s">
        <v>266</v>
      </c>
      <c r="G924" s="5"/>
      <c r="H924" s="5"/>
    </row>
    <row r="925" s="4" customFormat="1" spans="1:8">
      <c r="A925" s="7"/>
      <c r="B925" s="2">
        <v>5</v>
      </c>
      <c r="C925" s="2"/>
      <c r="D925" s="12">
        <v>200</v>
      </c>
      <c r="E925" s="11">
        <v>80</v>
      </c>
      <c r="F925" s="2" t="s">
        <v>267</v>
      </c>
      <c r="G925" s="5"/>
      <c r="H925" s="5"/>
    </row>
    <row r="926" s="4" customFormat="1" spans="1:8">
      <c r="A926" s="7"/>
      <c r="B926" s="2">
        <v>6</v>
      </c>
      <c r="C926" s="2"/>
      <c r="D926" s="12">
        <v>190</v>
      </c>
      <c r="E926" s="12">
        <v>90</v>
      </c>
      <c r="F926" s="2" t="s">
        <v>268</v>
      </c>
      <c r="G926" s="5"/>
      <c r="H926" s="5"/>
    </row>
    <row r="927" s="4" customFormat="1" spans="1:8">
      <c r="A927" s="7"/>
      <c r="B927" s="2">
        <v>7</v>
      </c>
      <c r="C927" s="2"/>
      <c r="D927" s="12">
        <v>180</v>
      </c>
      <c r="E927" s="12">
        <v>100</v>
      </c>
      <c r="F927" s="2" t="s">
        <v>269</v>
      </c>
      <c r="G927" s="5"/>
      <c r="H927" s="5"/>
    </row>
    <row r="928" s="4" customFormat="1" spans="1:8">
      <c r="A928" s="7"/>
      <c r="B928" s="2">
        <v>8</v>
      </c>
      <c r="C928" s="2"/>
      <c r="D928" s="12">
        <v>170</v>
      </c>
      <c r="E928" s="12">
        <v>120</v>
      </c>
      <c r="F928" s="2" t="s">
        <v>270</v>
      </c>
      <c r="G928" s="5"/>
      <c r="H928" s="5"/>
    </row>
    <row r="929" s="4" customFormat="1" spans="1:8">
      <c r="A929" s="7"/>
      <c r="B929" s="2">
        <v>9</v>
      </c>
      <c r="C929" s="2"/>
      <c r="D929" s="12">
        <v>120</v>
      </c>
      <c r="E929" s="12">
        <v>240</v>
      </c>
      <c r="F929" s="2" t="s">
        <v>271</v>
      </c>
      <c r="G929" s="5"/>
      <c r="H929" s="5"/>
    </row>
    <row r="930" s="4" customFormat="1" spans="1:8">
      <c r="A930" s="7"/>
      <c r="B930" s="2">
        <v>10</v>
      </c>
      <c r="C930" s="2"/>
      <c r="D930" s="12">
        <v>90</v>
      </c>
      <c r="E930" s="12">
        <v>400</v>
      </c>
      <c r="F930" s="2" t="s">
        <v>272</v>
      </c>
      <c r="G930" s="5"/>
      <c r="H930" s="5"/>
    </row>
    <row r="931" s="4" customFormat="1" spans="1:8">
      <c r="A931" s="7"/>
      <c r="B931" s="2">
        <v>11</v>
      </c>
      <c r="C931" s="2"/>
      <c r="D931" s="12">
        <v>70</v>
      </c>
      <c r="E931" s="12">
        <v>600</v>
      </c>
      <c r="F931" s="2" t="s">
        <v>273</v>
      </c>
      <c r="G931" s="5"/>
      <c r="H931" s="5"/>
    </row>
    <row r="932" s="4" customFormat="1" spans="1:8">
      <c r="A932" s="7"/>
      <c r="B932" s="2">
        <v>12</v>
      </c>
      <c r="C932" s="2"/>
      <c r="D932" s="12">
        <v>65</v>
      </c>
      <c r="E932" s="11">
        <v>750</v>
      </c>
      <c r="F932" s="2" t="s">
        <v>274</v>
      </c>
      <c r="G932" s="5"/>
      <c r="H932" s="5"/>
    </row>
    <row r="933" s="4" customFormat="1" spans="1:8">
      <c r="A933" s="7"/>
      <c r="B933" s="2">
        <v>13</v>
      </c>
      <c r="C933" s="2"/>
      <c r="D933" s="12">
        <v>60</v>
      </c>
      <c r="E933" s="11">
        <v>1000</v>
      </c>
      <c r="F933" s="2" t="s">
        <v>275</v>
      </c>
      <c r="G933" s="5"/>
      <c r="H933" s="5"/>
    </row>
    <row r="934" s="4" customFormat="1" spans="1:8">
      <c r="A934" s="7"/>
      <c r="B934" s="2">
        <v>14</v>
      </c>
      <c r="C934" s="2"/>
      <c r="D934" s="12">
        <v>55</v>
      </c>
      <c r="E934" s="11">
        <v>1300</v>
      </c>
      <c r="F934" s="2" t="s">
        <v>276</v>
      </c>
      <c r="G934" s="5"/>
      <c r="H934" s="5"/>
    </row>
    <row r="935" s="4" customFormat="1" spans="1:8">
      <c r="A935" s="8"/>
      <c r="B935" s="2">
        <v>15</v>
      </c>
      <c r="C935" s="2"/>
      <c r="D935" s="12">
        <v>50</v>
      </c>
      <c r="E935" s="11">
        <v>1600</v>
      </c>
      <c r="F935" s="2" t="s">
        <v>277</v>
      </c>
      <c r="G935" s="5"/>
      <c r="H935" s="5"/>
    </row>
    <row r="936" s="4" customFormat="1" spans="1:8">
      <c r="A936" s="2" t="s">
        <v>231</v>
      </c>
      <c r="B936" s="2">
        <v>1</v>
      </c>
      <c r="C936" s="2"/>
      <c r="D936" s="18">
        <v>5000</v>
      </c>
      <c r="E936" s="2">
        <v>2</v>
      </c>
      <c r="F936" s="2" t="s">
        <v>263</v>
      </c>
      <c r="G936" s="5"/>
      <c r="H936" s="5"/>
    </row>
    <row r="937" s="4" customFormat="1" spans="1:8">
      <c r="A937" s="2"/>
      <c r="B937" s="2">
        <v>2</v>
      </c>
      <c r="C937" s="2"/>
      <c r="D937" s="18">
        <v>3000</v>
      </c>
      <c r="E937" s="2">
        <v>5</v>
      </c>
      <c r="F937" s="2" t="s">
        <v>264</v>
      </c>
      <c r="G937" s="5"/>
      <c r="H937" s="5"/>
    </row>
    <row r="938" s="4" customFormat="1" spans="1:8">
      <c r="A938" s="2"/>
      <c r="B938" s="2">
        <v>3</v>
      </c>
      <c r="C938" s="2"/>
      <c r="D938" s="18">
        <v>2000</v>
      </c>
      <c r="E938" s="2">
        <v>10</v>
      </c>
      <c r="F938" s="2" t="s">
        <v>265</v>
      </c>
      <c r="G938" s="5"/>
      <c r="H938" s="5"/>
    </row>
    <row r="939" s="4" customFormat="1" spans="1:8">
      <c r="A939" s="2"/>
      <c r="B939" s="2">
        <v>4</v>
      </c>
      <c r="C939" s="2"/>
      <c r="D939" s="18">
        <v>500</v>
      </c>
      <c r="E939" s="2">
        <v>20</v>
      </c>
      <c r="F939" s="2" t="s">
        <v>266</v>
      </c>
      <c r="G939" s="5"/>
      <c r="H939" s="5"/>
    </row>
    <row r="940" s="4" customFormat="1" spans="1:8">
      <c r="A940" s="2"/>
      <c r="B940" s="2">
        <v>5</v>
      </c>
      <c r="C940" s="2"/>
      <c r="D940" s="18">
        <v>300</v>
      </c>
      <c r="E940" s="2">
        <v>50</v>
      </c>
      <c r="F940" s="2" t="s">
        <v>267</v>
      </c>
      <c r="G940" s="5"/>
      <c r="H940" s="5"/>
    </row>
    <row r="941" s="4" customFormat="1" spans="1:8">
      <c r="A941" s="2" t="s">
        <v>232</v>
      </c>
      <c r="B941" s="2">
        <v>1</v>
      </c>
      <c r="C941" s="2"/>
      <c r="D941" s="18">
        <v>5000</v>
      </c>
      <c r="E941" s="2">
        <v>2</v>
      </c>
      <c r="F941" s="2" t="s">
        <v>263</v>
      </c>
      <c r="G941" s="5"/>
      <c r="H941" s="5"/>
    </row>
    <row r="942" s="4" customFormat="1" spans="1:8">
      <c r="A942" s="2"/>
      <c r="B942" s="2">
        <v>2</v>
      </c>
      <c r="C942" s="2"/>
      <c r="D942" s="18">
        <v>3000</v>
      </c>
      <c r="E942" s="2">
        <v>5</v>
      </c>
      <c r="F942" s="2" t="s">
        <v>264</v>
      </c>
      <c r="G942" s="5"/>
      <c r="H942" s="5"/>
    </row>
    <row r="943" s="4" customFormat="1" spans="1:8">
      <c r="A943" s="2"/>
      <c r="B943" s="2">
        <v>3</v>
      </c>
      <c r="C943" s="2"/>
      <c r="D943" s="18">
        <v>2000</v>
      </c>
      <c r="E943" s="2">
        <v>10</v>
      </c>
      <c r="F943" s="2" t="s">
        <v>265</v>
      </c>
      <c r="G943" s="5"/>
      <c r="H943" s="5"/>
    </row>
    <row r="944" s="4" customFormat="1" spans="1:8">
      <c r="A944" s="2"/>
      <c r="B944" s="2">
        <v>4</v>
      </c>
      <c r="C944" s="2"/>
      <c r="D944" s="18">
        <v>500</v>
      </c>
      <c r="E944" s="2">
        <v>20</v>
      </c>
      <c r="F944" s="2" t="s">
        <v>266</v>
      </c>
      <c r="G944" s="5"/>
      <c r="H944" s="5"/>
    </row>
    <row r="945" s="4" customFormat="1" spans="1:8">
      <c r="A945" s="2"/>
      <c r="B945" s="2">
        <v>5</v>
      </c>
      <c r="C945" s="2"/>
      <c r="D945" s="18">
        <v>300</v>
      </c>
      <c r="E945" s="2">
        <v>50</v>
      </c>
      <c r="F945" s="2" t="s">
        <v>267</v>
      </c>
      <c r="G945" s="5"/>
      <c r="H945" s="5"/>
    </row>
    <row r="946" s="4" customFormat="1" spans="1:8">
      <c r="A946" s="2" t="s">
        <v>233</v>
      </c>
      <c r="B946" s="2">
        <v>1</v>
      </c>
      <c r="C946" s="2"/>
      <c r="D946" s="18">
        <v>5000</v>
      </c>
      <c r="E946" s="2">
        <v>2</v>
      </c>
      <c r="F946" s="2" t="s">
        <v>263</v>
      </c>
      <c r="G946" s="5"/>
      <c r="H946" s="5"/>
    </row>
    <row r="947" s="4" customFormat="1" spans="1:8">
      <c r="A947" s="2"/>
      <c r="B947" s="2">
        <v>2</v>
      </c>
      <c r="C947" s="2"/>
      <c r="D947" s="18">
        <v>3000</v>
      </c>
      <c r="E947" s="2">
        <v>5</v>
      </c>
      <c r="F947" s="2" t="s">
        <v>264</v>
      </c>
      <c r="G947" s="5"/>
      <c r="H947" s="5"/>
    </row>
    <row r="948" s="4" customFormat="1" spans="1:8">
      <c r="A948" s="2"/>
      <c r="B948" s="2">
        <v>3</v>
      </c>
      <c r="C948" s="2"/>
      <c r="D948" s="18">
        <v>2000</v>
      </c>
      <c r="E948" s="2">
        <v>10</v>
      </c>
      <c r="F948" s="2" t="s">
        <v>265</v>
      </c>
      <c r="G948" s="5"/>
      <c r="H948" s="5"/>
    </row>
    <row r="949" s="4" customFormat="1" spans="1:8">
      <c r="A949" s="2"/>
      <c r="B949" s="2">
        <v>4</v>
      </c>
      <c r="C949" s="2"/>
      <c r="D949" s="18">
        <v>500</v>
      </c>
      <c r="E949" s="2">
        <v>20</v>
      </c>
      <c r="F949" s="2" t="s">
        <v>266</v>
      </c>
      <c r="G949" s="5"/>
      <c r="H949" s="5"/>
    </row>
    <row r="950" s="4" customFormat="1" spans="1:8">
      <c r="A950" s="2"/>
      <c r="B950" s="2">
        <v>5</v>
      </c>
      <c r="C950" s="2"/>
      <c r="D950" s="18">
        <v>300</v>
      </c>
      <c r="E950" s="2">
        <v>50</v>
      </c>
      <c r="F950" s="2" t="s">
        <v>267</v>
      </c>
      <c r="G950" s="5"/>
      <c r="H950" s="5"/>
    </row>
    <row r="951" s="4" customFormat="1" spans="1:8">
      <c r="A951" s="2" t="s">
        <v>234</v>
      </c>
      <c r="B951" s="2">
        <v>1</v>
      </c>
      <c r="C951" s="2"/>
      <c r="D951" s="18">
        <v>5000</v>
      </c>
      <c r="E951" s="2">
        <v>2</v>
      </c>
      <c r="F951" s="2" t="s">
        <v>263</v>
      </c>
      <c r="G951" s="5"/>
      <c r="H951" s="5"/>
    </row>
    <row r="952" s="4" customFormat="1" spans="1:8">
      <c r="A952" s="2"/>
      <c r="B952" s="2">
        <v>2</v>
      </c>
      <c r="C952" s="2"/>
      <c r="D952" s="18">
        <v>3000</v>
      </c>
      <c r="E952" s="2">
        <v>5</v>
      </c>
      <c r="F952" s="2" t="s">
        <v>264</v>
      </c>
      <c r="G952" s="5"/>
      <c r="H952" s="5"/>
    </row>
    <row r="953" s="4" customFormat="1" spans="1:8">
      <c r="A953" s="2"/>
      <c r="B953" s="2">
        <v>3</v>
      </c>
      <c r="C953" s="2"/>
      <c r="D953" s="18">
        <v>2000</v>
      </c>
      <c r="E953" s="2">
        <v>10</v>
      </c>
      <c r="F953" s="2" t="s">
        <v>265</v>
      </c>
      <c r="G953" s="5"/>
      <c r="H953" s="5"/>
    </row>
    <row r="954" s="4" customFormat="1" spans="1:8">
      <c r="A954" s="2"/>
      <c r="B954" s="2">
        <v>4</v>
      </c>
      <c r="C954" s="2"/>
      <c r="D954" s="18">
        <v>500</v>
      </c>
      <c r="E954" s="2">
        <v>20</v>
      </c>
      <c r="F954" s="2" t="s">
        <v>266</v>
      </c>
      <c r="G954" s="5"/>
      <c r="H954" s="5"/>
    </row>
    <row r="955" s="4" customFormat="1" spans="1:8">
      <c r="A955" s="2"/>
      <c r="B955" s="2">
        <v>5</v>
      </c>
      <c r="C955" s="2"/>
      <c r="D955" s="18">
        <v>300</v>
      </c>
      <c r="E955" s="2">
        <v>50</v>
      </c>
      <c r="F955" s="2" t="s">
        <v>267</v>
      </c>
      <c r="G955" s="5"/>
      <c r="H955" s="5"/>
    </row>
    <row r="956" s="4" customFormat="1" spans="1:8">
      <c r="A956" s="2" t="s">
        <v>235</v>
      </c>
      <c r="B956" s="2">
        <v>1</v>
      </c>
      <c r="C956" s="2"/>
      <c r="D956" s="18">
        <v>5000</v>
      </c>
      <c r="E956" s="2">
        <v>2</v>
      </c>
      <c r="F956" s="2" t="s">
        <v>263</v>
      </c>
      <c r="G956" s="5"/>
      <c r="H956" s="5"/>
    </row>
    <row r="957" s="4" customFormat="1" spans="1:8">
      <c r="A957" s="2"/>
      <c r="B957" s="2">
        <v>2</v>
      </c>
      <c r="C957" s="2"/>
      <c r="D957" s="18">
        <v>3000</v>
      </c>
      <c r="E957" s="2">
        <v>5</v>
      </c>
      <c r="F957" s="2" t="s">
        <v>264</v>
      </c>
      <c r="G957" s="5"/>
      <c r="H957" s="5"/>
    </row>
    <row r="958" s="4" customFormat="1" spans="1:8">
      <c r="A958" s="2"/>
      <c r="B958" s="2">
        <v>3</v>
      </c>
      <c r="C958" s="2"/>
      <c r="D958" s="18">
        <v>2000</v>
      </c>
      <c r="E958" s="2">
        <v>10</v>
      </c>
      <c r="F958" s="2" t="s">
        <v>265</v>
      </c>
      <c r="G958" s="5"/>
      <c r="H958" s="5"/>
    </row>
    <row r="959" s="4" customFormat="1" spans="1:8">
      <c r="A959" s="2"/>
      <c r="B959" s="2">
        <v>4</v>
      </c>
      <c r="C959" s="2"/>
      <c r="D959" s="18">
        <v>500</v>
      </c>
      <c r="E959" s="2">
        <v>20</v>
      </c>
      <c r="F959" s="2" t="s">
        <v>266</v>
      </c>
      <c r="G959" s="5"/>
      <c r="H959" s="5"/>
    </row>
    <row r="960" s="4" customFormat="1" spans="1:8">
      <c r="A960" s="2"/>
      <c r="B960" s="2">
        <v>5</v>
      </c>
      <c r="C960" s="2"/>
      <c r="D960" s="18">
        <v>300</v>
      </c>
      <c r="E960" s="2">
        <v>50</v>
      </c>
      <c r="F960" s="2" t="s">
        <v>267</v>
      </c>
      <c r="G960" s="5"/>
      <c r="H960" s="5"/>
    </row>
    <row r="961" s="4" customFormat="1" spans="1:8">
      <c r="A961" s="2" t="s">
        <v>236</v>
      </c>
      <c r="B961" s="2">
        <v>1</v>
      </c>
      <c r="C961" s="2"/>
      <c r="D961" s="18">
        <v>5000</v>
      </c>
      <c r="E961" s="2">
        <v>2</v>
      </c>
      <c r="F961" s="2" t="s">
        <v>263</v>
      </c>
      <c r="G961" s="5"/>
      <c r="H961" s="5"/>
    </row>
    <row r="962" s="4" customFormat="1" spans="1:8">
      <c r="A962" s="2"/>
      <c r="B962" s="2">
        <v>2</v>
      </c>
      <c r="C962" s="2"/>
      <c r="D962" s="18">
        <v>3000</v>
      </c>
      <c r="E962" s="2">
        <v>5</v>
      </c>
      <c r="F962" s="2" t="s">
        <v>264</v>
      </c>
      <c r="G962" s="5"/>
      <c r="H962" s="5"/>
    </row>
    <row r="963" s="4" customFormat="1" spans="1:8">
      <c r="A963" s="2"/>
      <c r="B963" s="2">
        <v>3</v>
      </c>
      <c r="C963" s="2"/>
      <c r="D963" s="18">
        <v>2000</v>
      </c>
      <c r="E963" s="2">
        <v>10</v>
      </c>
      <c r="F963" s="2" t="s">
        <v>265</v>
      </c>
      <c r="G963" s="5"/>
      <c r="H963" s="5"/>
    </row>
    <row r="964" s="4" customFormat="1" spans="1:8">
      <c r="A964" s="2"/>
      <c r="B964" s="2">
        <v>4</v>
      </c>
      <c r="C964" s="2"/>
      <c r="D964" s="18">
        <v>500</v>
      </c>
      <c r="E964" s="2">
        <v>20</v>
      </c>
      <c r="F964" s="2" t="s">
        <v>266</v>
      </c>
      <c r="G964" s="5"/>
      <c r="H964" s="5"/>
    </row>
    <row r="965" s="4" customFormat="1" spans="1:8">
      <c r="A965" s="2"/>
      <c r="B965" s="2">
        <v>5</v>
      </c>
      <c r="C965" s="2"/>
      <c r="D965" s="18">
        <v>300</v>
      </c>
      <c r="E965" s="2">
        <v>50</v>
      </c>
      <c r="F965" s="2" t="s">
        <v>267</v>
      </c>
      <c r="G965" s="5"/>
      <c r="H965" s="5"/>
    </row>
    <row r="966" s="4" customFormat="1" spans="1:8">
      <c r="A966" s="2" t="s">
        <v>237</v>
      </c>
      <c r="B966" s="2">
        <v>1</v>
      </c>
      <c r="C966" s="2"/>
      <c r="D966" s="18">
        <v>5000</v>
      </c>
      <c r="E966" s="2">
        <v>2</v>
      </c>
      <c r="F966" s="2" t="s">
        <v>263</v>
      </c>
      <c r="G966" s="5"/>
      <c r="H966" s="5"/>
    </row>
    <row r="967" s="4" customFormat="1" spans="1:8">
      <c r="A967" s="2"/>
      <c r="B967" s="2">
        <v>2</v>
      </c>
      <c r="C967" s="2"/>
      <c r="D967" s="18">
        <v>3000</v>
      </c>
      <c r="E967" s="2">
        <v>5</v>
      </c>
      <c r="F967" s="2" t="s">
        <v>264</v>
      </c>
      <c r="G967" s="5"/>
      <c r="H967" s="5"/>
    </row>
    <row r="968" s="4" customFormat="1" spans="1:8">
      <c r="A968" s="2"/>
      <c r="B968" s="2">
        <v>3</v>
      </c>
      <c r="C968" s="2"/>
      <c r="D968" s="18">
        <v>2000</v>
      </c>
      <c r="E968" s="2">
        <v>10</v>
      </c>
      <c r="F968" s="2" t="s">
        <v>265</v>
      </c>
      <c r="G968" s="5"/>
      <c r="H968" s="5"/>
    </row>
    <row r="969" s="4" customFormat="1" spans="1:8">
      <c r="A969" s="2"/>
      <c r="B969" s="2">
        <v>4</v>
      </c>
      <c r="C969" s="2"/>
      <c r="D969" s="18">
        <v>500</v>
      </c>
      <c r="E969" s="2">
        <v>20</v>
      </c>
      <c r="F969" s="2" t="s">
        <v>266</v>
      </c>
      <c r="G969" s="5"/>
      <c r="H969" s="5"/>
    </row>
    <row r="970" s="4" customFormat="1" spans="1:8">
      <c r="A970" s="2"/>
      <c r="B970" s="2">
        <v>5</v>
      </c>
      <c r="C970" s="2"/>
      <c r="D970" s="18">
        <v>300</v>
      </c>
      <c r="E970" s="2">
        <v>50</v>
      </c>
      <c r="F970" s="2" t="s">
        <v>267</v>
      </c>
      <c r="G970" s="5"/>
      <c r="H970" s="5"/>
    </row>
    <row r="971" s="4" customFormat="1" spans="1:8">
      <c r="A971" s="2" t="s">
        <v>238</v>
      </c>
      <c r="B971" s="2">
        <v>1</v>
      </c>
      <c r="C971" s="2"/>
      <c r="D971" s="18">
        <v>5000</v>
      </c>
      <c r="E971" s="2">
        <v>2</v>
      </c>
      <c r="F971" s="2" t="s">
        <v>263</v>
      </c>
      <c r="G971" s="5"/>
      <c r="H971" s="5"/>
    </row>
    <row r="972" s="4" customFormat="1" spans="1:8">
      <c r="A972" s="2"/>
      <c r="B972" s="2">
        <v>2</v>
      </c>
      <c r="C972" s="2"/>
      <c r="D972" s="18">
        <v>3000</v>
      </c>
      <c r="E972" s="2">
        <v>5</v>
      </c>
      <c r="F972" s="2" t="s">
        <v>264</v>
      </c>
      <c r="G972" s="5"/>
      <c r="H972" s="5"/>
    </row>
    <row r="973" s="4" customFormat="1" spans="1:8">
      <c r="A973" s="2"/>
      <c r="B973" s="2">
        <v>3</v>
      </c>
      <c r="C973" s="2"/>
      <c r="D973" s="18">
        <v>2000</v>
      </c>
      <c r="E973" s="2">
        <v>10</v>
      </c>
      <c r="F973" s="2" t="s">
        <v>265</v>
      </c>
      <c r="G973" s="5"/>
      <c r="H973" s="5"/>
    </row>
    <row r="974" s="4" customFormat="1" spans="1:8">
      <c r="A974" s="2"/>
      <c r="B974" s="2">
        <v>4</v>
      </c>
      <c r="C974" s="2"/>
      <c r="D974" s="18">
        <v>500</v>
      </c>
      <c r="E974" s="2">
        <v>20</v>
      </c>
      <c r="F974" s="2" t="s">
        <v>266</v>
      </c>
      <c r="G974" s="5"/>
      <c r="H974" s="5"/>
    </row>
    <row r="975" s="4" customFormat="1" spans="1:8">
      <c r="A975" s="2"/>
      <c r="B975" s="2">
        <v>5</v>
      </c>
      <c r="C975" s="2"/>
      <c r="D975" s="18">
        <v>300</v>
      </c>
      <c r="E975" s="2">
        <v>50</v>
      </c>
      <c r="F975" s="2" t="s">
        <v>267</v>
      </c>
      <c r="G975" s="5"/>
      <c r="H975" s="5"/>
    </row>
    <row r="976" s="4" customFormat="1" spans="1:8">
      <c r="A976" s="2" t="s">
        <v>239</v>
      </c>
      <c r="B976" s="2">
        <v>1</v>
      </c>
      <c r="C976" s="2"/>
      <c r="D976" s="18">
        <v>5000</v>
      </c>
      <c r="E976" s="2">
        <v>2</v>
      </c>
      <c r="F976" s="2" t="s">
        <v>263</v>
      </c>
      <c r="G976" s="5"/>
      <c r="H976" s="5"/>
    </row>
    <row r="977" s="4" customFormat="1" spans="1:8">
      <c r="A977" s="2"/>
      <c r="B977" s="2">
        <v>2</v>
      </c>
      <c r="C977" s="2"/>
      <c r="D977" s="18">
        <v>3000</v>
      </c>
      <c r="E977" s="2">
        <v>5</v>
      </c>
      <c r="F977" s="2" t="s">
        <v>264</v>
      </c>
      <c r="G977" s="5"/>
      <c r="H977" s="5"/>
    </row>
    <row r="978" s="4" customFormat="1" spans="1:8">
      <c r="A978" s="2"/>
      <c r="B978" s="2">
        <v>3</v>
      </c>
      <c r="C978" s="2"/>
      <c r="D978" s="18">
        <v>2000</v>
      </c>
      <c r="E978" s="2">
        <v>10</v>
      </c>
      <c r="F978" s="2" t="s">
        <v>265</v>
      </c>
      <c r="G978" s="5"/>
      <c r="H978" s="5"/>
    </row>
    <row r="979" s="4" customFormat="1" spans="1:8">
      <c r="A979" s="2"/>
      <c r="B979" s="2">
        <v>4</v>
      </c>
      <c r="C979" s="2"/>
      <c r="D979" s="18">
        <v>500</v>
      </c>
      <c r="E979" s="2">
        <v>20</v>
      </c>
      <c r="F979" s="2" t="s">
        <v>266</v>
      </c>
      <c r="G979" s="5"/>
      <c r="H979" s="5"/>
    </row>
    <row r="980" s="4" customFormat="1" spans="1:8">
      <c r="A980" s="2"/>
      <c r="B980" s="2">
        <v>5</v>
      </c>
      <c r="C980" s="2"/>
      <c r="D980" s="18">
        <v>300</v>
      </c>
      <c r="E980" s="2">
        <v>50</v>
      </c>
      <c r="F980" s="2" t="s">
        <v>267</v>
      </c>
      <c r="G980" s="5"/>
      <c r="H980" s="5"/>
    </row>
    <row r="981" s="4" customFormat="1" spans="1:8">
      <c r="A981" s="2" t="s">
        <v>240</v>
      </c>
      <c r="B981" s="2">
        <v>1</v>
      </c>
      <c r="C981" s="2"/>
      <c r="D981" s="18">
        <v>5000</v>
      </c>
      <c r="E981" s="2">
        <v>2</v>
      </c>
      <c r="F981" s="2" t="s">
        <v>263</v>
      </c>
      <c r="G981" s="5"/>
      <c r="H981" s="5"/>
    </row>
    <row r="982" s="4" customFormat="1" spans="1:8">
      <c r="A982" s="2"/>
      <c r="B982" s="2">
        <v>2</v>
      </c>
      <c r="C982" s="2"/>
      <c r="D982" s="18">
        <v>3000</v>
      </c>
      <c r="E982" s="2">
        <v>5</v>
      </c>
      <c r="F982" s="2" t="s">
        <v>264</v>
      </c>
      <c r="G982" s="5"/>
      <c r="H982" s="5"/>
    </row>
    <row r="983" s="4" customFormat="1" spans="1:8">
      <c r="A983" s="2"/>
      <c r="B983" s="2">
        <v>3</v>
      </c>
      <c r="C983" s="2"/>
      <c r="D983" s="18">
        <v>2000</v>
      </c>
      <c r="E983" s="2">
        <v>10</v>
      </c>
      <c r="F983" s="2" t="s">
        <v>265</v>
      </c>
      <c r="G983" s="5"/>
      <c r="H983" s="5"/>
    </row>
    <row r="984" s="4" customFormat="1" spans="1:8">
      <c r="A984" s="2"/>
      <c r="B984" s="2">
        <v>4</v>
      </c>
      <c r="C984" s="2"/>
      <c r="D984" s="18">
        <v>500</v>
      </c>
      <c r="E984" s="2">
        <v>20</v>
      </c>
      <c r="F984" s="2" t="s">
        <v>266</v>
      </c>
      <c r="G984" s="5"/>
      <c r="H984" s="5"/>
    </row>
    <row r="985" s="4" customFormat="1" spans="1:8">
      <c r="A985" s="2"/>
      <c r="B985" s="2">
        <v>5</v>
      </c>
      <c r="C985" s="2"/>
      <c r="D985" s="18">
        <v>300</v>
      </c>
      <c r="E985" s="2">
        <v>50</v>
      </c>
      <c r="F985" s="2" t="s">
        <v>267</v>
      </c>
      <c r="G985" s="5"/>
      <c r="H985" s="5"/>
    </row>
    <row r="986" s="4" customFormat="1" spans="1:8">
      <c r="A986" s="2" t="s">
        <v>241</v>
      </c>
      <c r="B986" s="2">
        <v>1</v>
      </c>
      <c r="C986" s="2"/>
      <c r="D986" s="18">
        <v>5000</v>
      </c>
      <c r="E986" s="2">
        <v>2</v>
      </c>
      <c r="F986" s="2" t="s">
        <v>263</v>
      </c>
      <c r="G986" s="5"/>
      <c r="H986" s="5"/>
    </row>
    <row r="987" s="4" customFormat="1" spans="1:8">
      <c r="A987" s="2"/>
      <c r="B987" s="2">
        <v>2</v>
      </c>
      <c r="C987" s="2"/>
      <c r="D987" s="18">
        <v>3000</v>
      </c>
      <c r="E987" s="2">
        <v>5</v>
      </c>
      <c r="F987" s="2" t="s">
        <v>264</v>
      </c>
      <c r="G987" s="5"/>
      <c r="H987" s="5"/>
    </row>
    <row r="988" s="4" customFormat="1" spans="1:8">
      <c r="A988" s="2"/>
      <c r="B988" s="2">
        <v>3</v>
      </c>
      <c r="C988" s="2"/>
      <c r="D988" s="18">
        <v>2000</v>
      </c>
      <c r="E988" s="2">
        <v>10</v>
      </c>
      <c r="F988" s="2" t="s">
        <v>265</v>
      </c>
      <c r="G988" s="5"/>
      <c r="H988" s="5"/>
    </row>
    <row r="989" s="4" customFormat="1" spans="1:8">
      <c r="A989" s="2"/>
      <c r="B989" s="2">
        <v>4</v>
      </c>
      <c r="C989" s="2"/>
      <c r="D989" s="18">
        <v>500</v>
      </c>
      <c r="E989" s="2">
        <v>20</v>
      </c>
      <c r="F989" s="2" t="s">
        <v>266</v>
      </c>
      <c r="G989" s="5"/>
      <c r="H989" s="5"/>
    </row>
    <row r="990" s="4" customFormat="1" spans="1:8">
      <c r="A990" s="2"/>
      <c r="B990" s="2">
        <v>5</v>
      </c>
      <c r="C990" s="2"/>
      <c r="D990" s="18">
        <v>300</v>
      </c>
      <c r="E990" s="2">
        <v>50</v>
      </c>
      <c r="F990" s="2" t="s">
        <v>267</v>
      </c>
      <c r="G990" s="5"/>
      <c r="H990" s="5"/>
    </row>
    <row r="991" s="4" customFormat="1" spans="1:8">
      <c r="A991" s="2" t="s">
        <v>242</v>
      </c>
      <c r="B991" s="2">
        <v>1</v>
      </c>
      <c r="C991" s="2"/>
      <c r="D991" s="18">
        <v>5000</v>
      </c>
      <c r="E991" s="2">
        <v>5</v>
      </c>
      <c r="F991" s="2" t="s">
        <v>263</v>
      </c>
      <c r="G991" s="5"/>
      <c r="H991" s="5"/>
    </row>
    <row r="992" s="4" customFormat="1" spans="1:8">
      <c r="A992" s="2"/>
      <c r="B992" s="2">
        <v>2</v>
      </c>
      <c r="C992" s="2"/>
      <c r="D992" s="18">
        <v>3000</v>
      </c>
      <c r="E992" s="2">
        <v>10</v>
      </c>
      <c r="F992" s="2" t="s">
        <v>264</v>
      </c>
      <c r="G992" s="5"/>
      <c r="H992" s="5"/>
    </row>
    <row r="993" s="4" customFormat="1" spans="1:8">
      <c r="A993" s="2"/>
      <c r="B993" s="2">
        <v>3</v>
      </c>
      <c r="C993" s="2"/>
      <c r="D993" s="18">
        <v>1500</v>
      </c>
      <c r="E993" s="2">
        <v>25</v>
      </c>
      <c r="F993" s="2" t="s">
        <v>265</v>
      </c>
      <c r="G993" s="5"/>
      <c r="H993" s="5"/>
    </row>
    <row r="994" s="4" customFormat="1" spans="1:8">
      <c r="A994" s="2"/>
      <c r="B994" s="2">
        <v>4</v>
      </c>
      <c r="C994" s="2"/>
      <c r="D994" s="18">
        <v>500</v>
      </c>
      <c r="E994" s="2">
        <v>50</v>
      </c>
      <c r="F994" s="2" t="s">
        <v>266</v>
      </c>
      <c r="G994" s="5"/>
      <c r="H994" s="5"/>
    </row>
    <row r="995" s="4" customFormat="1" spans="1:8">
      <c r="A995" s="2"/>
      <c r="B995" s="2">
        <v>5</v>
      </c>
      <c r="C995" s="2"/>
      <c r="D995" s="18">
        <v>300</v>
      </c>
      <c r="E995" s="2">
        <v>80</v>
      </c>
      <c r="F995" s="2" t="s">
        <v>267</v>
      </c>
      <c r="G995" s="5"/>
      <c r="H995" s="5"/>
    </row>
    <row r="996" s="4" customFormat="1" spans="1:8">
      <c r="A996" s="2"/>
      <c r="B996" s="2">
        <v>6</v>
      </c>
      <c r="C996" s="2"/>
      <c r="D996" s="18">
        <v>300</v>
      </c>
      <c r="E996" s="2">
        <v>100</v>
      </c>
      <c r="F996" s="2" t="s">
        <v>268</v>
      </c>
      <c r="G996" s="5"/>
      <c r="H996" s="5"/>
    </row>
    <row r="997" s="4" customFormat="1" spans="1:8">
      <c r="A997" s="2"/>
      <c r="B997" s="2">
        <v>7</v>
      </c>
      <c r="C997" s="2"/>
      <c r="D997" s="18">
        <v>220</v>
      </c>
      <c r="E997" s="2">
        <v>140</v>
      </c>
      <c r="F997" s="2" t="s">
        <v>269</v>
      </c>
      <c r="G997" s="5"/>
      <c r="H997" s="5"/>
    </row>
    <row r="998" s="4" customFormat="1" spans="1:8">
      <c r="A998" s="2"/>
      <c r="B998" s="2">
        <v>8</v>
      </c>
      <c r="C998" s="2"/>
      <c r="D998" s="18">
        <v>220</v>
      </c>
      <c r="E998" s="2">
        <v>180</v>
      </c>
      <c r="F998" s="2" t="s">
        <v>270</v>
      </c>
      <c r="G998" s="5"/>
      <c r="H998" s="5"/>
    </row>
    <row r="999" s="4" customFormat="1" spans="1:8">
      <c r="A999" s="2"/>
      <c r="B999" s="2">
        <v>9</v>
      </c>
      <c r="C999" s="2"/>
      <c r="D999" s="18">
        <v>180</v>
      </c>
      <c r="E999" s="2">
        <v>200</v>
      </c>
      <c r="F999" s="2" t="s">
        <v>271</v>
      </c>
      <c r="G999" s="5"/>
      <c r="H999" s="5"/>
    </row>
    <row r="1000" s="4" customFormat="1" spans="1:8">
      <c r="A1000" s="2"/>
      <c r="B1000" s="2">
        <v>10</v>
      </c>
      <c r="C1000" s="2"/>
      <c r="D1000" s="18">
        <v>180</v>
      </c>
      <c r="E1000" s="2">
        <v>220</v>
      </c>
      <c r="F1000" s="2" t="s">
        <v>272</v>
      </c>
      <c r="G1000" s="5"/>
      <c r="H1000" s="5"/>
    </row>
    <row r="1001" s="4" customFormat="1" spans="1:8">
      <c r="A1001" s="2"/>
      <c r="B1001" s="2">
        <v>11</v>
      </c>
      <c r="C1001" s="2"/>
      <c r="D1001" s="18">
        <v>150</v>
      </c>
      <c r="E1001" s="2">
        <v>240</v>
      </c>
      <c r="F1001" s="2" t="s">
        <v>273</v>
      </c>
      <c r="G1001" s="5"/>
      <c r="H1001" s="5"/>
    </row>
    <row r="1002" s="4" customFormat="1" spans="1:8">
      <c r="A1002" s="2"/>
      <c r="B1002" s="2">
        <v>12</v>
      </c>
      <c r="C1002" s="2"/>
      <c r="D1002" s="18">
        <v>120</v>
      </c>
      <c r="E1002" s="2">
        <v>260</v>
      </c>
      <c r="F1002" s="2" t="s">
        <v>274</v>
      </c>
      <c r="G1002" s="5"/>
      <c r="H1002" s="5"/>
    </row>
    <row r="1003" s="4" customFormat="1" spans="1:8">
      <c r="A1003" s="2"/>
      <c r="B1003" s="2">
        <v>13</v>
      </c>
      <c r="C1003" s="2"/>
      <c r="D1003" s="18">
        <v>120</v>
      </c>
      <c r="E1003" s="2">
        <v>300</v>
      </c>
      <c r="F1003" s="2" t="s">
        <v>275</v>
      </c>
      <c r="G1003" s="5"/>
      <c r="H1003" s="5"/>
    </row>
    <row r="1004" s="4" customFormat="1" spans="1:8">
      <c r="A1004" s="2"/>
      <c r="B1004" s="2">
        <v>14</v>
      </c>
      <c r="C1004" s="2"/>
      <c r="D1004" s="18">
        <v>100</v>
      </c>
      <c r="E1004" s="2">
        <v>400</v>
      </c>
      <c r="F1004" s="2" t="s">
        <v>276</v>
      </c>
      <c r="G1004" s="5"/>
      <c r="H1004" s="5"/>
    </row>
    <row r="1005" s="4" customFormat="1" spans="1:8">
      <c r="A1005" s="2"/>
      <c r="B1005" s="2">
        <v>15</v>
      </c>
      <c r="C1005" s="2">
        <v>20</v>
      </c>
      <c r="D1005" s="18">
        <v>100</v>
      </c>
      <c r="E1005" s="2">
        <v>500</v>
      </c>
      <c r="F1005" s="2" t="s">
        <v>323</v>
      </c>
      <c r="G1005" s="5"/>
      <c r="H1005" s="5"/>
    </row>
    <row r="1006" s="4" customFormat="1" spans="1:8">
      <c r="A1006" s="2"/>
      <c r="B1006" s="2">
        <v>20</v>
      </c>
      <c r="C1006" s="2">
        <v>25</v>
      </c>
      <c r="D1006" s="18">
        <v>80</v>
      </c>
      <c r="E1006" s="2">
        <v>700</v>
      </c>
      <c r="F1006" s="2" t="s">
        <v>324</v>
      </c>
      <c r="G1006" s="5"/>
      <c r="H1006" s="5"/>
    </row>
    <row r="1007" s="4" customFormat="1" spans="1:8">
      <c r="A1007" s="2"/>
      <c r="B1007" s="2">
        <v>25</v>
      </c>
      <c r="C1007" s="2">
        <v>30</v>
      </c>
      <c r="D1007" s="18">
        <v>70</v>
      </c>
      <c r="E1007" s="2">
        <v>850</v>
      </c>
      <c r="F1007" s="2" t="s">
        <v>325</v>
      </c>
      <c r="G1007" s="5"/>
      <c r="H1007" s="5"/>
    </row>
    <row r="1008" s="4" customFormat="1" spans="1:8">
      <c r="A1008" s="2"/>
      <c r="B1008" s="2">
        <v>30</v>
      </c>
      <c r="C1008" s="2">
        <v>35</v>
      </c>
      <c r="D1008" s="18">
        <v>60</v>
      </c>
      <c r="E1008" s="2">
        <v>1000</v>
      </c>
      <c r="F1008" s="2" t="s">
        <v>326</v>
      </c>
      <c r="G1008" s="5"/>
      <c r="H1008" s="5"/>
    </row>
    <row r="1009" s="4" customFormat="1" spans="1:8">
      <c r="A1009" s="2"/>
      <c r="B1009" s="2">
        <v>35</v>
      </c>
      <c r="C1009" s="2">
        <v>40</v>
      </c>
      <c r="D1009" s="18">
        <v>50</v>
      </c>
      <c r="E1009" s="2">
        <v>1150</v>
      </c>
      <c r="F1009" s="2" t="s">
        <v>327</v>
      </c>
      <c r="G1009" s="5"/>
      <c r="H1009" s="5"/>
    </row>
    <row r="1010" s="4" customFormat="1" spans="1:8">
      <c r="A1010" s="2"/>
      <c r="B1010" s="2">
        <v>40</v>
      </c>
      <c r="C1010" s="2">
        <v>45</v>
      </c>
      <c r="D1010" s="18">
        <v>45</v>
      </c>
      <c r="E1010" s="2">
        <v>1300</v>
      </c>
      <c r="F1010" s="2" t="s">
        <v>328</v>
      </c>
      <c r="G1010" s="5"/>
      <c r="H1010" s="5"/>
    </row>
    <row r="1011" s="4" customFormat="1" spans="1:8">
      <c r="A1011" s="2"/>
      <c r="B1011" s="2">
        <v>45</v>
      </c>
      <c r="C1011" s="2">
        <v>50</v>
      </c>
      <c r="D1011" s="18">
        <v>40</v>
      </c>
      <c r="E1011" s="2">
        <v>1450</v>
      </c>
      <c r="F1011" s="2" t="s">
        <v>329</v>
      </c>
      <c r="G1011" s="5"/>
      <c r="H1011" s="5"/>
    </row>
    <row r="1012" s="4" customFormat="1" spans="1:8">
      <c r="A1012" s="2" t="s">
        <v>243</v>
      </c>
      <c r="B1012" s="2">
        <v>1</v>
      </c>
      <c r="C1012" s="2"/>
      <c r="D1012" s="18">
        <v>5000</v>
      </c>
      <c r="E1012" s="2">
        <v>5</v>
      </c>
      <c r="F1012" s="2" t="s">
        <v>263</v>
      </c>
      <c r="G1012" s="5"/>
      <c r="H1012" s="5"/>
    </row>
    <row r="1013" s="4" customFormat="1" spans="1:8">
      <c r="A1013" s="2"/>
      <c r="B1013" s="2">
        <v>2</v>
      </c>
      <c r="C1013" s="2"/>
      <c r="D1013" s="18">
        <v>3000</v>
      </c>
      <c r="E1013" s="2">
        <v>10</v>
      </c>
      <c r="F1013" s="2" t="s">
        <v>264</v>
      </c>
      <c r="G1013" s="5"/>
      <c r="H1013" s="5"/>
    </row>
    <row r="1014" s="4" customFormat="1" spans="1:8">
      <c r="A1014" s="2"/>
      <c r="B1014" s="2">
        <v>3</v>
      </c>
      <c r="C1014" s="2"/>
      <c r="D1014" s="18">
        <v>1500</v>
      </c>
      <c r="E1014" s="2">
        <v>25</v>
      </c>
      <c r="F1014" s="2" t="s">
        <v>265</v>
      </c>
      <c r="G1014" s="5"/>
      <c r="H1014" s="5"/>
    </row>
    <row r="1015" s="4" customFormat="1" spans="1:8">
      <c r="A1015" s="2"/>
      <c r="B1015" s="2">
        <v>4</v>
      </c>
      <c r="C1015" s="2"/>
      <c r="D1015" s="18">
        <v>500</v>
      </c>
      <c r="E1015" s="2">
        <v>50</v>
      </c>
      <c r="F1015" s="2" t="s">
        <v>266</v>
      </c>
      <c r="G1015" s="5"/>
      <c r="H1015" s="5"/>
    </row>
    <row r="1016" s="4" customFormat="1" spans="1:8">
      <c r="A1016" s="2"/>
      <c r="B1016" s="2">
        <v>5</v>
      </c>
      <c r="C1016" s="2"/>
      <c r="D1016" s="18">
        <v>300</v>
      </c>
      <c r="E1016" s="2">
        <v>80</v>
      </c>
      <c r="F1016" s="2" t="s">
        <v>267</v>
      </c>
      <c r="G1016" s="5"/>
      <c r="H1016" s="5"/>
    </row>
    <row r="1017" s="4" customFormat="1" spans="1:8">
      <c r="A1017" s="2"/>
      <c r="B1017" s="2">
        <v>6</v>
      </c>
      <c r="C1017" s="2"/>
      <c r="D1017" s="18">
        <v>300</v>
      </c>
      <c r="E1017" s="2">
        <v>100</v>
      </c>
      <c r="F1017" s="2" t="s">
        <v>268</v>
      </c>
      <c r="G1017" s="5"/>
      <c r="H1017" s="5"/>
    </row>
    <row r="1018" s="4" customFormat="1" spans="1:8">
      <c r="A1018" s="2"/>
      <c r="B1018" s="2">
        <v>7</v>
      </c>
      <c r="C1018" s="2"/>
      <c r="D1018" s="18">
        <v>220</v>
      </c>
      <c r="E1018" s="2">
        <v>140</v>
      </c>
      <c r="F1018" s="2" t="s">
        <v>269</v>
      </c>
      <c r="G1018" s="5"/>
      <c r="H1018" s="5"/>
    </row>
    <row r="1019" s="4" customFormat="1" spans="1:8">
      <c r="A1019" s="2"/>
      <c r="B1019" s="2">
        <v>8</v>
      </c>
      <c r="C1019" s="2"/>
      <c r="D1019" s="18">
        <v>220</v>
      </c>
      <c r="E1019" s="2">
        <v>180</v>
      </c>
      <c r="F1019" s="2" t="s">
        <v>270</v>
      </c>
      <c r="G1019" s="5"/>
      <c r="H1019" s="5"/>
    </row>
    <row r="1020" s="4" customFormat="1" spans="1:8">
      <c r="A1020" s="2"/>
      <c r="B1020" s="2">
        <v>9</v>
      </c>
      <c r="C1020" s="2"/>
      <c r="D1020" s="18">
        <v>180</v>
      </c>
      <c r="E1020" s="2">
        <v>200</v>
      </c>
      <c r="F1020" s="2" t="s">
        <v>271</v>
      </c>
      <c r="G1020" s="5"/>
      <c r="H1020" s="5"/>
    </row>
    <row r="1021" s="4" customFormat="1" spans="1:8">
      <c r="A1021" s="2"/>
      <c r="B1021" s="2">
        <v>10</v>
      </c>
      <c r="C1021" s="2"/>
      <c r="D1021" s="18">
        <v>180</v>
      </c>
      <c r="E1021" s="2">
        <v>220</v>
      </c>
      <c r="F1021" s="2" t="s">
        <v>272</v>
      </c>
      <c r="G1021" s="5"/>
      <c r="H1021" s="5"/>
    </row>
    <row r="1022" s="4" customFormat="1" spans="1:8">
      <c r="A1022" s="2"/>
      <c r="B1022" s="2">
        <v>11</v>
      </c>
      <c r="C1022" s="2"/>
      <c r="D1022" s="18">
        <v>150</v>
      </c>
      <c r="E1022" s="2">
        <v>240</v>
      </c>
      <c r="F1022" s="2" t="s">
        <v>273</v>
      </c>
      <c r="G1022" s="5"/>
      <c r="H1022" s="5"/>
    </row>
    <row r="1023" s="4" customFormat="1" spans="1:8">
      <c r="A1023" s="2"/>
      <c r="B1023" s="2">
        <v>12</v>
      </c>
      <c r="C1023" s="2"/>
      <c r="D1023" s="18">
        <v>120</v>
      </c>
      <c r="E1023" s="2">
        <v>260</v>
      </c>
      <c r="F1023" s="2" t="s">
        <v>274</v>
      </c>
      <c r="G1023" s="5"/>
      <c r="H1023" s="5"/>
    </row>
    <row r="1024" s="4" customFormat="1" spans="1:8">
      <c r="A1024" s="2"/>
      <c r="B1024" s="2">
        <v>13</v>
      </c>
      <c r="C1024" s="2"/>
      <c r="D1024" s="18">
        <v>120</v>
      </c>
      <c r="E1024" s="2">
        <v>300</v>
      </c>
      <c r="F1024" s="2" t="s">
        <v>275</v>
      </c>
      <c r="G1024" s="5"/>
      <c r="H1024" s="5"/>
    </row>
    <row r="1025" s="4" customFormat="1" spans="1:8">
      <c r="A1025" s="2"/>
      <c r="B1025" s="2">
        <v>14</v>
      </c>
      <c r="C1025" s="2"/>
      <c r="D1025" s="18">
        <v>100</v>
      </c>
      <c r="E1025" s="2">
        <v>400</v>
      </c>
      <c r="F1025" s="2" t="s">
        <v>276</v>
      </c>
      <c r="G1025" s="5"/>
      <c r="H1025" s="5"/>
    </row>
    <row r="1026" s="4" customFormat="1" spans="1:8">
      <c r="A1026" s="2"/>
      <c r="B1026" s="2">
        <v>15</v>
      </c>
      <c r="C1026" s="2">
        <v>20</v>
      </c>
      <c r="D1026" s="18">
        <v>100</v>
      </c>
      <c r="E1026" s="2">
        <v>500</v>
      </c>
      <c r="F1026" s="2" t="s">
        <v>323</v>
      </c>
      <c r="G1026" s="5"/>
      <c r="H1026" s="5"/>
    </row>
    <row r="1027" s="4" customFormat="1" spans="1:8">
      <c r="A1027" s="2"/>
      <c r="B1027" s="2">
        <v>20</v>
      </c>
      <c r="C1027" s="2">
        <v>25</v>
      </c>
      <c r="D1027" s="18">
        <v>80</v>
      </c>
      <c r="E1027" s="2">
        <v>700</v>
      </c>
      <c r="F1027" s="2" t="s">
        <v>324</v>
      </c>
      <c r="G1027" s="5"/>
      <c r="H1027" s="5"/>
    </row>
    <row r="1028" s="4" customFormat="1" spans="1:8">
      <c r="A1028" s="2"/>
      <c r="B1028" s="2">
        <v>25</v>
      </c>
      <c r="C1028" s="2">
        <v>30</v>
      </c>
      <c r="D1028" s="18">
        <v>70</v>
      </c>
      <c r="E1028" s="2">
        <v>850</v>
      </c>
      <c r="F1028" s="2" t="s">
        <v>325</v>
      </c>
      <c r="G1028" s="5"/>
      <c r="H1028" s="5"/>
    </row>
    <row r="1029" s="4" customFormat="1" spans="1:8">
      <c r="A1029" s="2"/>
      <c r="B1029" s="2">
        <v>30</v>
      </c>
      <c r="C1029" s="2">
        <v>35</v>
      </c>
      <c r="D1029" s="18">
        <v>60</v>
      </c>
      <c r="E1029" s="2">
        <v>1000</v>
      </c>
      <c r="F1029" s="2" t="s">
        <v>326</v>
      </c>
      <c r="G1029" s="5"/>
      <c r="H1029" s="5"/>
    </row>
    <row r="1030" s="4" customFormat="1" spans="1:8">
      <c r="A1030" s="2"/>
      <c r="B1030" s="2">
        <v>35</v>
      </c>
      <c r="C1030" s="2">
        <v>40</v>
      </c>
      <c r="D1030" s="18">
        <v>50</v>
      </c>
      <c r="E1030" s="2">
        <v>1150</v>
      </c>
      <c r="F1030" s="2" t="s">
        <v>327</v>
      </c>
      <c r="G1030" s="5"/>
      <c r="H1030" s="5"/>
    </row>
    <row r="1031" s="4" customFormat="1" spans="1:8">
      <c r="A1031" s="2"/>
      <c r="B1031" s="2">
        <v>40</v>
      </c>
      <c r="C1031" s="2">
        <v>45</v>
      </c>
      <c r="D1031" s="18">
        <v>45</v>
      </c>
      <c r="E1031" s="2">
        <v>1300</v>
      </c>
      <c r="F1031" s="2" t="s">
        <v>328</v>
      </c>
      <c r="G1031" s="5"/>
      <c r="H1031" s="5"/>
    </row>
    <row r="1032" s="4" customFormat="1" spans="1:8">
      <c r="A1032" s="2"/>
      <c r="B1032" s="2">
        <v>45</v>
      </c>
      <c r="C1032" s="2">
        <v>50</v>
      </c>
      <c r="D1032" s="18">
        <v>40</v>
      </c>
      <c r="E1032" s="2">
        <v>1450</v>
      </c>
      <c r="F1032" s="2" t="s">
        <v>329</v>
      </c>
      <c r="G1032" s="5"/>
      <c r="H1032" s="5"/>
    </row>
    <row r="1033" s="4" customFormat="1" spans="1:8">
      <c r="A1033" s="2" t="s">
        <v>244</v>
      </c>
      <c r="B1033" s="2">
        <v>1</v>
      </c>
      <c r="C1033" s="2"/>
      <c r="D1033" s="18">
        <v>5000</v>
      </c>
      <c r="E1033" s="2">
        <v>5</v>
      </c>
      <c r="F1033" s="2" t="s">
        <v>263</v>
      </c>
      <c r="G1033" s="5"/>
      <c r="H1033" s="5"/>
    </row>
    <row r="1034" s="4" customFormat="1" spans="1:8">
      <c r="A1034" s="2"/>
      <c r="B1034" s="2">
        <v>2</v>
      </c>
      <c r="C1034" s="2"/>
      <c r="D1034" s="18">
        <v>3000</v>
      </c>
      <c r="E1034" s="2">
        <v>10</v>
      </c>
      <c r="F1034" s="2" t="s">
        <v>264</v>
      </c>
      <c r="G1034" s="5"/>
      <c r="H1034" s="5"/>
    </row>
    <row r="1035" s="4" customFormat="1" spans="1:8">
      <c r="A1035" s="2"/>
      <c r="B1035" s="2">
        <v>3</v>
      </c>
      <c r="C1035" s="2"/>
      <c r="D1035" s="18">
        <v>1500</v>
      </c>
      <c r="E1035" s="2">
        <v>25</v>
      </c>
      <c r="F1035" s="2" t="s">
        <v>265</v>
      </c>
      <c r="G1035" s="5"/>
      <c r="H1035" s="5"/>
    </row>
    <row r="1036" s="4" customFormat="1" spans="1:8">
      <c r="A1036" s="2"/>
      <c r="B1036" s="2">
        <v>4</v>
      </c>
      <c r="C1036" s="2"/>
      <c r="D1036" s="18">
        <v>500</v>
      </c>
      <c r="E1036" s="2">
        <v>50</v>
      </c>
      <c r="F1036" s="2" t="s">
        <v>266</v>
      </c>
      <c r="G1036" s="5"/>
      <c r="H1036" s="5"/>
    </row>
    <row r="1037" s="4" customFormat="1" spans="1:8">
      <c r="A1037" s="2"/>
      <c r="B1037" s="2">
        <v>5</v>
      </c>
      <c r="C1037" s="2"/>
      <c r="D1037" s="18">
        <v>300</v>
      </c>
      <c r="E1037" s="2">
        <v>80</v>
      </c>
      <c r="F1037" s="2" t="s">
        <v>267</v>
      </c>
      <c r="G1037" s="5"/>
      <c r="H1037" s="5"/>
    </row>
    <row r="1038" s="4" customFormat="1" spans="1:8">
      <c r="A1038" s="2"/>
      <c r="B1038" s="2">
        <v>6</v>
      </c>
      <c r="C1038" s="2"/>
      <c r="D1038" s="18">
        <v>300</v>
      </c>
      <c r="E1038" s="2">
        <v>100</v>
      </c>
      <c r="F1038" s="2" t="s">
        <v>268</v>
      </c>
      <c r="G1038" s="5"/>
      <c r="H1038" s="5"/>
    </row>
    <row r="1039" s="4" customFormat="1" spans="1:8">
      <c r="A1039" s="2"/>
      <c r="B1039" s="2">
        <v>7</v>
      </c>
      <c r="C1039" s="2"/>
      <c r="D1039" s="18">
        <v>220</v>
      </c>
      <c r="E1039" s="2">
        <v>140</v>
      </c>
      <c r="F1039" s="2" t="s">
        <v>269</v>
      </c>
      <c r="G1039" s="5"/>
      <c r="H1039" s="5"/>
    </row>
    <row r="1040" s="4" customFormat="1" spans="1:8">
      <c r="A1040" s="2"/>
      <c r="B1040" s="2">
        <v>8</v>
      </c>
      <c r="C1040" s="2"/>
      <c r="D1040" s="18">
        <v>220</v>
      </c>
      <c r="E1040" s="2">
        <v>180</v>
      </c>
      <c r="F1040" s="2" t="s">
        <v>270</v>
      </c>
      <c r="G1040" s="5"/>
      <c r="H1040" s="5"/>
    </row>
    <row r="1041" s="4" customFormat="1" spans="1:8">
      <c r="A1041" s="2"/>
      <c r="B1041" s="2">
        <v>9</v>
      </c>
      <c r="C1041" s="2"/>
      <c r="D1041" s="18">
        <v>180</v>
      </c>
      <c r="E1041" s="2">
        <v>200</v>
      </c>
      <c r="F1041" s="2" t="s">
        <v>271</v>
      </c>
      <c r="G1041" s="5"/>
      <c r="H1041" s="5"/>
    </row>
    <row r="1042" s="4" customFormat="1" spans="1:8">
      <c r="A1042" s="2"/>
      <c r="B1042" s="2">
        <v>10</v>
      </c>
      <c r="C1042" s="2"/>
      <c r="D1042" s="18">
        <v>180</v>
      </c>
      <c r="E1042" s="2">
        <v>220</v>
      </c>
      <c r="F1042" s="2" t="s">
        <v>272</v>
      </c>
      <c r="G1042" s="5"/>
      <c r="H1042" s="5"/>
    </row>
    <row r="1043" s="4" customFormat="1" spans="1:8">
      <c r="A1043" s="2"/>
      <c r="B1043" s="2">
        <v>11</v>
      </c>
      <c r="C1043" s="2"/>
      <c r="D1043" s="18">
        <v>150</v>
      </c>
      <c r="E1043" s="2">
        <v>240</v>
      </c>
      <c r="F1043" s="2" t="s">
        <v>273</v>
      </c>
      <c r="G1043" s="5"/>
      <c r="H1043" s="5"/>
    </row>
    <row r="1044" s="4" customFormat="1" spans="1:8">
      <c r="A1044" s="2"/>
      <c r="B1044" s="2">
        <v>12</v>
      </c>
      <c r="C1044" s="2"/>
      <c r="D1044" s="18">
        <v>120</v>
      </c>
      <c r="E1044" s="2">
        <v>260</v>
      </c>
      <c r="F1044" s="2" t="s">
        <v>274</v>
      </c>
      <c r="G1044" s="5"/>
      <c r="H1044" s="5"/>
    </row>
    <row r="1045" s="4" customFormat="1" spans="1:8">
      <c r="A1045" s="2"/>
      <c r="B1045" s="2">
        <v>13</v>
      </c>
      <c r="C1045" s="2"/>
      <c r="D1045" s="18">
        <v>120</v>
      </c>
      <c r="E1045" s="2">
        <v>300</v>
      </c>
      <c r="F1045" s="2" t="s">
        <v>275</v>
      </c>
      <c r="G1045" s="5"/>
      <c r="H1045" s="5"/>
    </row>
    <row r="1046" s="4" customFormat="1" spans="1:8">
      <c r="A1046" s="2"/>
      <c r="B1046" s="2">
        <v>14</v>
      </c>
      <c r="C1046" s="2"/>
      <c r="D1046" s="18">
        <v>100</v>
      </c>
      <c r="E1046" s="2">
        <v>400</v>
      </c>
      <c r="F1046" s="2" t="s">
        <v>276</v>
      </c>
      <c r="G1046" s="5"/>
      <c r="H1046" s="5"/>
    </row>
    <row r="1047" s="4" customFormat="1" spans="1:8">
      <c r="A1047" s="2"/>
      <c r="B1047" s="2">
        <v>15</v>
      </c>
      <c r="C1047" s="2">
        <v>20</v>
      </c>
      <c r="D1047" s="18">
        <v>100</v>
      </c>
      <c r="E1047" s="2">
        <v>500</v>
      </c>
      <c r="F1047" s="2" t="s">
        <v>323</v>
      </c>
      <c r="G1047" s="5"/>
      <c r="H1047" s="5"/>
    </row>
    <row r="1048" s="4" customFormat="1" spans="1:8">
      <c r="A1048" s="2"/>
      <c r="B1048" s="2">
        <v>20</v>
      </c>
      <c r="C1048" s="2">
        <v>25</v>
      </c>
      <c r="D1048" s="18">
        <v>80</v>
      </c>
      <c r="E1048" s="2">
        <v>700</v>
      </c>
      <c r="F1048" s="2" t="s">
        <v>324</v>
      </c>
      <c r="G1048" s="5"/>
      <c r="H1048" s="5"/>
    </row>
    <row r="1049" s="4" customFormat="1" spans="1:8">
      <c r="A1049" s="2"/>
      <c r="B1049" s="2">
        <v>25</v>
      </c>
      <c r="C1049" s="2">
        <v>30</v>
      </c>
      <c r="D1049" s="18">
        <v>70</v>
      </c>
      <c r="E1049" s="2">
        <v>850</v>
      </c>
      <c r="F1049" s="2" t="s">
        <v>325</v>
      </c>
      <c r="G1049" s="5"/>
      <c r="H1049" s="5"/>
    </row>
    <row r="1050" s="4" customFormat="1" spans="1:8">
      <c r="A1050" s="2"/>
      <c r="B1050" s="2">
        <v>30</v>
      </c>
      <c r="C1050" s="2">
        <v>35</v>
      </c>
      <c r="D1050" s="18">
        <v>60</v>
      </c>
      <c r="E1050" s="2">
        <v>1000</v>
      </c>
      <c r="F1050" s="2" t="s">
        <v>326</v>
      </c>
      <c r="G1050" s="5"/>
      <c r="H1050" s="5"/>
    </row>
    <row r="1051" s="4" customFormat="1" spans="1:8">
      <c r="A1051" s="2"/>
      <c r="B1051" s="2">
        <v>35</v>
      </c>
      <c r="C1051" s="2">
        <v>40</v>
      </c>
      <c r="D1051" s="18">
        <v>50</v>
      </c>
      <c r="E1051" s="2">
        <v>1150</v>
      </c>
      <c r="F1051" s="2" t="s">
        <v>327</v>
      </c>
      <c r="G1051" s="5"/>
      <c r="H1051" s="5"/>
    </row>
    <row r="1052" s="4" customFormat="1" spans="1:8">
      <c r="A1052" s="2"/>
      <c r="B1052" s="2">
        <v>40</v>
      </c>
      <c r="C1052" s="2">
        <v>45</v>
      </c>
      <c r="D1052" s="18">
        <v>45</v>
      </c>
      <c r="E1052" s="2">
        <v>1300</v>
      </c>
      <c r="F1052" s="2" t="s">
        <v>328</v>
      </c>
      <c r="G1052" s="5"/>
      <c r="H1052" s="5"/>
    </row>
    <row r="1053" s="4" customFormat="1" spans="1:8">
      <c r="A1053" s="2"/>
      <c r="B1053" s="2">
        <v>45</v>
      </c>
      <c r="C1053" s="2">
        <v>50</v>
      </c>
      <c r="D1053" s="18">
        <v>40</v>
      </c>
      <c r="E1053" s="2">
        <v>1450</v>
      </c>
      <c r="F1053" s="2" t="s">
        <v>329</v>
      </c>
      <c r="G1053" s="5"/>
      <c r="H1053" s="5"/>
    </row>
    <row r="1054" s="4" customFormat="1" spans="1:8">
      <c r="A1054" s="2" t="s">
        <v>245</v>
      </c>
      <c r="B1054" s="2">
        <v>1</v>
      </c>
      <c r="C1054" s="2"/>
      <c r="D1054" s="18">
        <v>5000</v>
      </c>
      <c r="E1054" s="2">
        <v>5</v>
      </c>
      <c r="F1054" s="2" t="s">
        <v>263</v>
      </c>
      <c r="G1054" s="5"/>
      <c r="H1054" s="5"/>
    </row>
    <row r="1055" s="4" customFormat="1" spans="1:8">
      <c r="A1055" s="2"/>
      <c r="B1055" s="2">
        <v>2</v>
      </c>
      <c r="C1055" s="2"/>
      <c r="D1055" s="18">
        <v>3000</v>
      </c>
      <c r="E1055" s="2">
        <v>10</v>
      </c>
      <c r="F1055" s="2" t="s">
        <v>264</v>
      </c>
      <c r="G1055" s="5"/>
      <c r="H1055" s="5"/>
    </row>
    <row r="1056" s="4" customFormat="1" spans="1:8">
      <c r="A1056" s="2"/>
      <c r="B1056" s="2">
        <v>3</v>
      </c>
      <c r="C1056" s="2"/>
      <c r="D1056" s="18">
        <v>1500</v>
      </c>
      <c r="E1056" s="2">
        <v>25</v>
      </c>
      <c r="F1056" s="2" t="s">
        <v>265</v>
      </c>
      <c r="G1056" s="5"/>
      <c r="H1056" s="5"/>
    </row>
    <row r="1057" s="4" customFormat="1" spans="1:8">
      <c r="A1057" s="2"/>
      <c r="B1057" s="2">
        <v>4</v>
      </c>
      <c r="C1057" s="2"/>
      <c r="D1057" s="18">
        <v>500</v>
      </c>
      <c r="E1057" s="2">
        <v>50</v>
      </c>
      <c r="F1057" s="2" t="s">
        <v>266</v>
      </c>
      <c r="G1057" s="5"/>
      <c r="H1057" s="5"/>
    </row>
    <row r="1058" s="4" customFormat="1" spans="1:8">
      <c r="A1058" s="2"/>
      <c r="B1058" s="2">
        <v>5</v>
      </c>
      <c r="C1058" s="2"/>
      <c r="D1058" s="18">
        <v>300</v>
      </c>
      <c r="E1058" s="2">
        <v>80</v>
      </c>
      <c r="F1058" s="2" t="s">
        <v>267</v>
      </c>
      <c r="G1058" s="5"/>
      <c r="H1058" s="5"/>
    </row>
    <row r="1059" s="4" customFormat="1" spans="1:8">
      <c r="A1059" s="2"/>
      <c r="B1059" s="2">
        <v>6</v>
      </c>
      <c r="C1059" s="2"/>
      <c r="D1059" s="18">
        <v>300</v>
      </c>
      <c r="E1059" s="2">
        <v>100</v>
      </c>
      <c r="F1059" s="2" t="s">
        <v>268</v>
      </c>
      <c r="G1059" s="5"/>
      <c r="H1059" s="5"/>
    </row>
    <row r="1060" s="4" customFormat="1" spans="1:8">
      <c r="A1060" s="2"/>
      <c r="B1060" s="2">
        <v>7</v>
      </c>
      <c r="C1060" s="2"/>
      <c r="D1060" s="18">
        <v>220</v>
      </c>
      <c r="E1060" s="2">
        <v>140</v>
      </c>
      <c r="F1060" s="2" t="s">
        <v>269</v>
      </c>
      <c r="G1060" s="5"/>
      <c r="H1060" s="5"/>
    </row>
    <row r="1061" s="4" customFormat="1" spans="1:8">
      <c r="A1061" s="2"/>
      <c r="B1061" s="2">
        <v>8</v>
      </c>
      <c r="C1061" s="2"/>
      <c r="D1061" s="18">
        <v>220</v>
      </c>
      <c r="E1061" s="2">
        <v>180</v>
      </c>
      <c r="F1061" s="2" t="s">
        <v>270</v>
      </c>
      <c r="G1061" s="5"/>
      <c r="H1061" s="5"/>
    </row>
    <row r="1062" s="4" customFormat="1" spans="1:8">
      <c r="A1062" s="2"/>
      <c r="B1062" s="2">
        <v>9</v>
      </c>
      <c r="C1062" s="2"/>
      <c r="D1062" s="18">
        <v>180</v>
      </c>
      <c r="E1062" s="2">
        <v>200</v>
      </c>
      <c r="F1062" s="2" t="s">
        <v>271</v>
      </c>
      <c r="G1062" s="5"/>
      <c r="H1062" s="5"/>
    </row>
    <row r="1063" s="4" customFormat="1" spans="1:8">
      <c r="A1063" s="2"/>
      <c r="B1063" s="2">
        <v>10</v>
      </c>
      <c r="C1063" s="2"/>
      <c r="D1063" s="18">
        <v>180</v>
      </c>
      <c r="E1063" s="2">
        <v>220</v>
      </c>
      <c r="F1063" s="2" t="s">
        <v>272</v>
      </c>
      <c r="G1063" s="5"/>
      <c r="H1063" s="5"/>
    </row>
    <row r="1064" s="4" customFormat="1" spans="1:8">
      <c r="A1064" s="2"/>
      <c r="B1064" s="2">
        <v>11</v>
      </c>
      <c r="C1064" s="2"/>
      <c r="D1064" s="18">
        <v>150</v>
      </c>
      <c r="E1064" s="2">
        <v>240</v>
      </c>
      <c r="F1064" s="2" t="s">
        <v>273</v>
      </c>
      <c r="G1064" s="5"/>
      <c r="H1064" s="5"/>
    </row>
    <row r="1065" s="4" customFormat="1" spans="1:8">
      <c r="A1065" s="2"/>
      <c r="B1065" s="2">
        <v>12</v>
      </c>
      <c r="C1065" s="2"/>
      <c r="D1065" s="18">
        <v>120</v>
      </c>
      <c r="E1065" s="2">
        <v>260</v>
      </c>
      <c r="F1065" s="2" t="s">
        <v>274</v>
      </c>
      <c r="G1065" s="5"/>
      <c r="H1065" s="5"/>
    </row>
    <row r="1066" s="4" customFormat="1" spans="1:8">
      <c r="A1066" s="2"/>
      <c r="B1066" s="2">
        <v>13</v>
      </c>
      <c r="C1066" s="2"/>
      <c r="D1066" s="18">
        <v>120</v>
      </c>
      <c r="E1066" s="2">
        <v>300</v>
      </c>
      <c r="F1066" s="2" t="s">
        <v>275</v>
      </c>
      <c r="G1066" s="5"/>
      <c r="H1066" s="5"/>
    </row>
    <row r="1067" s="4" customFormat="1" spans="1:8">
      <c r="A1067" s="2"/>
      <c r="B1067" s="2">
        <v>14</v>
      </c>
      <c r="C1067" s="2"/>
      <c r="D1067" s="18">
        <v>100</v>
      </c>
      <c r="E1067" s="2">
        <v>400</v>
      </c>
      <c r="F1067" s="2" t="s">
        <v>276</v>
      </c>
      <c r="G1067" s="5"/>
      <c r="H1067" s="5"/>
    </row>
    <row r="1068" s="4" customFormat="1" spans="1:8">
      <c r="A1068" s="2"/>
      <c r="B1068" s="2">
        <v>15</v>
      </c>
      <c r="C1068" s="2">
        <v>20</v>
      </c>
      <c r="D1068" s="18">
        <v>100</v>
      </c>
      <c r="E1068" s="2">
        <v>500</v>
      </c>
      <c r="F1068" s="2" t="s">
        <v>323</v>
      </c>
      <c r="G1068" s="5"/>
      <c r="H1068" s="5"/>
    </row>
    <row r="1069" s="4" customFormat="1" spans="1:8">
      <c r="A1069" s="2"/>
      <c r="B1069" s="2">
        <v>20</v>
      </c>
      <c r="C1069" s="2">
        <v>25</v>
      </c>
      <c r="D1069" s="18">
        <v>80</v>
      </c>
      <c r="E1069" s="2">
        <v>700</v>
      </c>
      <c r="F1069" s="2" t="s">
        <v>324</v>
      </c>
      <c r="G1069" s="5"/>
      <c r="H1069" s="5"/>
    </row>
    <row r="1070" s="4" customFormat="1" spans="1:8">
      <c r="A1070" s="2"/>
      <c r="B1070" s="2">
        <v>25</v>
      </c>
      <c r="C1070" s="2">
        <v>30</v>
      </c>
      <c r="D1070" s="18">
        <v>70</v>
      </c>
      <c r="E1070" s="2">
        <v>850</v>
      </c>
      <c r="F1070" s="2" t="s">
        <v>325</v>
      </c>
      <c r="G1070" s="5"/>
      <c r="H1070" s="5"/>
    </row>
    <row r="1071" s="4" customFormat="1" spans="1:8">
      <c r="A1071" s="2"/>
      <c r="B1071" s="2">
        <v>30</v>
      </c>
      <c r="C1071" s="2">
        <v>35</v>
      </c>
      <c r="D1071" s="18">
        <v>60</v>
      </c>
      <c r="E1071" s="2">
        <v>1000</v>
      </c>
      <c r="F1071" s="2" t="s">
        <v>326</v>
      </c>
      <c r="G1071" s="5"/>
      <c r="H1071" s="5"/>
    </row>
    <row r="1072" s="4" customFormat="1" spans="1:8">
      <c r="A1072" s="2"/>
      <c r="B1072" s="2">
        <v>35</v>
      </c>
      <c r="C1072" s="2">
        <v>40</v>
      </c>
      <c r="D1072" s="18">
        <v>50</v>
      </c>
      <c r="E1072" s="2">
        <v>1150</v>
      </c>
      <c r="F1072" s="2" t="s">
        <v>327</v>
      </c>
      <c r="G1072" s="5"/>
      <c r="H1072" s="5"/>
    </row>
    <row r="1073" s="4" customFormat="1" spans="1:8">
      <c r="A1073" s="2"/>
      <c r="B1073" s="2">
        <v>40</v>
      </c>
      <c r="C1073" s="2">
        <v>45</v>
      </c>
      <c r="D1073" s="18">
        <v>45</v>
      </c>
      <c r="E1073" s="2">
        <v>1300</v>
      </c>
      <c r="F1073" s="2" t="s">
        <v>328</v>
      </c>
      <c r="G1073" s="5"/>
      <c r="H1073" s="5"/>
    </row>
    <row r="1074" s="4" customFormat="1" spans="1:8">
      <c r="A1074" s="2"/>
      <c r="B1074" s="2">
        <v>45</v>
      </c>
      <c r="C1074" s="2">
        <v>50</v>
      </c>
      <c r="D1074" s="18">
        <v>40</v>
      </c>
      <c r="E1074" s="2">
        <v>1450</v>
      </c>
      <c r="F1074" s="2" t="s">
        <v>329</v>
      </c>
      <c r="G1074" s="5"/>
      <c r="H1074" s="5"/>
    </row>
    <row r="1075" s="4" customFormat="1" spans="1:8">
      <c r="A1075" s="2" t="s">
        <v>246</v>
      </c>
      <c r="B1075" s="2">
        <v>1</v>
      </c>
      <c r="C1075" s="2"/>
      <c r="D1075" s="18">
        <v>5000</v>
      </c>
      <c r="E1075" s="2">
        <v>5</v>
      </c>
      <c r="F1075" s="2" t="s">
        <v>263</v>
      </c>
      <c r="G1075" s="5"/>
      <c r="H1075" s="5"/>
    </row>
    <row r="1076" s="4" customFormat="1" spans="1:8">
      <c r="A1076" s="2"/>
      <c r="B1076" s="2">
        <v>2</v>
      </c>
      <c r="C1076" s="2"/>
      <c r="D1076" s="18">
        <v>3000</v>
      </c>
      <c r="E1076" s="2">
        <v>10</v>
      </c>
      <c r="F1076" s="2" t="s">
        <v>264</v>
      </c>
      <c r="G1076" s="5"/>
      <c r="H1076" s="5"/>
    </row>
    <row r="1077" s="4" customFormat="1" spans="1:8">
      <c r="A1077" s="2"/>
      <c r="B1077" s="2">
        <v>3</v>
      </c>
      <c r="C1077" s="2"/>
      <c r="D1077" s="18">
        <v>1500</v>
      </c>
      <c r="E1077" s="2">
        <v>25</v>
      </c>
      <c r="F1077" s="2" t="s">
        <v>265</v>
      </c>
      <c r="G1077" s="5"/>
      <c r="H1077" s="5"/>
    </row>
    <row r="1078" s="4" customFormat="1" spans="1:8">
      <c r="A1078" s="2"/>
      <c r="B1078" s="2">
        <v>4</v>
      </c>
      <c r="C1078" s="2"/>
      <c r="D1078" s="18">
        <v>500</v>
      </c>
      <c r="E1078" s="2">
        <v>50</v>
      </c>
      <c r="F1078" s="2" t="s">
        <v>266</v>
      </c>
      <c r="G1078" s="5"/>
      <c r="H1078" s="5"/>
    </row>
    <row r="1079" s="4" customFormat="1" spans="1:8">
      <c r="A1079" s="2"/>
      <c r="B1079" s="2">
        <v>5</v>
      </c>
      <c r="C1079" s="2"/>
      <c r="D1079" s="18">
        <v>300</v>
      </c>
      <c r="E1079" s="2">
        <v>80</v>
      </c>
      <c r="F1079" s="2" t="s">
        <v>267</v>
      </c>
      <c r="G1079" s="5"/>
      <c r="H1079" s="5"/>
    </row>
    <row r="1080" s="4" customFormat="1" spans="1:8">
      <c r="A1080" s="2"/>
      <c r="B1080" s="2">
        <v>6</v>
      </c>
      <c r="C1080" s="2"/>
      <c r="D1080" s="18">
        <v>300</v>
      </c>
      <c r="E1080" s="2">
        <v>100</v>
      </c>
      <c r="F1080" s="2" t="s">
        <v>268</v>
      </c>
      <c r="G1080" s="5"/>
      <c r="H1080" s="5"/>
    </row>
    <row r="1081" s="4" customFormat="1" spans="1:8">
      <c r="A1081" s="2"/>
      <c r="B1081" s="2">
        <v>7</v>
      </c>
      <c r="C1081" s="2"/>
      <c r="D1081" s="18">
        <v>220</v>
      </c>
      <c r="E1081" s="2">
        <v>140</v>
      </c>
      <c r="F1081" s="2" t="s">
        <v>269</v>
      </c>
      <c r="G1081" s="5"/>
      <c r="H1081" s="5"/>
    </row>
    <row r="1082" s="4" customFormat="1" spans="1:8">
      <c r="A1082" s="2"/>
      <c r="B1082" s="2">
        <v>8</v>
      </c>
      <c r="C1082" s="2"/>
      <c r="D1082" s="18">
        <v>220</v>
      </c>
      <c r="E1082" s="2">
        <v>180</v>
      </c>
      <c r="F1082" s="2" t="s">
        <v>270</v>
      </c>
      <c r="G1082" s="5"/>
      <c r="H1082" s="5"/>
    </row>
    <row r="1083" s="4" customFormat="1" spans="1:8">
      <c r="A1083" s="2"/>
      <c r="B1083" s="2">
        <v>9</v>
      </c>
      <c r="C1083" s="2"/>
      <c r="D1083" s="18">
        <v>180</v>
      </c>
      <c r="E1083" s="2">
        <v>200</v>
      </c>
      <c r="F1083" s="2" t="s">
        <v>271</v>
      </c>
      <c r="G1083" s="5"/>
      <c r="H1083" s="5"/>
    </row>
    <row r="1084" s="4" customFormat="1" spans="1:8">
      <c r="A1084" s="2"/>
      <c r="B1084" s="2">
        <v>10</v>
      </c>
      <c r="C1084" s="2"/>
      <c r="D1084" s="18">
        <v>180</v>
      </c>
      <c r="E1084" s="2">
        <v>220</v>
      </c>
      <c r="F1084" s="2" t="s">
        <v>272</v>
      </c>
      <c r="G1084" s="5"/>
      <c r="H1084" s="5"/>
    </row>
    <row r="1085" s="4" customFormat="1" spans="1:8">
      <c r="A1085" s="2"/>
      <c r="B1085" s="2">
        <v>11</v>
      </c>
      <c r="C1085" s="2"/>
      <c r="D1085" s="18">
        <v>150</v>
      </c>
      <c r="E1085" s="2">
        <v>240</v>
      </c>
      <c r="F1085" s="2" t="s">
        <v>273</v>
      </c>
      <c r="G1085" s="5"/>
      <c r="H1085" s="5"/>
    </row>
    <row r="1086" s="4" customFormat="1" spans="1:8">
      <c r="A1086" s="2"/>
      <c r="B1086" s="2">
        <v>12</v>
      </c>
      <c r="C1086" s="2"/>
      <c r="D1086" s="18">
        <v>120</v>
      </c>
      <c r="E1086" s="2">
        <v>260</v>
      </c>
      <c r="F1086" s="2" t="s">
        <v>274</v>
      </c>
      <c r="G1086" s="5"/>
      <c r="H1086" s="5"/>
    </row>
    <row r="1087" s="4" customFormat="1" spans="1:8">
      <c r="A1087" s="2"/>
      <c r="B1087" s="2">
        <v>13</v>
      </c>
      <c r="C1087" s="2"/>
      <c r="D1087" s="18">
        <v>120</v>
      </c>
      <c r="E1087" s="2">
        <v>300</v>
      </c>
      <c r="F1087" s="2" t="s">
        <v>275</v>
      </c>
      <c r="G1087" s="5"/>
      <c r="H1087" s="5"/>
    </row>
    <row r="1088" s="4" customFormat="1" spans="1:8">
      <c r="A1088" s="2"/>
      <c r="B1088" s="2">
        <v>14</v>
      </c>
      <c r="C1088" s="2"/>
      <c r="D1088" s="18">
        <v>100</v>
      </c>
      <c r="E1088" s="2">
        <v>400</v>
      </c>
      <c r="F1088" s="2" t="s">
        <v>276</v>
      </c>
      <c r="G1088" s="5"/>
      <c r="H1088" s="5"/>
    </row>
    <row r="1089" s="4" customFormat="1" spans="1:8">
      <c r="A1089" s="2"/>
      <c r="B1089" s="2">
        <v>15</v>
      </c>
      <c r="C1089" s="2">
        <v>20</v>
      </c>
      <c r="D1089" s="18">
        <v>100</v>
      </c>
      <c r="E1089" s="2">
        <v>500</v>
      </c>
      <c r="F1089" s="2" t="s">
        <v>323</v>
      </c>
      <c r="G1089" s="5"/>
      <c r="H1089" s="5"/>
    </row>
    <row r="1090" s="4" customFormat="1" spans="1:8">
      <c r="A1090" s="2"/>
      <c r="B1090" s="2">
        <v>20</v>
      </c>
      <c r="C1090" s="2">
        <v>25</v>
      </c>
      <c r="D1090" s="18">
        <v>80</v>
      </c>
      <c r="E1090" s="2">
        <v>700</v>
      </c>
      <c r="F1090" s="2" t="s">
        <v>324</v>
      </c>
      <c r="G1090" s="5"/>
      <c r="H1090" s="5"/>
    </row>
    <row r="1091" s="4" customFormat="1" spans="1:8">
      <c r="A1091" s="2"/>
      <c r="B1091" s="2">
        <v>25</v>
      </c>
      <c r="C1091" s="2">
        <v>30</v>
      </c>
      <c r="D1091" s="18">
        <v>70</v>
      </c>
      <c r="E1091" s="2">
        <v>850</v>
      </c>
      <c r="F1091" s="2" t="s">
        <v>325</v>
      </c>
      <c r="G1091" s="5"/>
      <c r="H1091" s="5"/>
    </row>
    <row r="1092" s="4" customFormat="1" spans="1:8">
      <c r="A1092" s="2"/>
      <c r="B1092" s="2">
        <v>30</v>
      </c>
      <c r="C1092" s="2">
        <v>35</v>
      </c>
      <c r="D1092" s="18">
        <v>60</v>
      </c>
      <c r="E1092" s="2">
        <v>1000</v>
      </c>
      <c r="F1092" s="2" t="s">
        <v>326</v>
      </c>
      <c r="G1092" s="5"/>
      <c r="H1092" s="5"/>
    </row>
    <row r="1093" s="4" customFormat="1" spans="1:8">
      <c r="A1093" s="2"/>
      <c r="B1093" s="2">
        <v>35</v>
      </c>
      <c r="C1093" s="2">
        <v>40</v>
      </c>
      <c r="D1093" s="18">
        <v>50</v>
      </c>
      <c r="E1093" s="2">
        <v>1150</v>
      </c>
      <c r="F1093" s="2" t="s">
        <v>327</v>
      </c>
      <c r="G1093" s="5"/>
      <c r="H1093" s="5"/>
    </row>
    <row r="1094" s="4" customFormat="1" spans="1:8">
      <c r="A1094" s="2"/>
      <c r="B1094" s="2">
        <v>40</v>
      </c>
      <c r="C1094" s="2">
        <v>45</v>
      </c>
      <c r="D1094" s="18">
        <v>45</v>
      </c>
      <c r="E1094" s="2">
        <v>1300</v>
      </c>
      <c r="F1094" s="2" t="s">
        <v>328</v>
      </c>
      <c r="G1094" s="5"/>
      <c r="H1094" s="5"/>
    </row>
    <row r="1095" s="4" customFormat="1" spans="1:8">
      <c r="A1095" s="2"/>
      <c r="B1095" s="2">
        <v>45</v>
      </c>
      <c r="C1095" s="2">
        <v>50</v>
      </c>
      <c r="D1095" s="18">
        <v>40</v>
      </c>
      <c r="E1095" s="2">
        <v>1450</v>
      </c>
      <c r="F1095" s="2" t="s">
        <v>329</v>
      </c>
      <c r="G1095" s="5"/>
      <c r="H1095" s="5"/>
    </row>
    <row r="1096" s="4" customFormat="1" spans="1:8">
      <c r="A1096" s="2" t="s">
        <v>247</v>
      </c>
      <c r="B1096" s="2">
        <v>1</v>
      </c>
      <c r="C1096" s="2"/>
      <c r="D1096" s="18">
        <v>5000</v>
      </c>
      <c r="E1096" s="2">
        <v>5</v>
      </c>
      <c r="F1096" s="2" t="s">
        <v>263</v>
      </c>
      <c r="G1096" s="5"/>
      <c r="H1096" s="5"/>
    </row>
    <row r="1097" s="4" customFormat="1" spans="1:8">
      <c r="A1097" s="2"/>
      <c r="B1097" s="2">
        <v>2</v>
      </c>
      <c r="C1097" s="2"/>
      <c r="D1097" s="18">
        <v>3000</v>
      </c>
      <c r="E1097" s="2">
        <v>10</v>
      </c>
      <c r="F1097" s="2" t="s">
        <v>264</v>
      </c>
      <c r="G1097" s="5"/>
      <c r="H1097" s="5"/>
    </row>
    <row r="1098" s="4" customFormat="1" spans="1:8">
      <c r="A1098" s="2"/>
      <c r="B1098" s="2">
        <v>3</v>
      </c>
      <c r="C1098" s="2"/>
      <c r="D1098" s="18">
        <v>1500</v>
      </c>
      <c r="E1098" s="2">
        <v>25</v>
      </c>
      <c r="F1098" s="2" t="s">
        <v>265</v>
      </c>
      <c r="G1098" s="5"/>
      <c r="H1098" s="5"/>
    </row>
    <row r="1099" s="4" customFormat="1" spans="1:8">
      <c r="A1099" s="2"/>
      <c r="B1099" s="2">
        <v>4</v>
      </c>
      <c r="C1099" s="2"/>
      <c r="D1099" s="18">
        <v>500</v>
      </c>
      <c r="E1099" s="2">
        <v>50</v>
      </c>
      <c r="F1099" s="2" t="s">
        <v>266</v>
      </c>
      <c r="G1099" s="5"/>
      <c r="H1099" s="5"/>
    </row>
    <row r="1100" s="4" customFormat="1" spans="1:8">
      <c r="A1100" s="2"/>
      <c r="B1100" s="2">
        <v>5</v>
      </c>
      <c r="C1100" s="2"/>
      <c r="D1100" s="18">
        <v>300</v>
      </c>
      <c r="E1100" s="2">
        <v>80</v>
      </c>
      <c r="F1100" s="2" t="s">
        <v>267</v>
      </c>
      <c r="G1100" s="5"/>
      <c r="H1100" s="5"/>
    </row>
    <row r="1101" s="4" customFormat="1" spans="1:8">
      <c r="A1101" s="2"/>
      <c r="B1101" s="2">
        <v>6</v>
      </c>
      <c r="C1101" s="2"/>
      <c r="D1101" s="18">
        <v>300</v>
      </c>
      <c r="E1101" s="2">
        <v>100</v>
      </c>
      <c r="F1101" s="2" t="s">
        <v>268</v>
      </c>
      <c r="G1101" s="5"/>
      <c r="H1101" s="5"/>
    </row>
    <row r="1102" s="4" customFormat="1" spans="1:8">
      <c r="A1102" s="2"/>
      <c r="B1102" s="2">
        <v>7</v>
      </c>
      <c r="C1102" s="2"/>
      <c r="D1102" s="18">
        <v>220</v>
      </c>
      <c r="E1102" s="2">
        <v>140</v>
      </c>
      <c r="F1102" s="2" t="s">
        <v>269</v>
      </c>
      <c r="G1102" s="5"/>
      <c r="H1102" s="5"/>
    </row>
    <row r="1103" s="4" customFormat="1" spans="1:8">
      <c r="A1103" s="2"/>
      <c r="B1103" s="2">
        <v>8</v>
      </c>
      <c r="C1103" s="2"/>
      <c r="D1103" s="18">
        <v>220</v>
      </c>
      <c r="E1103" s="2">
        <v>180</v>
      </c>
      <c r="F1103" s="2" t="s">
        <v>270</v>
      </c>
      <c r="G1103" s="5"/>
      <c r="H1103" s="5"/>
    </row>
    <row r="1104" s="4" customFormat="1" spans="1:8">
      <c r="A1104" s="2"/>
      <c r="B1104" s="2">
        <v>9</v>
      </c>
      <c r="C1104" s="2"/>
      <c r="D1104" s="18">
        <v>180</v>
      </c>
      <c r="E1104" s="2">
        <v>200</v>
      </c>
      <c r="F1104" s="2" t="s">
        <v>271</v>
      </c>
      <c r="G1104" s="5"/>
      <c r="H1104" s="5"/>
    </row>
    <row r="1105" s="4" customFormat="1" spans="1:8">
      <c r="A1105" s="2"/>
      <c r="B1105" s="2">
        <v>10</v>
      </c>
      <c r="C1105" s="2"/>
      <c r="D1105" s="18">
        <v>180</v>
      </c>
      <c r="E1105" s="2">
        <v>220</v>
      </c>
      <c r="F1105" s="2" t="s">
        <v>272</v>
      </c>
      <c r="G1105" s="5"/>
      <c r="H1105" s="5"/>
    </row>
    <row r="1106" s="4" customFormat="1" spans="1:8">
      <c r="A1106" s="2"/>
      <c r="B1106" s="2">
        <v>11</v>
      </c>
      <c r="C1106" s="2"/>
      <c r="D1106" s="18">
        <v>150</v>
      </c>
      <c r="E1106" s="2">
        <v>240</v>
      </c>
      <c r="F1106" s="2" t="s">
        <v>273</v>
      </c>
      <c r="G1106" s="5"/>
      <c r="H1106" s="5"/>
    </row>
    <row r="1107" s="4" customFormat="1" spans="1:8">
      <c r="A1107" s="2"/>
      <c r="B1107" s="2">
        <v>12</v>
      </c>
      <c r="C1107" s="2"/>
      <c r="D1107" s="18">
        <v>120</v>
      </c>
      <c r="E1107" s="2">
        <v>260</v>
      </c>
      <c r="F1107" s="2" t="s">
        <v>274</v>
      </c>
      <c r="G1107" s="5"/>
      <c r="H1107" s="5"/>
    </row>
    <row r="1108" s="4" customFormat="1" spans="1:8">
      <c r="A1108" s="2"/>
      <c r="B1108" s="2">
        <v>13</v>
      </c>
      <c r="C1108" s="2"/>
      <c r="D1108" s="18">
        <v>120</v>
      </c>
      <c r="E1108" s="2">
        <v>300</v>
      </c>
      <c r="F1108" s="2" t="s">
        <v>275</v>
      </c>
      <c r="G1108" s="5"/>
      <c r="H1108" s="5"/>
    </row>
    <row r="1109" s="4" customFormat="1" spans="1:8">
      <c r="A1109" s="2"/>
      <c r="B1109" s="2">
        <v>14</v>
      </c>
      <c r="C1109" s="2"/>
      <c r="D1109" s="18">
        <v>100</v>
      </c>
      <c r="E1109" s="2">
        <v>400</v>
      </c>
      <c r="F1109" s="2" t="s">
        <v>276</v>
      </c>
      <c r="G1109" s="5"/>
      <c r="H1109" s="5"/>
    </row>
    <row r="1110" s="4" customFormat="1" spans="1:8">
      <c r="A1110" s="2"/>
      <c r="B1110" s="2">
        <v>15</v>
      </c>
      <c r="C1110" s="2">
        <v>20</v>
      </c>
      <c r="D1110" s="18">
        <v>100</v>
      </c>
      <c r="E1110" s="2">
        <v>500</v>
      </c>
      <c r="F1110" s="2" t="s">
        <v>323</v>
      </c>
      <c r="G1110" s="5"/>
      <c r="H1110" s="5"/>
    </row>
    <row r="1111" s="4" customFormat="1" spans="1:8">
      <c r="A1111" s="2"/>
      <c r="B1111" s="2">
        <v>20</v>
      </c>
      <c r="C1111" s="2">
        <v>25</v>
      </c>
      <c r="D1111" s="18">
        <v>80</v>
      </c>
      <c r="E1111" s="2">
        <v>700</v>
      </c>
      <c r="F1111" s="2" t="s">
        <v>324</v>
      </c>
      <c r="G1111" s="5"/>
      <c r="H1111" s="5"/>
    </row>
    <row r="1112" s="4" customFormat="1" spans="1:8">
      <c r="A1112" s="2"/>
      <c r="B1112" s="2">
        <v>25</v>
      </c>
      <c r="C1112" s="2">
        <v>30</v>
      </c>
      <c r="D1112" s="18">
        <v>70</v>
      </c>
      <c r="E1112" s="2">
        <v>850</v>
      </c>
      <c r="F1112" s="2" t="s">
        <v>325</v>
      </c>
      <c r="G1112" s="5"/>
      <c r="H1112" s="5"/>
    </row>
    <row r="1113" s="4" customFormat="1" spans="1:8">
      <c r="A1113" s="2"/>
      <c r="B1113" s="2">
        <v>30</v>
      </c>
      <c r="C1113" s="2">
        <v>35</v>
      </c>
      <c r="D1113" s="18">
        <v>60</v>
      </c>
      <c r="E1113" s="2">
        <v>1000</v>
      </c>
      <c r="F1113" s="2" t="s">
        <v>326</v>
      </c>
      <c r="G1113" s="5"/>
      <c r="H1113" s="5"/>
    </row>
    <row r="1114" s="4" customFormat="1" spans="1:8">
      <c r="A1114" s="2"/>
      <c r="B1114" s="2">
        <v>35</v>
      </c>
      <c r="C1114" s="2">
        <v>40</v>
      </c>
      <c r="D1114" s="18">
        <v>50</v>
      </c>
      <c r="E1114" s="2">
        <v>1150</v>
      </c>
      <c r="F1114" s="2" t="s">
        <v>327</v>
      </c>
      <c r="G1114" s="5"/>
      <c r="H1114" s="5"/>
    </row>
    <row r="1115" s="4" customFormat="1" spans="1:8">
      <c r="A1115" s="2"/>
      <c r="B1115" s="2">
        <v>40</v>
      </c>
      <c r="C1115" s="2">
        <v>45</v>
      </c>
      <c r="D1115" s="18">
        <v>45</v>
      </c>
      <c r="E1115" s="2">
        <v>1300</v>
      </c>
      <c r="F1115" s="2" t="s">
        <v>328</v>
      </c>
      <c r="G1115" s="5"/>
      <c r="H1115" s="5"/>
    </row>
    <row r="1116" s="4" customFormat="1" spans="1:8">
      <c r="A1116" s="2"/>
      <c r="B1116" s="2">
        <v>45</v>
      </c>
      <c r="C1116" s="2">
        <v>50</v>
      </c>
      <c r="D1116" s="18">
        <v>40</v>
      </c>
      <c r="E1116" s="2">
        <v>1450</v>
      </c>
      <c r="F1116" s="2" t="s">
        <v>329</v>
      </c>
      <c r="G1116" s="5"/>
      <c r="H1116" s="5"/>
    </row>
    <row r="1117" s="4" customFormat="1" spans="1:8">
      <c r="A1117" s="2" t="s">
        <v>248</v>
      </c>
      <c r="B1117" s="2">
        <v>1</v>
      </c>
      <c r="C1117" s="2"/>
      <c r="D1117" s="18">
        <v>5000</v>
      </c>
      <c r="E1117" s="2">
        <v>5</v>
      </c>
      <c r="F1117" s="2" t="s">
        <v>263</v>
      </c>
      <c r="G1117" s="5"/>
      <c r="H1117" s="5"/>
    </row>
    <row r="1118" s="4" customFormat="1" spans="1:8">
      <c r="A1118" s="2"/>
      <c r="B1118" s="2">
        <v>2</v>
      </c>
      <c r="C1118" s="2"/>
      <c r="D1118" s="18">
        <v>3000</v>
      </c>
      <c r="E1118" s="2">
        <v>10</v>
      </c>
      <c r="F1118" s="2" t="s">
        <v>264</v>
      </c>
      <c r="G1118" s="5"/>
      <c r="H1118" s="5"/>
    </row>
    <row r="1119" s="4" customFormat="1" spans="1:8">
      <c r="A1119" s="2"/>
      <c r="B1119" s="2">
        <v>3</v>
      </c>
      <c r="C1119" s="2"/>
      <c r="D1119" s="18">
        <v>1500</v>
      </c>
      <c r="E1119" s="2">
        <v>25</v>
      </c>
      <c r="F1119" s="2" t="s">
        <v>265</v>
      </c>
      <c r="G1119" s="5"/>
      <c r="H1119" s="5"/>
    </row>
    <row r="1120" s="4" customFormat="1" spans="1:8">
      <c r="A1120" s="2"/>
      <c r="B1120" s="2">
        <v>4</v>
      </c>
      <c r="C1120" s="2"/>
      <c r="D1120" s="18">
        <v>500</v>
      </c>
      <c r="E1120" s="2">
        <v>50</v>
      </c>
      <c r="F1120" s="2" t="s">
        <v>266</v>
      </c>
      <c r="G1120" s="5"/>
      <c r="H1120" s="5"/>
    </row>
    <row r="1121" s="4" customFormat="1" spans="1:8">
      <c r="A1121" s="2"/>
      <c r="B1121" s="2">
        <v>5</v>
      </c>
      <c r="C1121" s="2"/>
      <c r="D1121" s="18">
        <v>300</v>
      </c>
      <c r="E1121" s="2">
        <v>80</v>
      </c>
      <c r="F1121" s="2" t="s">
        <v>267</v>
      </c>
      <c r="G1121" s="5"/>
      <c r="H1121" s="5"/>
    </row>
    <row r="1122" s="4" customFormat="1" spans="1:8">
      <c r="A1122" s="2"/>
      <c r="B1122" s="2">
        <v>6</v>
      </c>
      <c r="C1122" s="2"/>
      <c r="D1122" s="18">
        <v>300</v>
      </c>
      <c r="E1122" s="2">
        <v>100</v>
      </c>
      <c r="F1122" s="2" t="s">
        <v>268</v>
      </c>
      <c r="G1122" s="5"/>
      <c r="H1122" s="5"/>
    </row>
    <row r="1123" s="4" customFormat="1" spans="1:8">
      <c r="A1123" s="2"/>
      <c r="B1123" s="2">
        <v>7</v>
      </c>
      <c r="C1123" s="2"/>
      <c r="D1123" s="18">
        <v>220</v>
      </c>
      <c r="E1123" s="2">
        <v>140</v>
      </c>
      <c r="F1123" s="2" t="s">
        <v>269</v>
      </c>
      <c r="G1123" s="5"/>
      <c r="H1123" s="5"/>
    </row>
    <row r="1124" s="4" customFormat="1" spans="1:8">
      <c r="A1124" s="2"/>
      <c r="B1124" s="2">
        <v>8</v>
      </c>
      <c r="C1124" s="2"/>
      <c r="D1124" s="18">
        <v>220</v>
      </c>
      <c r="E1124" s="2">
        <v>180</v>
      </c>
      <c r="F1124" s="2" t="s">
        <v>270</v>
      </c>
      <c r="G1124" s="5"/>
      <c r="H1124" s="5"/>
    </row>
    <row r="1125" s="4" customFormat="1" spans="1:8">
      <c r="A1125" s="2"/>
      <c r="B1125" s="2">
        <v>9</v>
      </c>
      <c r="C1125" s="2"/>
      <c r="D1125" s="18">
        <v>180</v>
      </c>
      <c r="E1125" s="2">
        <v>200</v>
      </c>
      <c r="F1125" s="2" t="s">
        <v>271</v>
      </c>
      <c r="G1125" s="5"/>
      <c r="H1125" s="5"/>
    </row>
    <row r="1126" s="4" customFormat="1" spans="1:8">
      <c r="A1126" s="2"/>
      <c r="B1126" s="2">
        <v>10</v>
      </c>
      <c r="C1126" s="2"/>
      <c r="D1126" s="18">
        <v>180</v>
      </c>
      <c r="E1126" s="2">
        <v>220</v>
      </c>
      <c r="F1126" s="2" t="s">
        <v>272</v>
      </c>
      <c r="G1126" s="5"/>
      <c r="H1126" s="5"/>
    </row>
    <row r="1127" s="4" customFormat="1" spans="1:8">
      <c r="A1127" s="2"/>
      <c r="B1127" s="2">
        <v>11</v>
      </c>
      <c r="C1127" s="2"/>
      <c r="D1127" s="18">
        <v>150</v>
      </c>
      <c r="E1127" s="2">
        <v>240</v>
      </c>
      <c r="F1127" s="2" t="s">
        <v>273</v>
      </c>
      <c r="G1127" s="5"/>
      <c r="H1127" s="5"/>
    </row>
    <row r="1128" s="4" customFormat="1" spans="1:8">
      <c r="A1128" s="2"/>
      <c r="B1128" s="2">
        <v>12</v>
      </c>
      <c r="C1128" s="2"/>
      <c r="D1128" s="18">
        <v>120</v>
      </c>
      <c r="E1128" s="2">
        <v>260</v>
      </c>
      <c r="F1128" s="2" t="s">
        <v>274</v>
      </c>
      <c r="G1128" s="5"/>
      <c r="H1128" s="5"/>
    </row>
    <row r="1129" s="4" customFormat="1" spans="1:8">
      <c r="A1129" s="2"/>
      <c r="B1129" s="2">
        <v>13</v>
      </c>
      <c r="C1129" s="2"/>
      <c r="D1129" s="18">
        <v>120</v>
      </c>
      <c r="E1129" s="2">
        <v>300</v>
      </c>
      <c r="F1129" s="2" t="s">
        <v>275</v>
      </c>
      <c r="G1129" s="5"/>
      <c r="H1129" s="5"/>
    </row>
    <row r="1130" s="4" customFormat="1" spans="1:8">
      <c r="A1130" s="2"/>
      <c r="B1130" s="2">
        <v>14</v>
      </c>
      <c r="C1130" s="2"/>
      <c r="D1130" s="18">
        <v>100</v>
      </c>
      <c r="E1130" s="2">
        <v>400</v>
      </c>
      <c r="F1130" s="2" t="s">
        <v>276</v>
      </c>
      <c r="G1130" s="5"/>
      <c r="H1130" s="5"/>
    </row>
    <row r="1131" s="4" customFormat="1" spans="1:8">
      <c r="A1131" s="2"/>
      <c r="B1131" s="2">
        <v>15</v>
      </c>
      <c r="C1131" s="2">
        <v>20</v>
      </c>
      <c r="D1131" s="18">
        <v>100</v>
      </c>
      <c r="E1131" s="2">
        <v>500</v>
      </c>
      <c r="F1131" s="2" t="s">
        <v>323</v>
      </c>
      <c r="G1131" s="5"/>
      <c r="H1131" s="5"/>
    </row>
    <row r="1132" s="4" customFormat="1" spans="1:8">
      <c r="A1132" s="2"/>
      <c r="B1132" s="2">
        <v>20</v>
      </c>
      <c r="C1132" s="2">
        <v>25</v>
      </c>
      <c r="D1132" s="18">
        <v>80</v>
      </c>
      <c r="E1132" s="2">
        <v>700</v>
      </c>
      <c r="F1132" s="2" t="s">
        <v>324</v>
      </c>
      <c r="G1132" s="5"/>
      <c r="H1132" s="5"/>
    </row>
    <row r="1133" s="4" customFormat="1" spans="1:8">
      <c r="A1133" s="2"/>
      <c r="B1133" s="2">
        <v>25</v>
      </c>
      <c r="C1133" s="2">
        <v>30</v>
      </c>
      <c r="D1133" s="18">
        <v>70</v>
      </c>
      <c r="E1133" s="2">
        <v>850</v>
      </c>
      <c r="F1133" s="2" t="s">
        <v>325</v>
      </c>
      <c r="G1133" s="5"/>
      <c r="H1133" s="5"/>
    </row>
    <row r="1134" s="4" customFormat="1" spans="1:8">
      <c r="A1134" s="2"/>
      <c r="B1134" s="2">
        <v>30</v>
      </c>
      <c r="C1134" s="2">
        <v>35</v>
      </c>
      <c r="D1134" s="18">
        <v>60</v>
      </c>
      <c r="E1134" s="2">
        <v>1000</v>
      </c>
      <c r="F1134" s="2" t="s">
        <v>326</v>
      </c>
      <c r="G1134" s="5"/>
      <c r="H1134" s="5"/>
    </row>
    <row r="1135" s="4" customFormat="1" spans="1:8">
      <c r="A1135" s="2"/>
      <c r="B1135" s="2">
        <v>35</v>
      </c>
      <c r="C1135" s="2">
        <v>40</v>
      </c>
      <c r="D1135" s="18">
        <v>50</v>
      </c>
      <c r="E1135" s="2">
        <v>1150</v>
      </c>
      <c r="F1135" s="2" t="s">
        <v>327</v>
      </c>
      <c r="G1135" s="5"/>
      <c r="H1135" s="5"/>
    </row>
    <row r="1136" s="4" customFormat="1" spans="1:8">
      <c r="A1136" s="2"/>
      <c r="B1136" s="2">
        <v>40</v>
      </c>
      <c r="C1136" s="2">
        <v>45</v>
      </c>
      <c r="D1136" s="18">
        <v>45</v>
      </c>
      <c r="E1136" s="2">
        <v>1300</v>
      </c>
      <c r="F1136" s="2" t="s">
        <v>328</v>
      </c>
      <c r="G1136" s="5"/>
      <c r="H1136" s="5"/>
    </row>
    <row r="1137" s="4" customFormat="1" spans="1:8">
      <c r="A1137" s="2"/>
      <c r="B1137" s="2">
        <v>45</v>
      </c>
      <c r="C1137" s="2">
        <v>50</v>
      </c>
      <c r="D1137" s="18">
        <v>40</v>
      </c>
      <c r="E1137" s="2">
        <v>1450</v>
      </c>
      <c r="F1137" s="2" t="s">
        <v>329</v>
      </c>
      <c r="G1137" s="5"/>
      <c r="H1137" s="5"/>
    </row>
    <row r="1138" s="4" customFormat="1" spans="1:8">
      <c r="A1138" s="2" t="s">
        <v>249</v>
      </c>
      <c r="B1138" s="2">
        <v>1</v>
      </c>
      <c r="C1138" s="2"/>
      <c r="D1138" s="18">
        <v>5000</v>
      </c>
      <c r="E1138" s="2">
        <v>5</v>
      </c>
      <c r="F1138" s="2" t="s">
        <v>263</v>
      </c>
      <c r="G1138" s="5"/>
      <c r="H1138" s="5"/>
    </row>
    <row r="1139" s="4" customFormat="1" spans="1:8">
      <c r="A1139" s="2"/>
      <c r="B1139" s="2">
        <v>2</v>
      </c>
      <c r="C1139" s="2"/>
      <c r="D1139" s="18">
        <v>3000</v>
      </c>
      <c r="E1139" s="2">
        <v>10</v>
      </c>
      <c r="F1139" s="2" t="s">
        <v>264</v>
      </c>
      <c r="G1139" s="5"/>
      <c r="H1139" s="5"/>
    </row>
    <row r="1140" s="4" customFormat="1" spans="1:8">
      <c r="A1140" s="2"/>
      <c r="B1140" s="2">
        <v>3</v>
      </c>
      <c r="C1140" s="2"/>
      <c r="D1140" s="18">
        <v>1500</v>
      </c>
      <c r="E1140" s="2">
        <v>25</v>
      </c>
      <c r="F1140" s="2" t="s">
        <v>265</v>
      </c>
      <c r="G1140" s="5"/>
      <c r="H1140" s="5"/>
    </row>
    <row r="1141" s="4" customFormat="1" spans="1:8">
      <c r="A1141" s="2"/>
      <c r="B1141" s="2">
        <v>4</v>
      </c>
      <c r="C1141" s="2"/>
      <c r="D1141" s="18">
        <v>500</v>
      </c>
      <c r="E1141" s="2">
        <v>50</v>
      </c>
      <c r="F1141" s="2" t="s">
        <v>266</v>
      </c>
      <c r="G1141" s="5"/>
      <c r="H1141" s="5"/>
    </row>
    <row r="1142" s="4" customFormat="1" spans="1:8">
      <c r="A1142" s="2"/>
      <c r="B1142" s="2">
        <v>5</v>
      </c>
      <c r="C1142" s="2"/>
      <c r="D1142" s="18">
        <v>300</v>
      </c>
      <c r="E1142" s="2">
        <v>80</v>
      </c>
      <c r="F1142" s="2" t="s">
        <v>267</v>
      </c>
      <c r="G1142" s="5"/>
      <c r="H1142" s="5"/>
    </row>
    <row r="1143" s="4" customFormat="1" spans="1:8">
      <c r="A1143" s="2"/>
      <c r="B1143" s="2">
        <v>6</v>
      </c>
      <c r="C1143" s="2"/>
      <c r="D1143" s="18">
        <v>300</v>
      </c>
      <c r="E1143" s="2">
        <v>100</v>
      </c>
      <c r="F1143" s="2" t="s">
        <v>268</v>
      </c>
      <c r="G1143" s="5"/>
      <c r="H1143" s="5"/>
    </row>
    <row r="1144" s="4" customFormat="1" spans="1:8">
      <c r="A1144" s="2"/>
      <c r="B1144" s="2">
        <v>7</v>
      </c>
      <c r="C1144" s="2"/>
      <c r="D1144" s="18">
        <v>220</v>
      </c>
      <c r="E1144" s="2">
        <v>140</v>
      </c>
      <c r="F1144" s="2" t="s">
        <v>269</v>
      </c>
      <c r="G1144" s="5"/>
      <c r="H1144" s="5"/>
    </row>
    <row r="1145" s="4" customFormat="1" spans="1:8">
      <c r="A1145" s="2"/>
      <c r="B1145" s="2">
        <v>8</v>
      </c>
      <c r="C1145" s="2"/>
      <c r="D1145" s="18">
        <v>220</v>
      </c>
      <c r="E1145" s="2">
        <v>180</v>
      </c>
      <c r="F1145" s="2" t="s">
        <v>270</v>
      </c>
      <c r="G1145" s="5"/>
      <c r="H1145" s="5"/>
    </row>
    <row r="1146" s="4" customFormat="1" spans="1:8">
      <c r="A1146" s="2"/>
      <c r="B1146" s="2">
        <v>9</v>
      </c>
      <c r="C1146" s="2"/>
      <c r="D1146" s="18">
        <v>180</v>
      </c>
      <c r="E1146" s="2">
        <v>200</v>
      </c>
      <c r="F1146" s="2" t="s">
        <v>271</v>
      </c>
      <c r="G1146" s="5"/>
      <c r="H1146" s="5"/>
    </row>
    <row r="1147" s="4" customFormat="1" spans="1:8">
      <c r="A1147" s="2"/>
      <c r="B1147" s="2">
        <v>10</v>
      </c>
      <c r="C1147" s="2"/>
      <c r="D1147" s="18">
        <v>180</v>
      </c>
      <c r="E1147" s="2">
        <v>220</v>
      </c>
      <c r="F1147" s="2" t="s">
        <v>272</v>
      </c>
      <c r="G1147" s="5"/>
      <c r="H1147" s="5"/>
    </row>
    <row r="1148" s="4" customFormat="1" spans="1:8">
      <c r="A1148" s="2"/>
      <c r="B1148" s="2">
        <v>11</v>
      </c>
      <c r="C1148" s="2"/>
      <c r="D1148" s="18">
        <v>150</v>
      </c>
      <c r="E1148" s="2">
        <v>240</v>
      </c>
      <c r="F1148" s="2" t="s">
        <v>273</v>
      </c>
      <c r="G1148" s="5"/>
      <c r="H1148" s="5"/>
    </row>
    <row r="1149" s="4" customFormat="1" spans="1:8">
      <c r="A1149" s="2"/>
      <c r="B1149" s="2">
        <v>12</v>
      </c>
      <c r="C1149" s="2"/>
      <c r="D1149" s="18">
        <v>120</v>
      </c>
      <c r="E1149" s="2">
        <v>260</v>
      </c>
      <c r="F1149" s="2" t="s">
        <v>274</v>
      </c>
      <c r="G1149" s="5"/>
      <c r="H1149" s="5"/>
    </row>
    <row r="1150" s="4" customFormat="1" spans="1:8">
      <c r="A1150" s="2"/>
      <c r="B1150" s="2">
        <v>13</v>
      </c>
      <c r="C1150" s="2"/>
      <c r="D1150" s="18">
        <v>120</v>
      </c>
      <c r="E1150" s="2">
        <v>300</v>
      </c>
      <c r="F1150" s="2" t="s">
        <v>275</v>
      </c>
      <c r="G1150" s="5"/>
      <c r="H1150" s="5"/>
    </row>
    <row r="1151" s="4" customFormat="1" spans="1:8">
      <c r="A1151" s="2"/>
      <c r="B1151" s="2">
        <v>14</v>
      </c>
      <c r="C1151" s="2"/>
      <c r="D1151" s="18">
        <v>100</v>
      </c>
      <c r="E1151" s="2">
        <v>400</v>
      </c>
      <c r="F1151" s="2" t="s">
        <v>276</v>
      </c>
      <c r="G1151" s="5"/>
      <c r="H1151" s="5"/>
    </row>
    <row r="1152" s="4" customFormat="1" spans="1:8">
      <c r="A1152" s="2"/>
      <c r="B1152" s="2">
        <v>15</v>
      </c>
      <c r="C1152" s="2">
        <v>20</v>
      </c>
      <c r="D1152" s="18">
        <v>100</v>
      </c>
      <c r="E1152" s="2">
        <v>500</v>
      </c>
      <c r="F1152" s="2" t="s">
        <v>323</v>
      </c>
      <c r="G1152" s="5"/>
      <c r="H1152" s="5"/>
    </row>
    <row r="1153" s="4" customFormat="1" spans="1:8">
      <c r="A1153" s="2"/>
      <c r="B1153" s="2">
        <v>20</v>
      </c>
      <c r="C1153" s="2">
        <v>25</v>
      </c>
      <c r="D1153" s="18">
        <v>80</v>
      </c>
      <c r="E1153" s="2">
        <v>700</v>
      </c>
      <c r="F1153" s="2" t="s">
        <v>324</v>
      </c>
      <c r="G1153" s="5"/>
      <c r="H1153" s="5"/>
    </row>
    <row r="1154" s="4" customFormat="1" spans="1:8">
      <c r="A1154" s="2"/>
      <c r="B1154" s="2">
        <v>25</v>
      </c>
      <c r="C1154" s="2">
        <v>30</v>
      </c>
      <c r="D1154" s="18">
        <v>70</v>
      </c>
      <c r="E1154" s="2">
        <v>850</v>
      </c>
      <c r="F1154" s="2" t="s">
        <v>325</v>
      </c>
      <c r="G1154" s="5"/>
      <c r="H1154" s="5"/>
    </row>
    <row r="1155" s="4" customFormat="1" spans="1:8">
      <c r="A1155" s="2"/>
      <c r="B1155" s="2">
        <v>30</v>
      </c>
      <c r="C1155" s="2">
        <v>35</v>
      </c>
      <c r="D1155" s="18">
        <v>60</v>
      </c>
      <c r="E1155" s="2">
        <v>1000</v>
      </c>
      <c r="F1155" s="2" t="s">
        <v>326</v>
      </c>
      <c r="G1155" s="5"/>
      <c r="H1155" s="5"/>
    </row>
    <row r="1156" s="4" customFormat="1" spans="1:8">
      <c r="A1156" s="2"/>
      <c r="B1156" s="2">
        <v>35</v>
      </c>
      <c r="C1156" s="2">
        <v>40</v>
      </c>
      <c r="D1156" s="18">
        <v>50</v>
      </c>
      <c r="E1156" s="2">
        <v>1150</v>
      </c>
      <c r="F1156" s="2" t="s">
        <v>327</v>
      </c>
      <c r="G1156" s="5"/>
      <c r="H1156" s="5"/>
    </row>
    <row r="1157" s="4" customFormat="1" spans="1:8">
      <c r="A1157" s="2"/>
      <c r="B1157" s="2">
        <v>40</v>
      </c>
      <c r="C1157" s="2">
        <v>45</v>
      </c>
      <c r="D1157" s="18">
        <v>45</v>
      </c>
      <c r="E1157" s="2">
        <v>1300</v>
      </c>
      <c r="F1157" s="2" t="s">
        <v>328</v>
      </c>
      <c r="G1157" s="5"/>
      <c r="H1157" s="5"/>
    </row>
    <row r="1158" s="4" customFormat="1" spans="1:8">
      <c r="A1158" s="2"/>
      <c r="B1158" s="2">
        <v>45</v>
      </c>
      <c r="C1158" s="2">
        <v>50</v>
      </c>
      <c r="D1158" s="18">
        <v>40</v>
      </c>
      <c r="E1158" s="2">
        <v>1450</v>
      </c>
      <c r="F1158" s="2" t="s">
        <v>329</v>
      </c>
      <c r="G1158" s="5"/>
      <c r="H1158" s="5"/>
    </row>
    <row r="1159" s="4" customFormat="1" spans="1:8">
      <c r="A1159" s="2" t="s">
        <v>250</v>
      </c>
      <c r="B1159" s="2">
        <v>1</v>
      </c>
      <c r="C1159" s="2"/>
      <c r="D1159" s="18">
        <v>5000</v>
      </c>
      <c r="E1159" s="2">
        <v>5</v>
      </c>
      <c r="F1159" s="2" t="s">
        <v>263</v>
      </c>
      <c r="G1159" s="5"/>
      <c r="H1159" s="5"/>
    </row>
    <row r="1160" s="4" customFormat="1" spans="1:8">
      <c r="A1160" s="2"/>
      <c r="B1160" s="2">
        <v>2</v>
      </c>
      <c r="C1160" s="2"/>
      <c r="D1160" s="18">
        <v>3000</v>
      </c>
      <c r="E1160" s="2">
        <v>10</v>
      </c>
      <c r="F1160" s="2" t="s">
        <v>264</v>
      </c>
      <c r="G1160" s="5"/>
      <c r="H1160" s="5"/>
    </row>
    <row r="1161" s="4" customFormat="1" spans="1:8">
      <c r="A1161" s="2"/>
      <c r="B1161" s="2">
        <v>3</v>
      </c>
      <c r="C1161" s="2"/>
      <c r="D1161" s="18">
        <v>1500</v>
      </c>
      <c r="E1161" s="2">
        <v>25</v>
      </c>
      <c r="F1161" s="2" t="s">
        <v>265</v>
      </c>
      <c r="G1161" s="5"/>
      <c r="H1161" s="5"/>
    </row>
    <row r="1162" s="4" customFormat="1" spans="1:8">
      <c r="A1162" s="2"/>
      <c r="B1162" s="2">
        <v>4</v>
      </c>
      <c r="C1162" s="2"/>
      <c r="D1162" s="18">
        <v>500</v>
      </c>
      <c r="E1162" s="2">
        <v>50</v>
      </c>
      <c r="F1162" s="2" t="s">
        <v>266</v>
      </c>
      <c r="G1162" s="5"/>
      <c r="H1162" s="5"/>
    </row>
    <row r="1163" s="4" customFormat="1" spans="1:8">
      <c r="A1163" s="2"/>
      <c r="B1163" s="2">
        <v>5</v>
      </c>
      <c r="C1163" s="2"/>
      <c r="D1163" s="18">
        <v>300</v>
      </c>
      <c r="E1163" s="2">
        <v>80</v>
      </c>
      <c r="F1163" s="2" t="s">
        <v>267</v>
      </c>
      <c r="G1163" s="5"/>
      <c r="H1163" s="5"/>
    </row>
    <row r="1164" s="4" customFormat="1" spans="1:8">
      <c r="A1164" s="2"/>
      <c r="B1164" s="2">
        <v>6</v>
      </c>
      <c r="C1164" s="2"/>
      <c r="D1164" s="18">
        <v>300</v>
      </c>
      <c r="E1164" s="2">
        <v>100</v>
      </c>
      <c r="F1164" s="2" t="s">
        <v>268</v>
      </c>
      <c r="G1164" s="5"/>
      <c r="H1164" s="5"/>
    </row>
    <row r="1165" s="4" customFormat="1" spans="1:8">
      <c r="A1165" s="2"/>
      <c r="B1165" s="2">
        <v>7</v>
      </c>
      <c r="C1165" s="2"/>
      <c r="D1165" s="18">
        <v>220</v>
      </c>
      <c r="E1165" s="2">
        <v>140</v>
      </c>
      <c r="F1165" s="2" t="s">
        <v>269</v>
      </c>
      <c r="G1165" s="5"/>
      <c r="H1165" s="5"/>
    </row>
    <row r="1166" s="4" customFormat="1" spans="1:8">
      <c r="A1166" s="2"/>
      <c r="B1166" s="2">
        <v>8</v>
      </c>
      <c r="C1166" s="2"/>
      <c r="D1166" s="18">
        <v>220</v>
      </c>
      <c r="E1166" s="2">
        <v>180</v>
      </c>
      <c r="F1166" s="2" t="s">
        <v>270</v>
      </c>
      <c r="G1166" s="5"/>
      <c r="H1166" s="5"/>
    </row>
    <row r="1167" s="4" customFormat="1" spans="1:8">
      <c r="A1167" s="2"/>
      <c r="B1167" s="2">
        <v>9</v>
      </c>
      <c r="C1167" s="2"/>
      <c r="D1167" s="18">
        <v>180</v>
      </c>
      <c r="E1167" s="2">
        <v>200</v>
      </c>
      <c r="F1167" s="2" t="s">
        <v>271</v>
      </c>
      <c r="G1167" s="5"/>
      <c r="H1167" s="5"/>
    </row>
    <row r="1168" s="4" customFormat="1" spans="1:8">
      <c r="A1168" s="2"/>
      <c r="B1168" s="2">
        <v>10</v>
      </c>
      <c r="C1168" s="2"/>
      <c r="D1168" s="18">
        <v>180</v>
      </c>
      <c r="E1168" s="2">
        <v>220</v>
      </c>
      <c r="F1168" s="2" t="s">
        <v>272</v>
      </c>
      <c r="G1168" s="5"/>
      <c r="H1168" s="5"/>
    </row>
    <row r="1169" s="4" customFormat="1" spans="1:8">
      <c r="A1169" s="2"/>
      <c r="B1169" s="2">
        <v>11</v>
      </c>
      <c r="C1169" s="2"/>
      <c r="D1169" s="18">
        <v>150</v>
      </c>
      <c r="E1169" s="2">
        <v>240</v>
      </c>
      <c r="F1169" s="2" t="s">
        <v>273</v>
      </c>
      <c r="G1169" s="5"/>
      <c r="H1169" s="5"/>
    </row>
    <row r="1170" s="4" customFormat="1" spans="1:8">
      <c r="A1170" s="2"/>
      <c r="B1170" s="2">
        <v>12</v>
      </c>
      <c r="C1170" s="2"/>
      <c r="D1170" s="18">
        <v>120</v>
      </c>
      <c r="E1170" s="2">
        <v>260</v>
      </c>
      <c r="F1170" s="2" t="s">
        <v>274</v>
      </c>
      <c r="G1170" s="5"/>
      <c r="H1170" s="5"/>
    </row>
    <row r="1171" s="4" customFormat="1" spans="1:8">
      <c r="A1171" s="2"/>
      <c r="B1171" s="2">
        <v>13</v>
      </c>
      <c r="C1171" s="2"/>
      <c r="D1171" s="18">
        <v>120</v>
      </c>
      <c r="E1171" s="2">
        <v>300</v>
      </c>
      <c r="F1171" s="2" t="s">
        <v>275</v>
      </c>
      <c r="G1171" s="5"/>
      <c r="H1171" s="5"/>
    </row>
    <row r="1172" s="4" customFormat="1" spans="1:8">
      <c r="A1172" s="2"/>
      <c r="B1172" s="2">
        <v>14</v>
      </c>
      <c r="C1172" s="2"/>
      <c r="D1172" s="18">
        <v>100</v>
      </c>
      <c r="E1172" s="2">
        <v>400</v>
      </c>
      <c r="F1172" s="2" t="s">
        <v>276</v>
      </c>
      <c r="G1172" s="5"/>
      <c r="H1172" s="5"/>
    </row>
    <row r="1173" s="4" customFormat="1" spans="1:8">
      <c r="A1173" s="2"/>
      <c r="B1173" s="2">
        <v>15</v>
      </c>
      <c r="C1173" s="2">
        <v>20</v>
      </c>
      <c r="D1173" s="18">
        <v>100</v>
      </c>
      <c r="E1173" s="2">
        <v>500</v>
      </c>
      <c r="F1173" s="2" t="s">
        <v>323</v>
      </c>
      <c r="G1173" s="5"/>
      <c r="H1173" s="5"/>
    </row>
    <row r="1174" s="4" customFormat="1" spans="1:8">
      <c r="A1174" s="2"/>
      <c r="B1174" s="2">
        <v>20</v>
      </c>
      <c r="C1174" s="2">
        <v>25</v>
      </c>
      <c r="D1174" s="18">
        <v>80</v>
      </c>
      <c r="E1174" s="2">
        <v>700</v>
      </c>
      <c r="F1174" s="2" t="s">
        <v>324</v>
      </c>
      <c r="G1174" s="5"/>
      <c r="H1174" s="5"/>
    </row>
    <row r="1175" s="4" customFormat="1" spans="1:8">
      <c r="A1175" s="2"/>
      <c r="B1175" s="2">
        <v>25</v>
      </c>
      <c r="C1175" s="2">
        <v>30</v>
      </c>
      <c r="D1175" s="18">
        <v>70</v>
      </c>
      <c r="E1175" s="2">
        <v>850</v>
      </c>
      <c r="F1175" s="2" t="s">
        <v>325</v>
      </c>
      <c r="G1175" s="5"/>
      <c r="H1175" s="5"/>
    </row>
    <row r="1176" s="4" customFormat="1" spans="1:8">
      <c r="A1176" s="2"/>
      <c r="B1176" s="2">
        <v>30</v>
      </c>
      <c r="C1176" s="2">
        <v>35</v>
      </c>
      <c r="D1176" s="18">
        <v>60</v>
      </c>
      <c r="E1176" s="2">
        <v>1000</v>
      </c>
      <c r="F1176" s="2" t="s">
        <v>326</v>
      </c>
      <c r="G1176" s="5"/>
      <c r="H1176" s="5"/>
    </row>
    <row r="1177" s="4" customFormat="1" spans="1:8">
      <c r="A1177" s="2"/>
      <c r="B1177" s="2">
        <v>35</v>
      </c>
      <c r="C1177" s="2">
        <v>40</v>
      </c>
      <c r="D1177" s="18">
        <v>50</v>
      </c>
      <c r="E1177" s="2">
        <v>1150</v>
      </c>
      <c r="F1177" s="2" t="s">
        <v>327</v>
      </c>
      <c r="G1177" s="5"/>
      <c r="H1177" s="5"/>
    </row>
    <row r="1178" s="4" customFormat="1" spans="1:8">
      <c r="A1178" s="2"/>
      <c r="B1178" s="2">
        <v>40</v>
      </c>
      <c r="C1178" s="2">
        <v>45</v>
      </c>
      <c r="D1178" s="18">
        <v>45</v>
      </c>
      <c r="E1178" s="2">
        <v>1300</v>
      </c>
      <c r="F1178" s="2" t="s">
        <v>328</v>
      </c>
      <c r="G1178" s="5"/>
      <c r="H1178" s="5"/>
    </row>
    <row r="1179" s="4" customFormat="1" spans="1:8">
      <c r="A1179" s="2"/>
      <c r="B1179" s="2">
        <v>45</v>
      </c>
      <c r="C1179" s="2">
        <v>50</v>
      </c>
      <c r="D1179" s="18">
        <v>40</v>
      </c>
      <c r="E1179" s="2">
        <v>1450</v>
      </c>
      <c r="F1179" s="2" t="s">
        <v>329</v>
      </c>
      <c r="G1179" s="5"/>
      <c r="H1179" s="5"/>
    </row>
    <row r="1180" s="4" customFormat="1" spans="1:8">
      <c r="A1180" s="2" t="s">
        <v>251</v>
      </c>
      <c r="B1180" s="2">
        <v>1</v>
      </c>
      <c r="C1180" s="2"/>
      <c r="D1180" s="18">
        <v>5000</v>
      </c>
      <c r="E1180" s="2">
        <v>5</v>
      </c>
      <c r="F1180" s="2" t="s">
        <v>263</v>
      </c>
      <c r="G1180" s="5"/>
      <c r="H1180" s="5"/>
    </row>
    <row r="1181" s="4" customFormat="1" spans="1:8">
      <c r="A1181" s="2"/>
      <c r="B1181" s="2">
        <v>2</v>
      </c>
      <c r="C1181" s="2"/>
      <c r="D1181" s="18">
        <v>3000</v>
      </c>
      <c r="E1181" s="2">
        <v>10</v>
      </c>
      <c r="F1181" s="2" t="s">
        <v>264</v>
      </c>
      <c r="G1181" s="5"/>
      <c r="H1181" s="5"/>
    </row>
    <row r="1182" s="4" customFormat="1" spans="1:8">
      <c r="A1182" s="2"/>
      <c r="B1182" s="2">
        <v>3</v>
      </c>
      <c r="C1182" s="2"/>
      <c r="D1182" s="18">
        <v>1500</v>
      </c>
      <c r="E1182" s="2">
        <v>25</v>
      </c>
      <c r="F1182" s="2" t="s">
        <v>265</v>
      </c>
      <c r="G1182" s="5"/>
      <c r="H1182" s="5"/>
    </row>
    <row r="1183" s="4" customFormat="1" spans="1:8">
      <c r="A1183" s="2"/>
      <c r="B1183" s="2">
        <v>4</v>
      </c>
      <c r="C1183" s="2"/>
      <c r="D1183" s="18">
        <v>500</v>
      </c>
      <c r="E1183" s="2">
        <v>50</v>
      </c>
      <c r="F1183" s="2" t="s">
        <v>266</v>
      </c>
      <c r="G1183" s="5"/>
      <c r="H1183" s="5"/>
    </row>
    <row r="1184" s="4" customFormat="1" spans="1:8">
      <c r="A1184" s="2"/>
      <c r="B1184" s="2">
        <v>5</v>
      </c>
      <c r="C1184" s="2"/>
      <c r="D1184" s="18">
        <v>300</v>
      </c>
      <c r="E1184" s="2">
        <v>80</v>
      </c>
      <c r="F1184" s="2" t="s">
        <v>267</v>
      </c>
      <c r="G1184" s="5"/>
      <c r="H1184" s="5"/>
    </row>
    <row r="1185" s="4" customFormat="1" spans="1:8">
      <c r="A1185" s="2"/>
      <c r="B1185" s="2">
        <v>6</v>
      </c>
      <c r="C1185" s="2"/>
      <c r="D1185" s="18">
        <v>300</v>
      </c>
      <c r="E1185" s="2">
        <v>100</v>
      </c>
      <c r="F1185" s="2" t="s">
        <v>268</v>
      </c>
      <c r="G1185" s="5"/>
      <c r="H1185" s="5"/>
    </row>
    <row r="1186" s="4" customFormat="1" spans="1:8">
      <c r="A1186" s="2"/>
      <c r="B1186" s="2">
        <v>7</v>
      </c>
      <c r="C1186" s="2"/>
      <c r="D1186" s="18">
        <v>220</v>
      </c>
      <c r="E1186" s="2">
        <v>140</v>
      </c>
      <c r="F1186" s="2" t="s">
        <v>269</v>
      </c>
      <c r="G1186" s="5"/>
      <c r="H1186" s="5"/>
    </row>
    <row r="1187" s="4" customFormat="1" spans="1:8">
      <c r="A1187" s="2"/>
      <c r="B1187" s="2">
        <v>8</v>
      </c>
      <c r="C1187" s="2"/>
      <c r="D1187" s="18">
        <v>220</v>
      </c>
      <c r="E1187" s="2">
        <v>180</v>
      </c>
      <c r="F1187" s="2" t="s">
        <v>270</v>
      </c>
      <c r="G1187" s="5"/>
      <c r="H1187" s="5"/>
    </row>
    <row r="1188" s="4" customFormat="1" spans="1:8">
      <c r="A1188" s="2"/>
      <c r="B1188" s="2">
        <v>9</v>
      </c>
      <c r="C1188" s="2"/>
      <c r="D1188" s="18">
        <v>180</v>
      </c>
      <c r="E1188" s="2">
        <v>200</v>
      </c>
      <c r="F1188" s="2" t="s">
        <v>271</v>
      </c>
      <c r="G1188" s="5"/>
      <c r="H1188" s="5"/>
    </row>
    <row r="1189" s="4" customFormat="1" spans="1:8">
      <c r="A1189" s="2"/>
      <c r="B1189" s="2">
        <v>10</v>
      </c>
      <c r="C1189" s="2"/>
      <c r="D1189" s="18">
        <v>180</v>
      </c>
      <c r="E1189" s="2">
        <v>220</v>
      </c>
      <c r="F1189" s="2" t="s">
        <v>272</v>
      </c>
      <c r="G1189" s="5"/>
      <c r="H1189" s="5"/>
    </row>
    <row r="1190" s="4" customFormat="1" spans="1:8">
      <c r="A1190" s="2"/>
      <c r="B1190" s="2">
        <v>11</v>
      </c>
      <c r="C1190" s="2"/>
      <c r="D1190" s="18">
        <v>150</v>
      </c>
      <c r="E1190" s="2">
        <v>240</v>
      </c>
      <c r="F1190" s="2" t="s">
        <v>273</v>
      </c>
      <c r="G1190" s="5"/>
      <c r="H1190" s="5"/>
    </row>
    <row r="1191" s="4" customFormat="1" spans="1:8">
      <c r="A1191" s="2"/>
      <c r="B1191" s="2">
        <v>12</v>
      </c>
      <c r="C1191" s="2"/>
      <c r="D1191" s="18">
        <v>120</v>
      </c>
      <c r="E1191" s="2">
        <v>260</v>
      </c>
      <c r="F1191" s="2" t="s">
        <v>274</v>
      </c>
      <c r="G1191" s="5"/>
      <c r="H1191" s="5"/>
    </row>
    <row r="1192" s="4" customFormat="1" spans="1:8">
      <c r="A1192" s="2"/>
      <c r="B1192" s="2">
        <v>13</v>
      </c>
      <c r="C1192" s="2"/>
      <c r="D1192" s="18">
        <v>120</v>
      </c>
      <c r="E1192" s="2">
        <v>300</v>
      </c>
      <c r="F1192" s="2" t="s">
        <v>275</v>
      </c>
      <c r="G1192" s="5"/>
      <c r="H1192" s="5"/>
    </row>
    <row r="1193" s="4" customFormat="1" spans="1:8">
      <c r="A1193" s="2"/>
      <c r="B1193" s="2">
        <v>14</v>
      </c>
      <c r="C1193" s="2"/>
      <c r="D1193" s="18">
        <v>100</v>
      </c>
      <c r="E1193" s="2">
        <v>400</v>
      </c>
      <c r="F1193" s="2" t="s">
        <v>276</v>
      </c>
      <c r="G1193" s="5"/>
      <c r="H1193" s="5"/>
    </row>
    <row r="1194" s="4" customFormat="1" spans="1:8">
      <c r="A1194" s="2"/>
      <c r="B1194" s="2">
        <v>15</v>
      </c>
      <c r="C1194" s="2">
        <v>20</v>
      </c>
      <c r="D1194" s="18">
        <v>100</v>
      </c>
      <c r="E1194" s="2">
        <v>500</v>
      </c>
      <c r="F1194" s="2" t="s">
        <v>323</v>
      </c>
      <c r="G1194" s="5"/>
      <c r="H1194" s="5"/>
    </row>
    <row r="1195" s="4" customFormat="1" spans="1:8">
      <c r="A1195" s="2"/>
      <c r="B1195" s="2">
        <v>20</v>
      </c>
      <c r="C1195" s="2">
        <v>25</v>
      </c>
      <c r="D1195" s="18">
        <v>80</v>
      </c>
      <c r="E1195" s="2">
        <v>700</v>
      </c>
      <c r="F1195" s="2" t="s">
        <v>324</v>
      </c>
      <c r="G1195" s="5"/>
      <c r="H1195" s="5"/>
    </row>
    <row r="1196" s="4" customFormat="1" spans="1:8">
      <c r="A1196" s="2"/>
      <c r="B1196" s="2">
        <v>25</v>
      </c>
      <c r="C1196" s="2">
        <v>30</v>
      </c>
      <c r="D1196" s="18">
        <v>70</v>
      </c>
      <c r="E1196" s="2">
        <v>850</v>
      </c>
      <c r="F1196" s="2" t="s">
        <v>325</v>
      </c>
      <c r="G1196" s="5"/>
      <c r="H1196" s="5"/>
    </row>
    <row r="1197" s="4" customFormat="1" spans="1:8">
      <c r="A1197" s="2"/>
      <c r="B1197" s="2">
        <v>30</v>
      </c>
      <c r="C1197" s="2">
        <v>35</v>
      </c>
      <c r="D1197" s="18">
        <v>60</v>
      </c>
      <c r="E1197" s="2">
        <v>1000</v>
      </c>
      <c r="F1197" s="2" t="s">
        <v>326</v>
      </c>
      <c r="G1197" s="5"/>
      <c r="H1197" s="5"/>
    </row>
    <row r="1198" s="4" customFormat="1" spans="1:8">
      <c r="A1198" s="2"/>
      <c r="B1198" s="2">
        <v>35</v>
      </c>
      <c r="C1198" s="2">
        <v>40</v>
      </c>
      <c r="D1198" s="18">
        <v>50</v>
      </c>
      <c r="E1198" s="2">
        <v>1150</v>
      </c>
      <c r="F1198" s="2" t="s">
        <v>327</v>
      </c>
      <c r="G1198" s="5"/>
      <c r="H1198" s="5"/>
    </row>
    <row r="1199" s="4" customFormat="1" spans="1:8">
      <c r="A1199" s="2"/>
      <c r="B1199" s="2">
        <v>40</v>
      </c>
      <c r="C1199" s="2">
        <v>45</v>
      </c>
      <c r="D1199" s="18">
        <v>45</v>
      </c>
      <c r="E1199" s="2">
        <v>1300</v>
      </c>
      <c r="F1199" s="2" t="s">
        <v>328</v>
      </c>
      <c r="G1199" s="5"/>
      <c r="H1199" s="5"/>
    </row>
    <row r="1200" s="4" customFormat="1" spans="1:8">
      <c r="A1200" s="2"/>
      <c r="B1200" s="2">
        <v>45</v>
      </c>
      <c r="C1200" s="2">
        <v>50</v>
      </c>
      <c r="D1200" s="18">
        <v>40</v>
      </c>
      <c r="E1200" s="2">
        <v>1450</v>
      </c>
      <c r="F1200" s="2" t="s">
        <v>329</v>
      </c>
      <c r="G1200" s="5"/>
      <c r="H1200" s="5"/>
    </row>
    <row r="1201" s="4" customFormat="1" spans="1:8">
      <c r="A1201" s="2" t="s">
        <v>252</v>
      </c>
      <c r="B1201" s="2">
        <v>1</v>
      </c>
      <c r="C1201" s="2"/>
      <c r="D1201" s="18">
        <v>5000</v>
      </c>
      <c r="E1201" s="2">
        <v>5</v>
      </c>
      <c r="F1201" s="2" t="s">
        <v>263</v>
      </c>
      <c r="G1201" s="5"/>
      <c r="H1201" s="5"/>
    </row>
    <row r="1202" s="4" customFormat="1" spans="1:8">
      <c r="A1202" s="2"/>
      <c r="B1202" s="2">
        <v>2</v>
      </c>
      <c r="C1202" s="2"/>
      <c r="D1202" s="18">
        <v>3000</v>
      </c>
      <c r="E1202" s="2">
        <v>10</v>
      </c>
      <c r="F1202" s="2" t="s">
        <v>264</v>
      </c>
      <c r="G1202" s="5"/>
      <c r="H1202" s="5"/>
    </row>
    <row r="1203" s="4" customFormat="1" spans="1:8">
      <c r="A1203" s="2"/>
      <c r="B1203" s="2">
        <v>3</v>
      </c>
      <c r="C1203" s="2"/>
      <c r="D1203" s="18">
        <v>1500</v>
      </c>
      <c r="E1203" s="2">
        <v>25</v>
      </c>
      <c r="F1203" s="2" t="s">
        <v>265</v>
      </c>
      <c r="G1203" s="5"/>
      <c r="H1203" s="5"/>
    </row>
    <row r="1204" s="4" customFormat="1" spans="1:8">
      <c r="A1204" s="2"/>
      <c r="B1204" s="2">
        <v>4</v>
      </c>
      <c r="C1204" s="2"/>
      <c r="D1204" s="18">
        <v>500</v>
      </c>
      <c r="E1204" s="2">
        <v>50</v>
      </c>
      <c r="F1204" s="2" t="s">
        <v>266</v>
      </c>
      <c r="G1204" s="5"/>
      <c r="H1204" s="5"/>
    </row>
    <row r="1205" s="4" customFormat="1" spans="1:8">
      <c r="A1205" s="2"/>
      <c r="B1205" s="2">
        <v>5</v>
      </c>
      <c r="C1205" s="2"/>
      <c r="D1205" s="18">
        <v>300</v>
      </c>
      <c r="E1205" s="2">
        <v>80</v>
      </c>
      <c r="F1205" s="2" t="s">
        <v>267</v>
      </c>
      <c r="G1205" s="5"/>
      <c r="H1205" s="5"/>
    </row>
    <row r="1206" s="4" customFormat="1" spans="1:8">
      <c r="A1206" s="2"/>
      <c r="B1206" s="2">
        <v>6</v>
      </c>
      <c r="C1206" s="2"/>
      <c r="D1206" s="18">
        <v>300</v>
      </c>
      <c r="E1206" s="2">
        <v>100</v>
      </c>
      <c r="F1206" s="2" t="s">
        <v>268</v>
      </c>
      <c r="G1206" s="5"/>
      <c r="H1206" s="5"/>
    </row>
    <row r="1207" s="4" customFormat="1" spans="1:8">
      <c r="A1207" s="2"/>
      <c r="B1207" s="2">
        <v>7</v>
      </c>
      <c r="C1207" s="2"/>
      <c r="D1207" s="18">
        <v>220</v>
      </c>
      <c r="E1207" s="2">
        <v>140</v>
      </c>
      <c r="F1207" s="2" t="s">
        <v>269</v>
      </c>
      <c r="G1207" s="5"/>
      <c r="H1207" s="5"/>
    </row>
    <row r="1208" s="4" customFormat="1" spans="1:8">
      <c r="A1208" s="2"/>
      <c r="B1208" s="2">
        <v>8</v>
      </c>
      <c r="C1208" s="2"/>
      <c r="D1208" s="18">
        <v>220</v>
      </c>
      <c r="E1208" s="2">
        <v>180</v>
      </c>
      <c r="F1208" s="2" t="s">
        <v>270</v>
      </c>
      <c r="G1208" s="5"/>
      <c r="H1208" s="5"/>
    </row>
    <row r="1209" s="4" customFormat="1" spans="1:8">
      <c r="A1209" s="2"/>
      <c r="B1209" s="2">
        <v>9</v>
      </c>
      <c r="C1209" s="2"/>
      <c r="D1209" s="18">
        <v>180</v>
      </c>
      <c r="E1209" s="2">
        <v>200</v>
      </c>
      <c r="F1209" s="2" t="s">
        <v>271</v>
      </c>
      <c r="G1209" s="5"/>
      <c r="H1209" s="5"/>
    </row>
    <row r="1210" s="4" customFormat="1" spans="1:8">
      <c r="A1210" s="2"/>
      <c r="B1210" s="2">
        <v>10</v>
      </c>
      <c r="C1210" s="2"/>
      <c r="D1210" s="18">
        <v>180</v>
      </c>
      <c r="E1210" s="2">
        <v>220</v>
      </c>
      <c r="F1210" s="2" t="s">
        <v>272</v>
      </c>
      <c r="G1210" s="5"/>
      <c r="H1210" s="5"/>
    </row>
    <row r="1211" s="4" customFormat="1" spans="1:8">
      <c r="A1211" s="2"/>
      <c r="B1211" s="2">
        <v>11</v>
      </c>
      <c r="C1211" s="2"/>
      <c r="D1211" s="18">
        <v>150</v>
      </c>
      <c r="E1211" s="2">
        <v>240</v>
      </c>
      <c r="F1211" s="2" t="s">
        <v>273</v>
      </c>
      <c r="G1211" s="5"/>
      <c r="H1211" s="5"/>
    </row>
    <row r="1212" s="4" customFormat="1" spans="1:8">
      <c r="A1212" s="2"/>
      <c r="B1212" s="2">
        <v>12</v>
      </c>
      <c r="C1212" s="2"/>
      <c r="D1212" s="18">
        <v>120</v>
      </c>
      <c r="E1212" s="2">
        <v>260</v>
      </c>
      <c r="F1212" s="2" t="s">
        <v>274</v>
      </c>
      <c r="G1212" s="5"/>
      <c r="H1212" s="5"/>
    </row>
    <row r="1213" s="4" customFormat="1" spans="1:8">
      <c r="A1213" s="2"/>
      <c r="B1213" s="2">
        <v>13</v>
      </c>
      <c r="C1213" s="2"/>
      <c r="D1213" s="18">
        <v>120</v>
      </c>
      <c r="E1213" s="2">
        <v>300</v>
      </c>
      <c r="F1213" s="2" t="s">
        <v>275</v>
      </c>
      <c r="G1213" s="5"/>
      <c r="H1213" s="5"/>
    </row>
    <row r="1214" s="4" customFormat="1" spans="1:8">
      <c r="A1214" s="2"/>
      <c r="B1214" s="2">
        <v>14</v>
      </c>
      <c r="C1214" s="2"/>
      <c r="D1214" s="18">
        <v>100</v>
      </c>
      <c r="E1214" s="2">
        <v>400</v>
      </c>
      <c r="F1214" s="2" t="s">
        <v>276</v>
      </c>
      <c r="G1214" s="5"/>
      <c r="H1214" s="5"/>
    </row>
    <row r="1215" s="4" customFormat="1" spans="1:8">
      <c r="A1215" s="2"/>
      <c r="B1215" s="2">
        <v>15</v>
      </c>
      <c r="C1215" s="2">
        <v>20</v>
      </c>
      <c r="D1215" s="18">
        <v>100</v>
      </c>
      <c r="E1215" s="2">
        <v>500</v>
      </c>
      <c r="F1215" s="2" t="s">
        <v>323</v>
      </c>
      <c r="G1215" s="5"/>
      <c r="H1215" s="5"/>
    </row>
    <row r="1216" s="4" customFormat="1" spans="1:8">
      <c r="A1216" s="2"/>
      <c r="B1216" s="2">
        <v>20</v>
      </c>
      <c r="C1216" s="2">
        <v>25</v>
      </c>
      <c r="D1216" s="18">
        <v>80</v>
      </c>
      <c r="E1216" s="2">
        <v>700</v>
      </c>
      <c r="F1216" s="2" t="s">
        <v>324</v>
      </c>
      <c r="G1216" s="5"/>
      <c r="H1216" s="5"/>
    </row>
    <row r="1217" s="4" customFormat="1" spans="1:8">
      <c r="A1217" s="2"/>
      <c r="B1217" s="2">
        <v>25</v>
      </c>
      <c r="C1217" s="2">
        <v>30</v>
      </c>
      <c r="D1217" s="18">
        <v>70</v>
      </c>
      <c r="E1217" s="2">
        <v>850</v>
      </c>
      <c r="F1217" s="2" t="s">
        <v>325</v>
      </c>
      <c r="G1217" s="5"/>
      <c r="H1217" s="5"/>
    </row>
    <row r="1218" s="4" customFormat="1" spans="1:8">
      <c r="A1218" s="2"/>
      <c r="B1218" s="2">
        <v>30</v>
      </c>
      <c r="C1218" s="2">
        <v>35</v>
      </c>
      <c r="D1218" s="18">
        <v>60</v>
      </c>
      <c r="E1218" s="2">
        <v>1000</v>
      </c>
      <c r="F1218" s="2" t="s">
        <v>326</v>
      </c>
      <c r="G1218" s="5"/>
      <c r="H1218" s="5"/>
    </row>
    <row r="1219" s="4" customFormat="1" spans="1:8">
      <c r="A1219" s="2"/>
      <c r="B1219" s="2">
        <v>35</v>
      </c>
      <c r="C1219" s="2">
        <v>40</v>
      </c>
      <c r="D1219" s="18">
        <v>50</v>
      </c>
      <c r="E1219" s="2">
        <v>1150</v>
      </c>
      <c r="F1219" s="2" t="s">
        <v>327</v>
      </c>
      <c r="G1219" s="5"/>
      <c r="H1219" s="5"/>
    </row>
    <row r="1220" s="4" customFormat="1" spans="1:8">
      <c r="A1220" s="2"/>
      <c r="B1220" s="2">
        <v>40</v>
      </c>
      <c r="C1220" s="2">
        <v>45</v>
      </c>
      <c r="D1220" s="18">
        <v>45</v>
      </c>
      <c r="E1220" s="2">
        <v>1300</v>
      </c>
      <c r="F1220" s="2" t="s">
        <v>328</v>
      </c>
      <c r="G1220" s="5"/>
      <c r="H1220" s="5"/>
    </row>
    <row r="1221" s="4" customFormat="1" spans="1:8">
      <c r="A1221" s="2"/>
      <c r="B1221" s="2">
        <v>45</v>
      </c>
      <c r="C1221" s="2">
        <v>50</v>
      </c>
      <c r="D1221" s="18">
        <v>40</v>
      </c>
      <c r="E1221" s="2">
        <v>1450</v>
      </c>
      <c r="F1221" s="2" t="s">
        <v>329</v>
      </c>
      <c r="G1221" s="5"/>
      <c r="H1221" s="5"/>
    </row>
    <row r="1222" s="4" customFormat="1" spans="1:8">
      <c r="A1222" s="2" t="s">
        <v>253</v>
      </c>
      <c r="B1222" s="2">
        <v>1</v>
      </c>
      <c r="C1222" s="2"/>
      <c r="D1222" s="18">
        <v>3000</v>
      </c>
      <c r="E1222" s="2">
        <v>12</v>
      </c>
      <c r="F1222" s="2" t="s">
        <v>263</v>
      </c>
      <c r="G1222" s="5"/>
      <c r="H1222" s="5"/>
    </row>
    <row r="1223" s="4" customFormat="1" spans="1:8">
      <c r="A1223" s="2"/>
      <c r="B1223" s="2">
        <v>2</v>
      </c>
      <c r="C1223" s="2"/>
      <c r="D1223" s="18">
        <v>1800</v>
      </c>
      <c r="E1223" s="2">
        <v>20</v>
      </c>
      <c r="F1223" s="2" t="s">
        <v>264</v>
      </c>
      <c r="G1223" s="5"/>
      <c r="H1223" s="5"/>
    </row>
    <row r="1224" s="4" customFormat="1" spans="1:8">
      <c r="A1224" s="2"/>
      <c r="B1224" s="2">
        <v>3</v>
      </c>
      <c r="C1224" s="2"/>
      <c r="D1224" s="18">
        <v>1200</v>
      </c>
      <c r="E1224" s="2">
        <v>30</v>
      </c>
      <c r="F1224" s="2" t="s">
        <v>265</v>
      </c>
      <c r="G1224" s="5"/>
      <c r="H1224" s="5"/>
    </row>
    <row r="1225" s="4" customFormat="1" spans="1:8">
      <c r="A1225" s="2"/>
      <c r="B1225" s="2">
        <v>4</v>
      </c>
      <c r="C1225" s="2"/>
      <c r="D1225" s="18">
        <v>700</v>
      </c>
      <c r="E1225" s="2">
        <v>50</v>
      </c>
      <c r="F1225" s="2" t="s">
        <v>266</v>
      </c>
      <c r="G1225" s="5"/>
      <c r="H1225" s="5"/>
    </row>
    <row r="1226" s="4" customFormat="1" spans="1:8">
      <c r="A1226" s="2"/>
      <c r="B1226" s="2">
        <v>5</v>
      </c>
      <c r="C1226" s="2"/>
      <c r="D1226" s="18">
        <v>440</v>
      </c>
      <c r="E1226" s="2">
        <v>90</v>
      </c>
      <c r="F1226" s="2" t="s">
        <v>267</v>
      </c>
      <c r="G1226" s="5"/>
      <c r="H1226" s="5"/>
    </row>
    <row r="1227" s="4" customFormat="1" spans="1:8">
      <c r="A1227" s="2"/>
      <c r="B1227" s="2">
        <v>6</v>
      </c>
      <c r="C1227" s="2"/>
      <c r="D1227" s="18">
        <v>330</v>
      </c>
      <c r="E1227" s="2">
        <v>150</v>
      </c>
      <c r="F1227" s="2" t="s">
        <v>268</v>
      </c>
      <c r="G1227" s="5"/>
      <c r="H1227" s="5"/>
    </row>
    <row r="1228" s="4" customFormat="1" spans="1:8">
      <c r="A1228" s="2"/>
      <c r="B1228" s="2">
        <v>7</v>
      </c>
      <c r="C1228" s="2"/>
      <c r="D1228" s="18">
        <v>200</v>
      </c>
      <c r="E1228" s="2">
        <v>260</v>
      </c>
      <c r="F1228" s="2" t="s">
        <v>269</v>
      </c>
      <c r="G1228" s="5"/>
      <c r="H1228" s="5"/>
    </row>
    <row r="1229" s="4" customFormat="1" spans="1:8">
      <c r="A1229" s="2"/>
      <c r="B1229" s="2">
        <v>8</v>
      </c>
      <c r="C1229" s="2"/>
      <c r="D1229" s="18">
        <v>160</v>
      </c>
      <c r="E1229" s="2">
        <v>330</v>
      </c>
      <c r="F1229" s="2" t="s">
        <v>270</v>
      </c>
      <c r="G1229" s="5"/>
      <c r="H1229" s="5"/>
    </row>
    <row r="1230" s="4" customFormat="1" spans="1:8">
      <c r="A1230" s="2"/>
      <c r="B1230" s="2">
        <v>9</v>
      </c>
      <c r="C1230" s="2"/>
      <c r="D1230" s="18">
        <v>130</v>
      </c>
      <c r="E1230" s="2">
        <v>400</v>
      </c>
      <c r="F1230" s="2" t="s">
        <v>271</v>
      </c>
      <c r="G1230" s="5"/>
      <c r="H1230" s="5"/>
    </row>
    <row r="1231" s="4" customFormat="1" spans="1:8">
      <c r="A1231" s="2"/>
      <c r="B1231" s="2">
        <v>10</v>
      </c>
      <c r="C1231" s="2"/>
      <c r="D1231" s="18">
        <v>110</v>
      </c>
      <c r="E1231" s="2">
        <v>500</v>
      </c>
      <c r="F1231" s="2" t="s">
        <v>272</v>
      </c>
      <c r="G1231" s="5"/>
      <c r="H1231" s="5"/>
    </row>
    <row r="1232" s="4" customFormat="1" spans="1:8">
      <c r="A1232" s="2"/>
      <c r="B1232" s="2">
        <v>11</v>
      </c>
      <c r="C1232" s="2"/>
      <c r="D1232" s="18">
        <v>90</v>
      </c>
      <c r="E1232" s="2">
        <v>600</v>
      </c>
      <c r="F1232" s="2" t="s">
        <v>273</v>
      </c>
      <c r="G1232" s="5"/>
      <c r="H1232" s="5"/>
    </row>
    <row r="1233" s="4" customFormat="1" spans="1:8">
      <c r="A1233" s="2"/>
      <c r="B1233" s="2">
        <v>12</v>
      </c>
      <c r="C1233" s="2"/>
      <c r="D1233" s="18">
        <v>80</v>
      </c>
      <c r="E1233" s="2">
        <v>700</v>
      </c>
      <c r="F1233" s="2" t="s">
        <v>274</v>
      </c>
      <c r="G1233" s="5"/>
      <c r="H1233" s="5"/>
    </row>
    <row r="1234" s="4" customFormat="1" spans="1:8">
      <c r="A1234" s="2"/>
      <c r="B1234" s="2">
        <v>13</v>
      </c>
      <c r="C1234" s="2"/>
      <c r="D1234" s="18">
        <v>75</v>
      </c>
      <c r="E1234" s="2">
        <v>800</v>
      </c>
      <c r="F1234" s="2" t="s">
        <v>275</v>
      </c>
      <c r="G1234" s="5"/>
      <c r="H1234" s="5"/>
    </row>
    <row r="1235" s="4" customFormat="1" spans="1:8">
      <c r="A1235" s="2"/>
      <c r="B1235" s="2">
        <v>14</v>
      </c>
      <c r="C1235" s="2"/>
      <c r="D1235" s="18">
        <v>70</v>
      </c>
      <c r="E1235" s="2">
        <v>1100</v>
      </c>
      <c r="F1235" s="2" t="s">
        <v>276</v>
      </c>
      <c r="G1235" s="5"/>
      <c r="H1235" s="5"/>
    </row>
    <row r="1236" s="4" customFormat="1" spans="1:8">
      <c r="A1236" s="2"/>
      <c r="B1236" s="2">
        <v>15</v>
      </c>
      <c r="C1236" s="2"/>
      <c r="D1236" s="18">
        <v>60</v>
      </c>
      <c r="E1236" s="2">
        <v>1300</v>
      </c>
      <c r="F1236" s="2" t="s">
        <v>277</v>
      </c>
      <c r="G1236" s="5"/>
      <c r="H1236" s="5"/>
    </row>
    <row r="1237" s="4" customFormat="1" spans="1:8">
      <c r="A1237" s="2" t="s">
        <v>254</v>
      </c>
      <c r="B1237" s="2">
        <v>1</v>
      </c>
      <c r="C1237" s="2"/>
      <c r="D1237" s="18">
        <v>8000</v>
      </c>
      <c r="E1237" s="2">
        <v>2</v>
      </c>
      <c r="F1237" s="2" t="s">
        <v>263</v>
      </c>
      <c r="G1237" s="5"/>
      <c r="H1237" s="5"/>
    </row>
    <row r="1238" s="4" customFormat="1" spans="1:8">
      <c r="A1238" s="2"/>
      <c r="B1238" s="2">
        <v>2</v>
      </c>
      <c r="C1238" s="2"/>
      <c r="D1238" s="18">
        <v>4000</v>
      </c>
      <c r="E1238" s="2">
        <v>6</v>
      </c>
      <c r="F1238" s="2" t="s">
        <v>264</v>
      </c>
      <c r="G1238" s="5"/>
      <c r="H1238" s="5"/>
    </row>
    <row r="1239" s="4" customFormat="1" spans="1:8">
      <c r="A1239" s="2"/>
      <c r="B1239" s="2">
        <v>3</v>
      </c>
      <c r="C1239" s="2"/>
      <c r="D1239" s="18">
        <v>2000</v>
      </c>
      <c r="E1239" s="2">
        <v>15</v>
      </c>
      <c r="F1239" s="2" t="s">
        <v>265</v>
      </c>
      <c r="G1239" s="5"/>
      <c r="H1239" s="5"/>
    </row>
    <row r="1240" s="4" customFormat="1" spans="1:8">
      <c r="A1240" s="2"/>
      <c r="B1240" s="2">
        <v>4</v>
      </c>
      <c r="C1240" s="2"/>
      <c r="D1240" s="18">
        <v>1000</v>
      </c>
      <c r="E1240" s="2">
        <v>30</v>
      </c>
      <c r="F1240" s="2" t="s">
        <v>266</v>
      </c>
      <c r="G1240" s="5"/>
      <c r="H1240" s="5"/>
    </row>
    <row r="1241" s="4" customFormat="1" spans="1:8">
      <c r="A1241" s="2"/>
      <c r="B1241" s="2">
        <v>5</v>
      </c>
      <c r="C1241" s="2"/>
      <c r="D1241" s="18">
        <v>700</v>
      </c>
      <c r="E1241" s="2">
        <v>50</v>
      </c>
      <c r="F1241" s="2" t="s">
        <v>267</v>
      </c>
      <c r="G1241" s="5"/>
      <c r="H1241" s="5"/>
    </row>
    <row r="1242" s="4" customFormat="1" spans="1:8">
      <c r="A1242" s="2"/>
      <c r="B1242" s="2">
        <v>6</v>
      </c>
      <c r="C1242" s="2"/>
      <c r="D1242" s="18">
        <v>330</v>
      </c>
      <c r="E1242" s="2">
        <v>100</v>
      </c>
      <c r="F1242" s="2" t="s">
        <v>268</v>
      </c>
      <c r="G1242" s="5"/>
      <c r="H1242" s="5"/>
    </row>
    <row r="1243" s="4" customFormat="1" spans="1:8">
      <c r="A1243" s="2"/>
      <c r="B1243" s="2">
        <v>7</v>
      </c>
      <c r="C1243" s="2"/>
      <c r="D1243" s="18">
        <v>220</v>
      </c>
      <c r="E1243" s="2">
        <v>140</v>
      </c>
      <c r="F1243" s="2" t="s">
        <v>269</v>
      </c>
      <c r="G1243" s="5"/>
      <c r="H1243" s="5"/>
    </row>
    <row r="1244" s="4" customFormat="1" spans="1:8">
      <c r="A1244" s="2"/>
      <c r="B1244" s="2">
        <v>8</v>
      </c>
      <c r="C1244" s="2"/>
      <c r="D1244" s="18">
        <v>150</v>
      </c>
      <c r="E1244" s="2">
        <v>220</v>
      </c>
      <c r="F1244" s="2" t="s">
        <v>270</v>
      </c>
      <c r="G1244" s="5"/>
      <c r="H1244" s="5"/>
    </row>
    <row r="1245" s="4" customFormat="1" spans="1:8">
      <c r="A1245" s="2"/>
      <c r="B1245" s="2">
        <v>9</v>
      </c>
      <c r="C1245" s="2"/>
      <c r="D1245" s="18">
        <v>130</v>
      </c>
      <c r="E1245" s="2">
        <v>300</v>
      </c>
      <c r="F1245" s="2" t="s">
        <v>271</v>
      </c>
      <c r="G1245" s="5"/>
      <c r="H1245" s="5"/>
    </row>
    <row r="1246" s="4" customFormat="1" spans="1:8">
      <c r="A1246" s="2"/>
      <c r="B1246" s="2">
        <v>10</v>
      </c>
      <c r="C1246" s="2"/>
      <c r="D1246" s="18">
        <v>100</v>
      </c>
      <c r="E1246" s="2">
        <v>450</v>
      </c>
      <c r="F1246" s="2" t="s">
        <v>272</v>
      </c>
      <c r="G1246" s="5"/>
      <c r="H1246" s="5"/>
    </row>
    <row r="1247" s="4" customFormat="1" spans="1:8">
      <c r="A1247" s="2"/>
      <c r="B1247" s="2">
        <v>11</v>
      </c>
      <c r="C1247" s="2"/>
      <c r="D1247" s="18">
        <v>90</v>
      </c>
      <c r="E1247" s="2">
        <v>500</v>
      </c>
      <c r="F1247" s="2" t="s">
        <v>273</v>
      </c>
      <c r="G1247" s="5"/>
      <c r="H1247" s="5"/>
    </row>
    <row r="1248" s="4" customFormat="1" spans="1:8">
      <c r="A1248" s="2"/>
      <c r="B1248" s="2">
        <v>12</v>
      </c>
      <c r="C1248" s="2"/>
      <c r="D1248" s="18">
        <v>80</v>
      </c>
      <c r="E1248" s="2">
        <v>600</v>
      </c>
      <c r="F1248" s="2" t="s">
        <v>274</v>
      </c>
      <c r="G1248" s="5"/>
      <c r="H1248" s="5"/>
    </row>
    <row r="1249" s="4" customFormat="1" spans="1:8">
      <c r="A1249" s="2"/>
      <c r="B1249" s="2">
        <v>13</v>
      </c>
      <c r="C1249" s="2"/>
      <c r="D1249" s="18">
        <v>75</v>
      </c>
      <c r="E1249" s="2">
        <v>650</v>
      </c>
      <c r="F1249" s="2" t="s">
        <v>275</v>
      </c>
      <c r="G1249" s="5"/>
      <c r="H1249" s="5"/>
    </row>
    <row r="1250" s="4" customFormat="1" spans="1:8">
      <c r="A1250" s="2"/>
      <c r="B1250" s="2">
        <v>14</v>
      </c>
      <c r="C1250" s="2"/>
      <c r="D1250" s="18">
        <v>70</v>
      </c>
      <c r="E1250" s="2">
        <v>750</v>
      </c>
      <c r="F1250" s="2" t="s">
        <v>276</v>
      </c>
      <c r="G1250" s="5"/>
      <c r="H1250" s="5"/>
    </row>
    <row r="1251" s="4" customFormat="1" spans="1:8">
      <c r="A1251" s="2"/>
      <c r="B1251" s="2">
        <v>15</v>
      </c>
      <c r="C1251" s="2"/>
      <c r="D1251" s="18">
        <v>60</v>
      </c>
      <c r="E1251" s="2">
        <v>900</v>
      </c>
      <c r="F1251" s="2" t="s">
        <v>277</v>
      </c>
      <c r="G1251" s="5"/>
      <c r="H1251" s="5"/>
    </row>
    <row r="1252" s="4" customFormat="1" spans="1:8">
      <c r="A1252" s="2" t="s">
        <v>255</v>
      </c>
      <c r="B1252" s="2">
        <v>1</v>
      </c>
      <c r="C1252" s="2"/>
      <c r="D1252" s="18">
        <v>3000</v>
      </c>
      <c r="E1252" s="2">
        <v>3</v>
      </c>
      <c r="F1252" s="2" t="s">
        <v>263</v>
      </c>
      <c r="G1252" s="5"/>
      <c r="H1252" s="5"/>
    </row>
    <row r="1253" s="4" customFormat="1" spans="1:8">
      <c r="A1253" s="2"/>
      <c r="B1253" s="2">
        <v>2</v>
      </c>
      <c r="C1253" s="2"/>
      <c r="D1253" s="18">
        <v>1800</v>
      </c>
      <c r="E1253" s="2">
        <v>8</v>
      </c>
      <c r="F1253" s="2" t="s">
        <v>264</v>
      </c>
      <c r="G1253" s="5"/>
      <c r="H1253" s="5"/>
    </row>
    <row r="1254" s="4" customFormat="1" spans="1:8">
      <c r="A1254" s="2"/>
      <c r="B1254" s="2">
        <v>3</v>
      </c>
      <c r="C1254" s="2"/>
      <c r="D1254" s="18">
        <v>1200</v>
      </c>
      <c r="E1254" s="2">
        <v>18</v>
      </c>
      <c r="F1254" s="2" t="s">
        <v>265</v>
      </c>
      <c r="G1254" s="5"/>
      <c r="H1254" s="5"/>
    </row>
    <row r="1255" s="4" customFormat="1" spans="1:8">
      <c r="A1255" s="2"/>
      <c r="B1255" s="2">
        <v>4</v>
      </c>
      <c r="C1255" s="2"/>
      <c r="D1255" s="18">
        <v>700</v>
      </c>
      <c r="E1255" s="2">
        <v>25</v>
      </c>
      <c r="F1255" s="2" t="s">
        <v>266</v>
      </c>
      <c r="G1255" s="5"/>
      <c r="H1255" s="5"/>
    </row>
    <row r="1256" s="4" customFormat="1" spans="1:8">
      <c r="A1256" s="2"/>
      <c r="B1256" s="2">
        <v>5</v>
      </c>
      <c r="C1256" s="2"/>
      <c r="D1256" s="18">
        <v>440</v>
      </c>
      <c r="E1256" s="2">
        <v>40</v>
      </c>
      <c r="F1256" s="2" t="s">
        <v>267</v>
      </c>
      <c r="G1256" s="5"/>
      <c r="H1256" s="5"/>
    </row>
    <row r="1257" s="4" customFormat="1" spans="1:8">
      <c r="A1257" s="2"/>
      <c r="B1257" s="2">
        <v>6</v>
      </c>
      <c r="C1257" s="2"/>
      <c r="D1257" s="18">
        <v>330</v>
      </c>
      <c r="E1257" s="2">
        <v>80</v>
      </c>
      <c r="F1257" s="2" t="s">
        <v>268</v>
      </c>
      <c r="G1257" s="5"/>
      <c r="H1257" s="5"/>
    </row>
    <row r="1258" s="4" customFormat="1" spans="1:8">
      <c r="A1258" s="2"/>
      <c r="B1258" s="2">
        <v>7</v>
      </c>
      <c r="C1258" s="2"/>
      <c r="D1258" s="18">
        <v>200</v>
      </c>
      <c r="E1258" s="2">
        <v>120</v>
      </c>
      <c r="F1258" s="2" t="s">
        <v>269</v>
      </c>
      <c r="G1258" s="5"/>
      <c r="H1258" s="5"/>
    </row>
    <row r="1259" s="4" customFormat="1" spans="1:8">
      <c r="A1259" s="2"/>
      <c r="B1259" s="2">
        <v>8</v>
      </c>
      <c r="C1259" s="2"/>
      <c r="D1259" s="18">
        <v>160</v>
      </c>
      <c r="E1259" s="2">
        <v>200</v>
      </c>
      <c r="F1259" s="2" t="s">
        <v>270</v>
      </c>
      <c r="G1259" s="5"/>
      <c r="H1259" s="5"/>
    </row>
    <row r="1260" s="4" customFormat="1" spans="1:8">
      <c r="A1260" s="2"/>
      <c r="B1260" s="2">
        <v>9</v>
      </c>
      <c r="C1260" s="2"/>
      <c r="D1260" s="18">
        <v>130</v>
      </c>
      <c r="E1260" s="2">
        <v>330</v>
      </c>
      <c r="F1260" s="2" t="s">
        <v>271</v>
      </c>
      <c r="G1260" s="5"/>
      <c r="H1260" s="5"/>
    </row>
    <row r="1261" s="4" customFormat="1" spans="1:8">
      <c r="A1261" s="2"/>
      <c r="B1261" s="2">
        <v>10</v>
      </c>
      <c r="C1261" s="2"/>
      <c r="D1261" s="18">
        <v>110</v>
      </c>
      <c r="E1261" s="2">
        <v>480</v>
      </c>
      <c r="F1261" s="2" t="s">
        <v>272</v>
      </c>
      <c r="G1261" s="5"/>
      <c r="H1261" s="5"/>
    </row>
    <row r="1262" s="4" customFormat="1" spans="1:8">
      <c r="A1262" s="2"/>
      <c r="B1262" s="2">
        <v>11</v>
      </c>
      <c r="C1262" s="2"/>
      <c r="D1262" s="18">
        <v>90</v>
      </c>
      <c r="E1262" s="2">
        <v>600</v>
      </c>
      <c r="F1262" s="2" t="s">
        <v>273</v>
      </c>
      <c r="G1262" s="5"/>
      <c r="H1262" s="5"/>
    </row>
    <row r="1263" s="4" customFormat="1" spans="1:8">
      <c r="A1263" s="2"/>
      <c r="B1263" s="2">
        <v>12</v>
      </c>
      <c r="C1263" s="2"/>
      <c r="D1263" s="18">
        <v>80</v>
      </c>
      <c r="E1263" s="2">
        <v>700</v>
      </c>
      <c r="F1263" s="2" t="s">
        <v>274</v>
      </c>
      <c r="G1263" s="5"/>
      <c r="H1263" s="5"/>
    </row>
    <row r="1264" s="4" customFormat="1" spans="1:8">
      <c r="A1264" s="2"/>
      <c r="B1264" s="2">
        <v>13</v>
      </c>
      <c r="C1264" s="2"/>
      <c r="D1264" s="18">
        <v>75</v>
      </c>
      <c r="E1264" s="2">
        <v>800</v>
      </c>
      <c r="F1264" s="2" t="s">
        <v>275</v>
      </c>
      <c r="G1264" s="5"/>
      <c r="H1264" s="5"/>
    </row>
    <row r="1265" s="4" customFormat="1" spans="1:8">
      <c r="A1265" s="2"/>
      <c r="B1265" s="2">
        <v>14</v>
      </c>
      <c r="C1265" s="2"/>
      <c r="D1265" s="18">
        <v>65</v>
      </c>
      <c r="E1265" s="2">
        <v>900</v>
      </c>
      <c r="F1265" s="2" t="s">
        <v>276</v>
      </c>
      <c r="G1265" s="5"/>
      <c r="H1265" s="5"/>
    </row>
    <row r="1266" s="4" customFormat="1" spans="1:8">
      <c r="A1266" s="2"/>
      <c r="B1266" s="2">
        <v>15</v>
      </c>
      <c r="C1266" s="2"/>
      <c r="D1266" s="18">
        <v>60</v>
      </c>
      <c r="E1266" s="2">
        <v>1000</v>
      </c>
      <c r="F1266" s="2" t="s">
        <v>277</v>
      </c>
      <c r="G1266" s="5"/>
      <c r="H1266" s="5"/>
    </row>
    <row r="1267" s="4" customFormat="1" spans="1:8">
      <c r="A1267" s="2"/>
      <c r="B1267" s="2">
        <v>16</v>
      </c>
      <c r="C1267" s="2"/>
      <c r="D1267" s="18">
        <v>55</v>
      </c>
      <c r="E1267" s="2">
        <v>1100</v>
      </c>
      <c r="F1267" s="2" t="s">
        <v>278</v>
      </c>
      <c r="G1267" s="5"/>
      <c r="H1267" s="5"/>
    </row>
    <row r="1268" s="4" customFormat="1" spans="1:8">
      <c r="A1268" s="2"/>
      <c r="B1268" s="2">
        <v>17</v>
      </c>
      <c r="C1268" s="2"/>
      <c r="D1268" s="18">
        <v>55</v>
      </c>
      <c r="E1268" s="2">
        <v>1200</v>
      </c>
      <c r="F1268" s="2" t="s">
        <v>279</v>
      </c>
      <c r="G1268" s="5"/>
      <c r="H1268" s="5"/>
    </row>
    <row r="1269" s="4" customFormat="1" spans="1:8">
      <c r="A1269" s="2"/>
      <c r="B1269" s="2">
        <v>18</v>
      </c>
      <c r="C1269" s="2"/>
      <c r="D1269" s="18">
        <v>55</v>
      </c>
      <c r="E1269" s="2">
        <v>1300</v>
      </c>
      <c r="F1269" s="2" t="s">
        <v>280</v>
      </c>
      <c r="G1269" s="5"/>
      <c r="H1269" s="5"/>
    </row>
    <row r="1270" s="4" customFormat="1" spans="1:8">
      <c r="A1270" s="2"/>
      <c r="B1270" s="2">
        <v>19</v>
      </c>
      <c r="C1270" s="2"/>
      <c r="D1270" s="18">
        <v>50</v>
      </c>
      <c r="E1270" s="2">
        <v>1400</v>
      </c>
      <c r="F1270" s="2" t="s">
        <v>281</v>
      </c>
      <c r="G1270" s="5"/>
      <c r="H1270" s="5"/>
    </row>
    <row r="1271" s="4" customFormat="1" spans="1:8">
      <c r="A1271" s="2"/>
      <c r="B1271" s="2">
        <v>20</v>
      </c>
      <c r="C1271" s="2"/>
      <c r="D1271" s="18">
        <v>50</v>
      </c>
      <c r="E1271" s="2">
        <v>1500</v>
      </c>
      <c r="F1271" s="2" t="s">
        <v>282</v>
      </c>
      <c r="G1271" s="5"/>
      <c r="H1271" s="5"/>
    </row>
    <row r="1272" s="4" customFormat="1" spans="1:8">
      <c r="A1272" s="2" t="s">
        <v>256</v>
      </c>
      <c r="B1272" s="2">
        <v>1</v>
      </c>
      <c r="C1272" s="2"/>
      <c r="D1272" s="18">
        <v>10000</v>
      </c>
      <c r="E1272" s="2">
        <v>2</v>
      </c>
      <c r="F1272" s="2" t="s">
        <v>263</v>
      </c>
      <c r="G1272" s="5"/>
      <c r="H1272" s="5"/>
    </row>
    <row r="1273" s="4" customFormat="1" spans="1:8">
      <c r="A1273" s="2"/>
      <c r="B1273" s="2">
        <v>2</v>
      </c>
      <c r="C1273" s="2"/>
      <c r="D1273" s="18">
        <v>5000</v>
      </c>
      <c r="E1273" s="2">
        <v>6</v>
      </c>
      <c r="F1273" s="2" t="s">
        <v>264</v>
      </c>
      <c r="G1273" s="5"/>
      <c r="H1273" s="5"/>
    </row>
    <row r="1274" s="4" customFormat="1" spans="1:8">
      <c r="A1274" s="2"/>
      <c r="B1274" s="2">
        <v>3</v>
      </c>
      <c r="C1274" s="2"/>
      <c r="D1274" s="18">
        <v>2500</v>
      </c>
      <c r="E1274" s="2">
        <v>15</v>
      </c>
      <c r="F1274" s="2" t="s">
        <v>265</v>
      </c>
      <c r="G1274" s="5"/>
      <c r="H1274" s="5"/>
    </row>
    <row r="1275" s="4" customFormat="1" spans="1:8">
      <c r="A1275" s="2"/>
      <c r="B1275" s="2">
        <v>4</v>
      </c>
      <c r="C1275" s="2"/>
      <c r="D1275" s="18">
        <v>1500</v>
      </c>
      <c r="E1275" s="2">
        <v>30</v>
      </c>
      <c r="F1275" s="2" t="s">
        <v>266</v>
      </c>
      <c r="G1275" s="5"/>
      <c r="H1275" s="5"/>
    </row>
    <row r="1276" s="4" customFormat="1" spans="1:8">
      <c r="A1276" s="2"/>
      <c r="B1276" s="2">
        <v>5</v>
      </c>
      <c r="C1276" s="2"/>
      <c r="D1276" s="18">
        <v>1000</v>
      </c>
      <c r="E1276" s="2">
        <v>50</v>
      </c>
      <c r="F1276" s="2" t="s">
        <v>267</v>
      </c>
      <c r="G1276" s="5"/>
      <c r="H1276" s="5"/>
    </row>
    <row r="1277" s="4" customFormat="1" spans="1:8">
      <c r="A1277" s="2"/>
      <c r="B1277" s="2">
        <v>6</v>
      </c>
      <c r="C1277" s="2"/>
      <c r="D1277" s="18">
        <v>600</v>
      </c>
      <c r="E1277" s="2">
        <v>80</v>
      </c>
      <c r="F1277" s="2" t="s">
        <v>268</v>
      </c>
      <c r="G1277" s="5"/>
      <c r="H1277" s="5"/>
    </row>
    <row r="1278" s="4" customFormat="1" spans="1:8">
      <c r="A1278" s="2"/>
      <c r="B1278" s="2">
        <v>7</v>
      </c>
      <c r="C1278" s="2"/>
      <c r="D1278" s="18">
        <v>500</v>
      </c>
      <c r="E1278" s="2">
        <v>100</v>
      </c>
      <c r="F1278" s="2" t="s">
        <v>269</v>
      </c>
      <c r="G1278" s="5"/>
      <c r="H1278" s="5"/>
    </row>
    <row r="1279" s="4" customFormat="1" spans="1:8">
      <c r="A1279" s="2"/>
      <c r="B1279" s="2">
        <v>8</v>
      </c>
      <c r="C1279" s="2"/>
      <c r="D1279" s="18">
        <v>350</v>
      </c>
      <c r="E1279" s="2">
        <v>150</v>
      </c>
      <c r="F1279" s="2" t="s">
        <v>270</v>
      </c>
      <c r="G1279" s="5"/>
      <c r="H1279" s="5"/>
    </row>
    <row r="1280" s="4" customFormat="1" spans="1:8">
      <c r="A1280" s="2"/>
      <c r="B1280" s="2">
        <v>9</v>
      </c>
      <c r="C1280" s="2"/>
      <c r="D1280" s="18">
        <v>250</v>
      </c>
      <c r="E1280" s="2">
        <v>200</v>
      </c>
      <c r="F1280" s="2" t="s">
        <v>271</v>
      </c>
      <c r="G1280" s="5"/>
      <c r="H1280" s="5"/>
    </row>
    <row r="1281" s="4" customFormat="1" spans="1:8">
      <c r="A1281" s="2"/>
      <c r="B1281" s="2">
        <v>10</v>
      </c>
      <c r="C1281" s="2"/>
      <c r="D1281" s="18">
        <v>200</v>
      </c>
      <c r="E1281" s="2">
        <v>300</v>
      </c>
      <c r="F1281" s="2" t="s">
        <v>272</v>
      </c>
      <c r="G1281" s="5"/>
      <c r="H1281" s="5"/>
    </row>
    <row r="1282" s="4" customFormat="1" spans="1:8">
      <c r="A1282" s="2"/>
      <c r="B1282" s="2">
        <v>11</v>
      </c>
      <c r="C1282" s="2"/>
      <c r="D1282" s="18">
        <v>180</v>
      </c>
      <c r="E1282" s="2">
        <v>320</v>
      </c>
      <c r="F1282" s="2" t="s">
        <v>273</v>
      </c>
      <c r="G1282" s="5"/>
      <c r="H1282" s="5"/>
    </row>
    <row r="1283" s="4" customFormat="1" spans="1:8">
      <c r="A1283" s="2"/>
      <c r="B1283" s="2">
        <v>12</v>
      </c>
      <c r="C1283" s="2"/>
      <c r="D1283" s="18">
        <v>160</v>
      </c>
      <c r="E1283" s="2">
        <v>350</v>
      </c>
      <c r="F1283" s="2" t="s">
        <v>274</v>
      </c>
      <c r="G1283" s="5"/>
      <c r="H1283" s="5"/>
    </row>
    <row r="1284" s="4" customFormat="1" spans="1:8">
      <c r="A1284" s="2"/>
      <c r="B1284" s="2">
        <v>13</v>
      </c>
      <c r="C1284" s="2"/>
      <c r="D1284" s="18">
        <v>140</v>
      </c>
      <c r="E1284" s="2">
        <v>400</v>
      </c>
      <c r="F1284" s="2" t="s">
        <v>275</v>
      </c>
      <c r="G1284" s="5"/>
      <c r="H1284" s="5"/>
    </row>
    <row r="1285" s="4" customFormat="1" spans="1:8">
      <c r="A1285" s="2"/>
      <c r="B1285" s="2">
        <v>14</v>
      </c>
      <c r="C1285" s="2"/>
      <c r="D1285" s="18">
        <v>120</v>
      </c>
      <c r="E1285" s="2">
        <v>450</v>
      </c>
      <c r="F1285" s="2" t="s">
        <v>276</v>
      </c>
      <c r="G1285" s="5"/>
      <c r="H1285" s="5"/>
    </row>
    <row r="1286" s="4" customFormat="1" spans="1:8">
      <c r="A1286" s="2"/>
      <c r="B1286" s="2">
        <v>15</v>
      </c>
      <c r="C1286" s="2"/>
      <c r="D1286" s="18">
        <v>110</v>
      </c>
      <c r="E1286" s="2">
        <v>500</v>
      </c>
      <c r="F1286" s="2" t="s">
        <v>277</v>
      </c>
      <c r="G1286" s="5"/>
      <c r="H1286" s="5"/>
    </row>
    <row r="1287" s="4" customFormat="1" spans="1:8">
      <c r="A1287" s="2"/>
      <c r="B1287" s="2">
        <v>16</v>
      </c>
      <c r="C1287" s="2"/>
      <c r="D1287" s="18">
        <v>100</v>
      </c>
      <c r="E1287" s="2">
        <v>550</v>
      </c>
      <c r="F1287" s="2" t="s">
        <v>278</v>
      </c>
      <c r="G1287" s="5"/>
      <c r="H1287" s="5"/>
    </row>
    <row r="1288" s="4" customFormat="1" spans="1:8">
      <c r="A1288" s="2"/>
      <c r="B1288" s="2">
        <v>17</v>
      </c>
      <c r="C1288" s="2"/>
      <c r="D1288" s="18">
        <v>90</v>
      </c>
      <c r="E1288" s="2">
        <v>600</v>
      </c>
      <c r="F1288" s="2" t="s">
        <v>279</v>
      </c>
      <c r="G1288" s="5"/>
      <c r="H1288" s="5"/>
    </row>
    <row r="1289" s="4" customFormat="1" spans="1:8">
      <c r="A1289" s="2"/>
      <c r="B1289" s="2">
        <v>18</v>
      </c>
      <c r="C1289" s="2"/>
      <c r="D1289" s="18">
        <v>90</v>
      </c>
      <c r="E1289" s="2">
        <v>650</v>
      </c>
      <c r="F1289" s="2" t="s">
        <v>280</v>
      </c>
      <c r="G1289" s="5"/>
      <c r="H1289" s="5"/>
    </row>
    <row r="1290" s="4" customFormat="1" spans="1:8">
      <c r="A1290" s="2"/>
      <c r="B1290" s="2">
        <v>19</v>
      </c>
      <c r="C1290" s="2"/>
      <c r="D1290" s="18">
        <v>90</v>
      </c>
      <c r="E1290" s="2">
        <v>700</v>
      </c>
      <c r="F1290" s="2" t="s">
        <v>281</v>
      </c>
      <c r="G1290" s="5"/>
      <c r="H1290" s="5"/>
    </row>
    <row r="1291" s="4" customFormat="1" spans="1:8">
      <c r="A1291" s="2"/>
      <c r="B1291" s="2">
        <v>20</v>
      </c>
      <c r="C1291" s="2"/>
      <c r="D1291" s="18">
        <v>90</v>
      </c>
      <c r="E1291" s="2">
        <v>750</v>
      </c>
      <c r="F1291" s="2" t="s">
        <v>282</v>
      </c>
      <c r="G1291" s="5"/>
      <c r="H1291" s="5"/>
    </row>
    <row r="1292" s="4" customFormat="1" spans="1:8">
      <c r="A1292" s="2" t="s">
        <v>257</v>
      </c>
      <c r="B1292" s="2">
        <v>1</v>
      </c>
      <c r="C1292" s="2"/>
      <c r="D1292" s="18">
        <v>10000</v>
      </c>
      <c r="E1292" s="2">
        <v>5</v>
      </c>
      <c r="F1292" s="2" t="s">
        <v>263</v>
      </c>
      <c r="G1292" s="5"/>
      <c r="H1292" s="5"/>
    </row>
    <row r="1293" s="4" customFormat="1" spans="1:8">
      <c r="A1293" s="2"/>
      <c r="B1293" s="2">
        <v>2</v>
      </c>
      <c r="C1293" s="2"/>
      <c r="D1293" s="18">
        <v>5000</v>
      </c>
      <c r="E1293" s="2">
        <v>15</v>
      </c>
      <c r="F1293" s="2" t="s">
        <v>264</v>
      </c>
      <c r="G1293" s="5"/>
      <c r="H1293" s="5"/>
    </row>
    <row r="1294" s="4" customFormat="1" spans="1:8">
      <c r="A1294" s="2"/>
      <c r="B1294" s="2">
        <v>3</v>
      </c>
      <c r="C1294" s="2"/>
      <c r="D1294" s="18">
        <v>2500</v>
      </c>
      <c r="E1294" s="2">
        <v>30</v>
      </c>
      <c r="F1294" s="2" t="s">
        <v>265</v>
      </c>
      <c r="G1294" s="5"/>
      <c r="H1294" s="5"/>
    </row>
    <row r="1295" s="4" customFormat="1" spans="1:8">
      <c r="A1295" s="2"/>
      <c r="B1295" s="2">
        <v>4</v>
      </c>
      <c r="C1295" s="2"/>
      <c r="D1295" s="18">
        <v>1500</v>
      </c>
      <c r="E1295" s="2">
        <v>60</v>
      </c>
      <c r="F1295" s="2" t="s">
        <v>266</v>
      </c>
      <c r="G1295" s="5"/>
      <c r="H1295" s="5"/>
    </row>
    <row r="1296" s="4" customFormat="1" spans="1:8">
      <c r="A1296" s="2"/>
      <c r="B1296" s="2">
        <v>5</v>
      </c>
      <c r="C1296" s="2"/>
      <c r="D1296" s="18">
        <v>900</v>
      </c>
      <c r="E1296" s="2">
        <v>90</v>
      </c>
      <c r="F1296" s="2" t="s">
        <v>267</v>
      </c>
      <c r="G1296" s="5"/>
      <c r="H1296" s="5"/>
    </row>
    <row r="1297" s="4" customFormat="1" spans="1:8">
      <c r="A1297" s="2"/>
      <c r="B1297" s="2">
        <v>6</v>
      </c>
      <c r="C1297" s="2"/>
      <c r="D1297" s="18">
        <v>500</v>
      </c>
      <c r="E1297" s="2">
        <v>180</v>
      </c>
      <c r="F1297" s="2" t="s">
        <v>268</v>
      </c>
      <c r="G1297" s="5"/>
      <c r="H1297" s="5"/>
    </row>
    <row r="1298" s="4" customFormat="1" spans="1:8">
      <c r="A1298" s="2"/>
      <c r="B1298" s="2">
        <v>7</v>
      </c>
      <c r="C1298" s="2"/>
      <c r="D1298" s="18">
        <v>350</v>
      </c>
      <c r="E1298" s="2">
        <v>280</v>
      </c>
      <c r="F1298" s="2" t="s">
        <v>269</v>
      </c>
      <c r="G1298" s="5"/>
      <c r="H1298" s="5"/>
    </row>
    <row r="1299" s="4" customFormat="1" spans="1:8">
      <c r="A1299" s="2"/>
      <c r="B1299" s="2">
        <v>8</v>
      </c>
      <c r="C1299" s="2"/>
      <c r="D1299" s="18">
        <v>280</v>
      </c>
      <c r="E1299" s="2">
        <v>350</v>
      </c>
      <c r="F1299" s="2" t="s">
        <v>270</v>
      </c>
      <c r="G1299" s="5"/>
      <c r="H1299" s="5"/>
    </row>
    <row r="1300" s="4" customFormat="1" spans="1:8">
      <c r="A1300" s="2"/>
      <c r="B1300" s="2">
        <v>9</v>
      </c>
      <c r="C1300" s="2"/>
      <c r="D1300" s="18">
        <v>200</v>
      </c>
      <c r="E1300" s="2">
        <v>500</v>
      </c>
      <c r="F1300" s="2" t="s">
        <v>271</v>
      </c>
      <c r="G1300" s="5"/>
      <c r="H1300" s="5"/>
    </row>
    <row r="1301" s="4" customFormat="1" spans="1:8">
      <c r="A1301" s="2"/>
      <c r="B1301" s="2">
        <v>10</v>
      </c>
      <c r="C1301" s="2"/>
      <c r="D1301" s="18">
        <v>160</v>
      </c>
      <c r="E1301" s="2">
        <v>700</v>
      </c>
      <c r="F1301" s="2" t="s">
        <v>272</v>
      </c>
      <c r="G1301" s="5"/>
      <c r="H1301" s="5"/>
    </row>
    <row r="1302" s="4" customFormat="1" spans="1:8">
      <c r="A1302" s="2"/>
      <c r="B1302" s="2">
        <v>11</v>
      </c>
      <c r="C1302" s="2"/>
      <c r="D1302" s="18">
        <v>140</v>
      </c>
      <c r="E1302" s="2">
        <v>800</v>
      </c>
      <c r="F1302" s="2" t="s">
        <v>273</v>
      </c>
      <c r="G1302" s="5"/>
      <c r="H1302" s="5"/>
    </row>
    <row r="1303" s="4" customFormat="1" spans="1:8">
      <c r="A1303" s="2"/>
      <c r="B1303" s="2">
        <v>12</v>
      </c>
      <c r="C1303" s="2"/>
      <c r="D1303" s="18">
        <v>120</v>
      </c>
      <c r="E1303" s="2">
        <v>900</v>
      </c>
      <c r="F1303" s="2" t="s">
        <v>274</v>
      </c>
      <c r="G1303" s="5"/>
      <c r="H1303" s="5"/>
    </row>
    <row r="1304" s="4" customFormat="1" spans="1:8">
      <c r="A1304" s="2"/>
      <c r="B1304" s="2">
        <v>13</v>
      </c>
      <c r="C1304" s="2"/>
      <c r="D1304" s="18">
        <v>100</v>
      </c>
      <c r="E1304" s="2">
        <v>1100</v>
      </c>
      <c r="F1304" s="2" t="s">
        <v>275</v>
      </c>
      <c r="G1304" s="5"/>
      <c r="H1304" s="5"/>
    </row>
    <row r="1305" s="4" customFormat="1" spans="1:8">
      <c r="A1305" s="2"/>
      <c r="B1305" s="2">
        <v>14</v>
      </c>
      <c r="C1305" s="2"/>
      <c r="D1305" s="18">
        <v>90</v>
      </c>
      <c r="E1305" s="2">
        <v>1300</v>
      </c>
      <c r="F1305" s="2" t="s">
        <v>276</v>
      </c>
      <c r="G1305" s="5"/>
      <c r="H1305" s="5"/>
    </row>
    <row r="1306" s="4" customFormat="1" spans="1:8">
      <c r="A1306" s="2"/>
      <c r="B1306" s="2">
        <v>15</v>
      </c>
      <c r="C1306" s="2"/>
      <c r="D1306" s="18">
        <v>80</v>
      </c>
      <c r="E1306" s="2">
        <v>1500</v>
      </c>
      <c r="F1306" s="2" t="s">
        <v>277</v>
      </c>
      <c r="G1306" s="5"/>
      <c r="H1306" s="5"/>
    </row>
    <row r="1307" s="4" customFormat="1" spans="1:8">
      <c r="A1307" s="2" t="s">
        <v>258</v>
      </c>
      <c r="B1307" s="2">
        <v>1</v>
      </c>
      <c r="C1307" s="2"/>
      <c r="D1307" s="18">
        <v>10000</v>
      </c>
      <c r="E1307" s="2">
        <v>12</v>
      </c>
      <c r="F1307" s="2" t="s">
        <v>263</v>
      </c>
      <c r="G1307" s="5"/>
      <c r="H1307" s="5"/>
    </row>
    <row r="1308" s="4" customFormat="1" spans="1:8">
      <c r="A1308" s="2"/>
      <c r="B1308" s="2">
        <v>2</v>
      </c>
      <c r="C1308" s="2"/>
      <c r="D1308" s="18">
        <v>5000</v>
      </c>
      <c r="E1308" s="2">
        <v>25</v>
      </c>
      <c r="F1308" s="2" t="s">
        <v>264</v>
      </c>
      <c r="G1308" s="5"/>
      <c r="H1308" s="5"/>
    </row>
    <row r="1309" s="4" customFormat="1" spans="1:8">
      <c r="A1309" s="2"/>
      <c r="B1309" s="2">
        <v>3</v>
      </c>
      <c r="C1309" s="2"/>
      <c r="D1309" s="18">
        <v>2500</v>
      </c>
      <c r="E1309" s="2">
        <v>40</v>
      </c>
      <c r="F1309" s="2" t="s">
        <v>265</v>
      </c>
      <c r="G1309" s="5"/>
      <c r="H1309" s="5"/>
    </row>
    <row r="1310" s="4" customFormat="1" spans="1:8">
      <c r="A1310" s="2"/>
      <c r="B1310" s="2">
        <v>4</v>
      </c>
      <c r="C1310" s="2"/>
      <c r="D1310" s="18">
        <v>1500</v>
      </c>
      <c r="E1310" s="2">
        <v>90</v>
      </c>
      <c r="F1310" s="2" t="s">
        <v>266</v>
      </c>
      <c r="G1310" s="5"/>
      <c r="H1310" s="5"/>
    </row>
    <row r="1311" s="4" customFormat="1" spans="1:8">
      <c r="A1311" s="2"/>
      <c r="B1311" s="2">
        <v>5</v>
      </c>
      <c r="C1311" s="2"/>
      <c r="D1311" s="18">
        <v>900</v>
      </c>
      <c r="E1311" s="2">
        <v>200</v>
      </c>
      <c r="F1311" s="2" t="s">
        <v>267</v>
      </c>
      <c r="G1311" s="5"/>
      <c r="H1311" s="5"/>
    </row>
    <row r="1312" s="4" customFormat="1" spans="1:8">
      <c r="A1312" s="2"/>
      <c r="B1312" s="2">
        <v>6</v>
      </c>
      <c r="C1312" s="2"/>
      <c r="D1312" s="18">
        <v>500</v>
      </c>
      <c r="E1312" s="2">
        <v>420</v>
      </c>
      <c r="F1312" s="2" t="s">
        <v>268</v>
      </c>
      <c r="G1312" s="5"/>
      <c r="H1312" s="5"/>
    </row>
    <row r="1313" s="4" customFormat="1" spans="1:8">
      <c r="A1313" s="2"/>
      <c r="B1313" s="2">
        <v>7</v>
      </c>
      <c r="C1313" s="2"/>
      <c r="D1313" s="18">
        <v>350</v>
      </c>
      <c r="E1313" s="2">
        <v>630</v>
      </c>
      <c r="F1313" s="2" t="s">
        <v>269</v>
      </c>
      <c r="G1313" s="5"/>
      <c r="H1313" s="5"/>
    </row>
    <row r="1314" s="4" customFormat="1" spans="1:8">
      <c r="A1314" s="2"/>
      <c r="B1314" s="2">
        <v>8</v>
      </c>
      <c r="C1314" s="2"/>
      <c r="D1314" s="18">
        <v>280</v>
      </c>
      <c r="E1314" s="2">
        <v>780</v>
      </c>
      <c r="F1314" s="2" t="s">
        <v>270</v>
      </c>
      <c r="G1314" s="5"/>
      <c r="H1314" s="5"/>
    </row>
    <row r="1315" s="4" customFormat="1" spans="1:8">
      <c r="A1315" s="2"/>
      <c r="B1315" s="2">
        <v>9</v>
      </c>
      <c r="C1315" s="2"/>
      <c r="D1315" s="18">
        <v>200</v>
      </c>
      <c r="E1315" s="2">
        <v>1200</v>
      </c>
      <c r="F1315" s="2" t="s">
        <v>271</v>
      </c>
      <c r="G1315" s="5"/>
      <c r="H1315" s="5"/>
    </row>
    <row r="1316" s="4" customFormat="1" spans="1:8">
      <c r="A1316" s="2"/>
      <c r="B1316" s="2">
        <v>10</v>
      </c>
      <c r="C1316" s="2"/>
      <c r="D1316" s="18">
        <v>160</v>
      </c>
      <c r="E1316" s="2">
        <v>2600</v>
      </c>
      <c r="F1316" s="2" t="s">
        <v>272</v>
      </c>
      <c r="G1316" s="5"/>
      <c r="H1316" s="5"/>
    </row>
    <row r="1317" s="4" customFormat="1" spans="1:8">
      <c r="A1317" s="2"/>
      <c r="B1317" s="2">
        <v>11</v>
      </c>
      <c r="C1317" s="2"/>
      <c r="D1317" s="18">
        <v>140</v>
      </c>
      <c r="E1317" s="2">
        <v>3000</v>
      </c>
      <c r="F1317" s="2" t="s">
        <v>273</v>
      </c>
      <c r="G1317" s="5"/>
      <c r="H1317" s="5"/>
    </row>
    <row r="1318" s="4" customFormat="1" spans="1:8">
      <c r="A1318" s="2"/>
      <c r="B1318" s="2">
        <v>12</v>
      </c>
      <c r="C1318" s="2"/>
      <c r="D1318" s="18">
        <v>120</v>
      </c>
      <c r="E1318" s="2">
        <v>3500</v>
      </c>
      <c r="F1318" s="2" t="s">
        <v>274</v>
      </c>
      <c r="G1318" s="5"/>
      <c r="H1318" s="5"/>
    </row>
    <row r="1319" s="4" customFormat="1" spans="1:8">
      <c r="A1319" s="2"/>
      <c r="B1319" s="2">
        <v>13</v>
      </c>
      <c r="C1319" s="2"/>
      <c r="D1319" s="18">
        <v>100</v>
      </c>
      <c r="E1319" s="2">
        <v>4000</v>
      </c>
      <c r="F1319" s="2" t="s">
        <v>275</v>
      </c>
      <c r="G1319" s="5"/>
      <c r="H1319" s="5"/>
    </row>
    <row r="1320" s="4" customFormat="1" spans="1:8">
      <c r="A1320" s="2"/>
      <c r="B1320" s="2">
        <v>14</v>
      </c>
      <c r="C1320" s="2"/>
      <c r="D1320" s="18">
        <v>90</v>
      </c>
      <c r="E1320" s="2">
        <v>5500</v>
      </c>
      <c r="F1320" s="2" t="s">
        <v>276</v>
      </c>
      <c r="G1320" s="5"/>
      <c r="H1320" s="5"/>
    </row>
    <row r="1321" s="4" customFormat="1" spans="1:8">
      <c r="A1321" s="2"/>
      <c r="B1321" s="2">
        <v>15</v>
      </c>
      <c r="C1321" s="2"/>
      <c r="D1321" s="18">
        <v>80</v>
      </c>
      <c r="E1321" s="2">
        <v>9000</v>
      </c>
      <c r="F1321" s="2" t="s">
        <v>277</v>
      </c>
      <c r="G1321" s="5"/>
      <c r="H1321" s="5"/>
    </row>
    <row r="1322" s="4" customFormat="1" spans="1:8">
      <c r="A1322" s="2" t="s">
        <v>259</v>
      </c>
      <c r="B1322" s="2">
        <v>1</v>
      </c>
      <c r="C1322" s="2"/>
      <c r="D1322" s="18">
        <v>500</v>
      </c>
      <c r="E1322" s="2">
        <v>10</v>
      </c>
      <c r="F1322" s="2" t="s">
        <v>263</v>
      </c>
      <c r="G1322" s="5"/>
      <c r="H1322" s="5"/>
    </row>
    <row r="1323" s="4" customFormat="1" spans="1:8">
      <c r="A1323" s="2"/>
      <c r="B1323" s="2">
        <v>2</v>
      </c>
      <c r="C1323" s="2"/>
      <c r="D1323" s="18">
        <v>500</v>
      </c>
      <c r="E1323" s="2">
        <v>30</v>
      </c>
      <c r="F1323" s="2" t="s">
        <v>264</v>
      </c>
      <c r="G1323" s="5"/>
      <c r="H1323" s="5"/>
    </row>
    <row r="1324" s="4" customFormat="1" spans="1:8">
      <c r="A1324" s="2"/>
      <c r="B1324" s="2">
        <v>3</v>
      </c>
      <c r="C1324" s="2"/>
      <c r="D1324" s="18">
        <v>500</v>
      </c>
      <c r="E1324" s="2">
        <v>60</v>
      </c>
      <c r="F1324" s="2" t="s">
        <v>265</v>
      </c>
      <c r="G1324" s="5"/>
      <c r="H1324" s="5"/>
    </row>
    <row r="1325" s="4" customFormat="1" spans="1:8">
      <c r="A1325" s="2"/>
      <c r="B1325" s="2">
        <v>4</v>
      </c>
      <c r="C1325" s="2"/>
      <c r="D1325" s="18">
        <v>400</v>
      </c>
      <c r="E1325" s="2">
        <v>100</v>
      </c>
      <c r="F1325" s="2" t="s">
        <v>266</v>
      </c>
      <c r="G1325" s="5"/>
      <c r="H1325" s="5"/>
    </row>
    <row r="1326" s="4" customFormat="1" spans="1:8">
      <c r="A1326" s="2"/>
      <c r="B1326" s="2">
        <v>5</v>
      </c>
      <c r="C1326" s="2"/>
      <c r="D1326" s="18">
        <v>400</v>
      </c>
      <c r="E1326" s="2">
        <v>120</v>
      </c>
      <c r="F1326" s="2" t="s">
        <v>267</v>
      </c>
      <c r="G1326" s="5"/>
      <c r="H1326" s="5"/>
    </row>
    <row r="1327" s="4" customFormat="1" spans="1:8">
      <c r="A1327" s="2"/>
      <c r="B1327" s="2">
        <v>6</v>
      </c>
      <c r="C1327" s="2"/>
      <c r="D1327" s="18">
        <v>330</v>
      </c>
      <c r="E1327" s="2">
        <v>140</v>
      </c>
      <c r="F1327" s="2" t="s">
        <v>268</v>
      </c>
      <c r="G1327" s="5"/>
      <c r="H1327" s="5"/>
    </row>
    <row r="1328" s="4" customFormat="1" spans="1:8">
      <c r="A1328" s="2"/>
      <c r="B1328" s="2">
        <v>7</v>
      </c>
      <c r="C1328" s="2"/>
      <c r="D1328" s="18">
        <v>330</v>
      </c>
      <c r="E1328" s="2">
        <v>160</v>
      </c>
      <c r="F1328" s="2" t="s">
        <v>269</v>
      </c>
      <c r="G1328" s="5"/>
      <c r="H1328" s="5"/>
    </row>
    <row r="1329" s="4" customFormat="1" spans="1:8">
      <c r="A1329" s="2"/>
      <c r="B1329" s="2">
        <v>8</v>
      </c>
      <c r="C1329" s="2"/>
      <c r="D1329" s="18">
        <v>330</v>
      </c>
      <c r="E1329" s="2">
        <v>180</v>
      </c>
      <c r="F1329" s="2" t="s">
        <v>270</v>
      </c>
      <c r="G1329" s="5"/>
      <c r="H1329" s="5"/>
    </row>
    <row r="1330" s="4" customFormat="1" spans="1:8">
      <c r="A1330" s="2"/>
      <c r="B1330" s="2">
        <v>9</v>
      </c>
      <c r="C1330" s="2"/>
      <c r="D1330" s="18">
        <v>330</v>
      </c>
      <c r="E1330" s="2">
        <v>200</v>
      </c>
      <c r="F1330" s="2" t="s">
        <v>271</v>
      </c>
      <c r="G1330" s="5"/>
      <c r="H1330" s="5"/>
    </row>
    <row r="1331" s="4" customFormat="1" spans="1:8">
      <c r="A1331" s="2"/>
      <c r="B1331" s="2">
        <v>10</v>
      </c>
      <c r="C1331" s="2"/>
      <c r="D1331" s="18">
        <v>330</v>
      </c>
      <c r="E1331" s="2">
        <v>220</v>
      </c>
      <c r="F1331" s="2" t="s">
        <v>272</v>
      </c>
      <c r="G1331" s="5"/>
      <c r="H1331" s="5"/>
    </row>
    <row r="1332" s="4" customFormat="1" spans="1:6">
      <c r="A1332" s="19" t="s">
        <v>260</v>
      </c>
      <c r="B1332" s="20">
        <v>1</v>
      </c>
      <c r="C1332" s="20"/>
      <c r="D1332" s="20">
        <v>2500</v>
      </c>
      <c r="E1332" s="20">
        <v>2</v>
      </c>
      <c r="F1332" s="20" t="s">
        <v>353</v>
      </c>
    </row>
    <row r="1333" s="4" customFormat="1" spans="1:6">
      <c r="A1333" s="19"/>
      <c r="B1333" s="20">
        <v>2</v>
      </c>
      <c r="C1333" s="20"/>
      <c r="D1333" s="20">
        <v>1600</v>
      </c>
      <c r="E1333" s="20">
        <v>5</v>
      </c>
      <c r="F1333" s="20" t="s">
        <v>354</v>
      </c>
    </row>
    <row r="1334" s="4" customFormat="1" spans="1:6">
      <c r="A1334" s="19"/>
      <c r="B1334" s="20">
        <v>3</v>
      </c>
      <c r="C1334" s="20"/>
      <c r="D1334" s="20">
        <v>1300</v>
      </c>
      <c r="E1334" s="20">
        <v>10</v>
      </c>
      <c r="F1334" s="20" t="s">
        <v>355</v>
      </c>
    </row>
    <row r="1335" s="4" customFormat="1" spans="1:6">
      <c r="A1335" s="19"/>
      <c r="B1335" s="20">
        <v>4</v>
      </c>
      <c r="C1335" s="20"/>
      <c r="D1335" s="20">
        <v>730</v>
      </c>
      <c r="E1335" s="20">
        <v>18</v>
      </c>
      <c r="F1335" s="20" t="s">
        <v>356</v>
      </c>
    </row>
    <row r="1336" s="4" customFormat="1" spans="1:6">
      <c r="A1336" s="19"/>
      <c r="B1336" s="20">
        <v>5</v>
      </c>
      <c r="C1336" s="20"/>
      <c r="D1336" s="20">
        <v>530</v>
      </c>
      <c r="E1336" s="20">
        <v>30</v>
      </c>
      <c r="F1336" s="20" t="s">
        <v>357</v>
      </c>
    </row>
    <row r="1337" s="4" customFormat="1" spans="1:6">
      <c r="A1337" s="19"/>
      <c r="B1337" s="20">
        <v>6</v>
      </c>
      <c r="C1337" s="20"/>
      <c r="D1337" s="20">
        <v>320</v>
      </c>
      <c r="E1337" s="20">
        <v>45</v>
      </c>
      <c r="F1337" s="20" t="s">
        <v>358</v>
      </c>
    </row>
    <row r="1338" s="4" customFormat="1" spans="1:6">
      <c r="A1338" s="19"/>
      <c r="B1338" s="20">
        <v>7</v>
      </c>
      <c r="C1338" s="20"/>
      <c r="D1338" s="20">
        <v>270</v>
      </c>
      <c r="E1338" s="20">
        <v>60</v>
      </c>
      <c r="F1338" s="20" t="s">
        <v>359</v>
      </c>
    </row>
    <row r="1339" s="4" customFormat="1" spans="1:6">
      <c r="A1339" s="19"/>
      <c r="B1339" s="20">
        <v>8</v>
      </c>
      <c r="C1339" s="20"/>
      <c r="D1339" s="20">
        <v>220</v>
      </c>
      <c r="E1339" s="20">
        <v>80</v>
      </c>
      <c r="F1339" s="20" t="s">
        <v>360</v>
      </c>
    </row>
    <row r="1340" s="4" customFormat="1" spans="1:6">
      <c r="A1340" s="19"/>
      <c r="B1340" s="20">
        <v>9</v>
      </c>
      <c r="C1340" s="20"/>
      <c r="D1340" s="20">
        <v>180</v>
      </c>
      <c r="E1340" s="20">
        <v>100</v>
      </c>
      <c r="F1340" s="20" t="s">
        <v>361</v>
      </c>
    </row>
    <row r="1341" s="4" customFormat="1" spans="1:6">
      <c r="A1341" s="19"/>
      <c r="B1341" s="20">
        <v>10</v>
      </c>
      <c r="C1341" s="20"/>
      <c r="D1341" s="20">
        <v>160</v>
      </c>
      <c r="E1341" s="20">
        <v>130</v>
      </c>
      <c r="F1341" s="20" t="s">
        <v>362</v>
      </c>
    </row>
    <row r="1342" s="4" customFormat="1" spans="1:6">
      <c r="A1342" s="19"/>
      <c r="B1342" s="20">
        <v>11</v>
      </c>
      <c r="C1342" s="20"/>
      <c r="D1342" s="20">
        <v>140</v>
      </c>
      <c r="E1342" s="20">
        <v>180</v>
      </c>
      <c r="F1342" s="20" t="s">
        <v>363</v>
      </c>
    </row>
    <row r="1343" s="4" customFormat="1" spans="1:6">
      <c r="A1343" s="19"/>
      <c r="B1343" s="20">
        <v>12</v>
      </c>
      <c r="C1343" s="20"/>
      <c r="D1343" s="20">
        <v>130</v>
      </c>
      <c r="E1343" s="20">
        <v>240</v>
      </c>
      <c r="F1343" s="20" t="s">
        <v>364</v>
      </c>
    </row>
    <row r="1344" s="4" customFormat="1" spans="1:6">
      <c r="A1344" s="19"/>
      <c r="B1344" s="20">
        <v>13</v>
      </c>
      <c r="C1344" s="20"/>
      <c r="D1344" s="20">
        <v>120</v>
      </c>
      <c r="E1344" s="20">
        <v>320</v>
      </c>
      <c r="F1344" s="20" t="s">
        <v>365</v>
      </c>
    </row>
    <row r="1345" s="4" customFormat="1" spans="1:6">
      <c r="A1345" s="19"/>
      <c r="B1345" s="20">
        <v>14</v>
      </c>
      <c r="C1345" s="20"/>
      <c r="D1345" s="20">
        <v>110</v>
      </c>
      <c r="E1345" s="20">
        <v>500</v>
      </c>
      <c r="F1345" s="20" t="s">
        <v>366</v>
      </c>
    </row>
    <row r="1346" s="4" customFormat="1" spans="1:6">
      <c r="A1346" s="19"/>
      <c r="B1346" s="20">
        <v>15</v>
      </c>
      <c r="C1346" s="20"/>
      <c r="D1346" s="20">
        <v>100</v>
      </c>
      <c r="E1346" s="20">
        <v>700</v>
      </c>
      <c r="F1346" s="20" t="s">
        <v>367</v>
      </c>
    </row>
    <row r="1347" ht="14.4" spans="1:6">
      <c r="A1347" s="2" t="s">
        <v>261</v>
      </c>
      <c r="B1347" s="20">
        <v>1</v>
      </c>
      <c r="C1347" s="21"/>
      <c r="D1347" s="21">
        <v>5000</v>
      </c>
      <c r="E1347" s="21">
        <v>5</v>
      </c>
      <c r="F1347" s="20" t="s">
        <v>353</v>
      </c>
    </row>
    <row r="1348" ht="14.4" spans="1:6">
      <c r="A1348" s="2"/>
      <c r="B1348" s="20">
        <v>2</v>
      </c>
      <c r="C1348" s="21"/>
      <c r="D1348" s="21">
        <v>3000</v>
      </c>
      <c r="E1348" s="21">
        <v>10</v>
      </c>
      <c r="F1348" s="20" t="s">
        <v>354</v>
      </c>
    </row>
    <row r="1349" ht="14.4" spans="1:6">
      <c r="A1349" s="2"/>
      <c r="B1349" s="20">
        <v>3</v>
      </c>
      <c r="C1349" s="21"/>
      <c r="D1349" s="21">
        <v>2000</v>
      </c>
      <c r="E1349" s="21">
        <v>15</v>
      </c>
      <c r="F1349" s="20" t="s">
        <v>355</v>
      </c>
    </row>
    <row r="1350" ht="14.4" spans="1:6">
      <c r="A1350" s="2"/>
      <c r="B1350" s="20">
        <v>4</v>
      </c>
      <c r="C1350" s="21"/>
      <c r="D1350" s="21">
        <v>110</v>
      </c>
      <c r="E1350" s="21">
        <v>70</v>
      </c>
      <c r="F1350" s="20" t="s">
        <v>356</v>
      </c>
    </row>
    <row r="1351" ht="14.4" spans="1:6">
      <c r="A1351" s="2"/>
      <c r="B1351" s="20">
        <v>5</v>
      </c>
      <c r="C1351" s="21"/>
      <c r="D1351" s="21">
        <v>110</v>
      </c>
      <c r="E1351" s="21">
        <v>180</v>
      </c>
      <c r="F1351" s="20" t="s">
        <v>357</v>
      </c>
    </row>
    <row r="1352" ht="14.4" spans="1:6">
      <c r="A1352" s="2"/>
      <c r="B1352" s="20">
        <v>6</v>
      </c>
      <c r="C1352" s="21"/>
      <c r="D1352" s="21">
        <v>110</v>
      </c>
      <c r="E1352" s="21">
        <v>250</v>
      </c>
      <c r="F1352" s="20" t="s">
        <v>358</v>
      </c>
    </row>
    <row r="1353" ht="14.4" spans="1:6">
      <c r="A1353" s="2"/>
      <c r="B1353" s="20">
        <v>7</v>
      </c>
      <c r="C1353" s="21"/>
      <c r="D1353" s="21">
        <v>110</v>
      </c>
      <c r="E1353" s="21">
        <v>320</v>
      </c>
      <c r="F1353" s="20" t="s">
        <v>359</v>
      </c>
    </row>
    <row r="1354" ht="14.4" spans="1:6">
      <c r="A1354" s="2"/>
      <c r="B1354" s="20">
        <v>8</v>
      </c>
      <c r="C1354" s="21"/>
      <c r="D1354" s="21">
        <v>110</v>
      </c>
      <c r="E1354" s="21">
        <v>390</v>
      </c>
      <c r="F1354" s="20" t="s">
        <v>360</v>
      </c>
    </row>
    <row r="1355" ht="14.4" spans="1:6">
      <c r="A1355" s="2"/>
      <c r="B1355" s="20">
        <v>9</v>
      </c>
      <c r="C1355" s="21"/>
      <c r="D1355" s="21">
        <v>110</v>
      </c>
      <c r="E1355" s="21">
        <v>460</v>
      </c>
      <c r="F1355" s="20" t="s">
        <v>361</v>
      </c>
    </row>
    <row r="1356" ht="14.4" spans="1:6">
      <c r="A1356" s="2"/>
      <c r="B1356" s="20">
        <v>10</v>
      </c>
      <c r="C1356" s="21"/>
      <c r="D1356" s="21">
        <v>110</v>
      </c>
      <c r="E1356" s="21">
        <v>530</v>
      </c>
      <c r="F1356" s="20" t="s">
        <v>362</v>
      </c>
    </row>
    <row r="1357" ht="14.4" spans="1:6">
      <c r="A1357" s="21" t="s">
        <v>262</v>
      </c>
      <c r="B1357" s="2" t="s">
        <v>368</v>
      </c>
      <c r="C1357" s="2"/>
      <c r="D1357" s="2">
        <v>3000</v>
      </c>
      <c r="E1357" s="21">
        <v>3</v>
      </c>
      <c r="F1357" s="2" t="s">
        <v>368</v>
      </c>
    </row>
  </sheetData>
  <mergeCells count="98">
    <mergeCell ref="A2:A14"/>
    <mergeCell ref="A15:A25"/>
    <mergeCell ref="A26:A36"/>
    <mergeCell ref="A37:A47"/>
    <mergeCell ref="A48:A58"/>
    <mergeCell ref="A59:A69"/>
    <mergeCell ref="A70:A80"/>
    <mergeCell ref="A81:A91"/>
    <mergeCell ref="A92:A104"/>
    <mergeCell ref="A105:A164"/>
    <mergeCell ref="A165:A185"/>
    <mergeCell ref="A186:A206"/>
    <mergeCell ref="A207:A227"/>
    <mergeCell ref="A228:A248"/>
    <mergeCell ref="A249:A269"/>
    <mergeCell ref="A270:A284"/>
    <mergeCell ref="A285:A299"/>
    <mergeCell ref="A300:A314"/>
    <mergeCell ref="A315:A329"/>
    <mergeCell ref="A330:A344"/>
    <mergeCell ref="A345:A359"/>
    <mergeCell ref="A360:A399"/>
    <mergeCell ref="A400:A414"/>
    <mergeCell ref="A415:A429"/>
    <mergeCell ref="A430:A444"/>
    <mergeCell ref="A445:A459"/>
    <mergeCell ref="A460:A474"/>
    <mergeCell ref="A475:A489"/>
    <mergeCell ref="A490:A504"/>
    <mergeCell ref="A505:A524"/>
    <mergeCell ref="A525:A539"/>
    <mergeCell ref="A540:A574"/>
    <mergeCell ref="A575:A589"/>
    <mergeCell ref="A590:A624"/>
    <mergeCell ref="A625:A649"/>
    <mergeCell ref="A650:A664"/>
    <mergeCell ref="A665:A679"/>
    <mergeCell ref="A680:A694"/>
    <mergeCell ref="A695:A709"/>
    <mergeCell ref="A710:A725"/>
    <mergeCell ref="A726:A735"/>
    <mergeCell ref="A736:A750"/>
    <mergeCell ref="A751:A765"/>
    <mergeCell ref="A766:A780"/>
    <mergeCell ref="A781:A788"/>
    <mergeCell ref="A789:A796"/>
    <mergeCell ref="A797:A804"/>
    <mergeCell ref="A805:A810"/>
    <mergeCell ref="A811:A815"/>
    <mergeCell ref="A816:A823"/>
    <mergeCell ref="A824:A828"/>
    <mergeCell ref="A829:A834"/>
    <mergeCell ref="A835:A844"/>
    <mergeCell ref="A845:A854"/>
    <mergeCell ref="A855:A861"/>
    <mergeCell ref="A862:A868"/>
    <mergeCell ref="A869:A875"/>
    <mergeCell ref="A876:A882"/>
    <mergeCell ref="A883:A886"/>
    <mergeCell ref="A887:A890"/>
    <mergeCell ref="A891:A894"/>
    <mergeCell ref="A895:A899"/>
    <mergeCell ref="A900:A902"/>
    <mergeCell ref="A903:A907"/>
    <mergeCell ref="A908:A911"/>
    <mergeCell ref="A912:A920"/>
    <mergeCell ref="A921:A935"/>
    <mergeCell ref="A936:A940"/>
    <mergeCell ref="A941:A945"/>
    <mergeCell ref="A946:A950"/>
    <mergeCell ref="A951:A955"/>
    <mergeCell ref="A956:A960"/>
    <mergeCell ref="A961:A965"/>
    <mergeCell ref="A966:A970"/>
    <mergeCell ref="A971:A975"/>
    <mergeCell ref="A976:A980"/>
    <mergeCell ref="A981:A985"/>
    <mergeCell ref="A986:A990"/>
    <mergeCell ref="A991:A1011"/>
    <mergeCell ref="A1012:A1032"/>
    <mergeCell ref="A1033:A1053"/>
    <mergeCell ref="A1054:A1074"/>
    <mergeCell ref="A1075:A1095"/>
    <mergeCell ref="A1096:A1116"/>
    <mergeCell ref="A1117:A1137"/>
    <mergeCell ref="A1138:A1158"/>
    <mergeCell ref="A1159:A1179"/>
    <mergeCell ref="A1180:A1200"/>
    <mergeCell ref="A1201:A1221"/>
    <mergeCell ref="A1222:A1236"/>
    <mergeCell ref="A1237:A1251"/>
    <mergeCell ref="A1252:A1271"/>
    <mergeCell ref="A1272:A1291"/>
    <mergeCell ref="A1292:A1306"/>
    <mergeCell ref="A1307:A1321"/>
    <mergeCell ref="A1322:A1331"/>
    <mergeCell ref="A1332:A1346"/>
    <mergeCell ref="A1347:A135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opLeftCell="A9" workbookViewId="0">
      <selection activeCell="B21" sqref="B21"/>
    </sheetView>
  </sheetViews>
  <sheetFormatPr defaultColWidth="8.89814814814815" defaultRowHeight="14.4" outlineLevelCol="2"/>
  <cols>
    <col min="1" max="1" width="13.8981481481481" style="1"/>
    <col min="2" max="2" width="12.2592592592593" style="1"/>
    <col min="3" max="3" width="10.4722222222222" style="1"/>
    <col min="4" max="16384" width="8.89814814814815" style="1"/>
  </cols>
  <sheetData>
    <row r="1" s="1" customFormat="1" spans="1:3">
      <c r="A1" s="2" t="s">
        <v>63</v>
      </c>
      <c r="B1" s="2" t="s">
        <v>206</v>
      </c>
      <c r="C1" s="2" t="s">
        <v>230</v>
      </c>
    </row>
    <row r="2" s="1" customFormat="1" spans="1:3">
      <c r="A2" s="3" t="s">
        <v>64</v>
      </c>
      <c r="B2" s="3" t="s">
        <v>207</v>
      </c>
      <c r="C2" s="3" t="s">
        <v>231</v>
      </c>
    </row>
    <row r="3" s="1" customFormat="1" spans="1:3">
      <c r="A3" s="3" t="s">
        <v>153</v>
      </c>
      <c r="B3" s="3" t="s">
        <v>208</v>
      </c>
      <c r="C3" s="3" t="s">
        <v>232</v>
      </c>
    </row>
    <row r="4" s="1" customFormat="1" spans="1:3">
      <c r="A4" s="3" t="s">
        <v>155</v>
      </c>
      <c r="B4" s="3" t="s">
        <v>209</v>
      </c>
      <c r="C4" s="3" t="s">
        <v>233</v>
      </c>
    </row>
    <row r="5" s="1" customFormat="1" spans="1:3">
      <c r="A5" s="3" t="s">
        <v>157</v>
      </c>
      <c r="B5" s="3" t="s">
        <v>210</v>
      </c>
      <c r="C5" s="3" t="s">
        <v>234</v>
      </c>
    </row>
    <row r="6" s="1" customFormat="1" spans="1:3">
      <c r="A6" s="3" t="s">
        <v>159</v>
      </c>
      <c r="B6" s="3" t="s">
        <v>211</v>
      </c>
      <c r="C6" s="3" t="s">
        <v>235</v>
      </c>
    </row>
    <row r="7" s="1" customFormat="1" spans="1:3">
      <c r="A7" s="3" t="s">
        <v>161</v>
      </c>
      <c r="B7" s="3" t="s">
        <v>212</v>
      </c>
      <c r="C7" s="3" t="s">
        <v>236</v>
      </c>
    </row>
    <row r="8" s="1" customFormat="1" spans="1:3">
      <c r="A8" s="3" t="s">
        <v>163</v>
      </c>
      <c r="B8" s="3" t="s">
        <v>213</v>
      </c>
      <c r="C8" s="3" t="s">
        <v>237</v>
      </c>
    </row>
    <row r="9" s="1" customFormat="1" spans="1:3">
      <c r="A9" s="3" t="s">
        <v>165</v>
      </c>
      <c r="B9" s="3" t="s">
        <v>214</v>
      </c>
      <c r="C9" s="3" t="s">
        <v>238</v>
      </c>
    </row>
    <row r="10" s="1" customFormat="1" spans="1:3">
      <c r="A10" s="3" t="s">
        <v>167</v>
      </c>
      <c r="B10" s="3" t="s">
        <v>215</v>
      </c>
      <c r="C10" s="3" t="s">
        <v>239</v>
      </c>
    </row>
    <row r="11" s="1" customFormat="1" spans="1:3">
      <c r="A11" s="3" t="s">
        <v>169</v>
      </c>
      <c r="B11" s="3" t="s">
        <v>216</v>
      </c>
      <c r="C11" s="3" t="s">
        <v>240</v>
      </c>
    </row>
    <row r="12" s="1" customFormat="1" spans="1:3">
      <c r="A12" s="3" t="s">
        <v>171</v>
      </c>
      <c r="B12" s="3" t="s">
        <v>217</v>
      </c>
      <c r="C12" s="3" t="s">
        <v>241</v>
      </c>
    </row>
    <row r="13" s="1" customFormat="1" spans="1:3">
      <c r="A13" s="3" t="s">
        <v>173</v>
      </c>
      <c r="B13" s="3" t="s">
        <v>218</v>
      </c>
      <c r="C13" s="3" t="s">
        <v>242</v>
      </c>
    </row>
    <row r="14" s="1" customFormat="1" spans="1:3">
      <c r="A14" s="3" t="s">
        <v>65</v>
      </c>
      <c r="B14" s="3" t="s">
        <v>219</v>
      </c>
      <c r="C14" s="3" t="s">
        <v>243</v>
      </c>
    </row>
    <row r="15" s="1" customFormat="1" spans="1:3">
      <c r="A15" s="3" t="s">
        <v>175</v>
      </c>
      <c r="B15" s="3" t="s">
        <v>220</v>
      </c>
      <c r="C15" s="3" t="s">
        <v>244</v>
      </c>
    </row>
    <row r="16" s="1" customFormat="1" spans="1:3">
      <c r="A16" s="3" t="s">
        <v>176</v>
      </c>
      <c r="B16" s="3" t="s">
        <v>221</v>
      </c>
      <c r="C16" s="3" t="s">
        <v>245</v>
      </c>
    </row>
    <row r="17" s="1" customFormat="1" spans="1:3">
      <c r="A17" s="3" t="s">
        <v>177</v>
      </c>
      <c r="B17" s="3" t="s">
        <v>222</v>
      </c>
      <c r="C17" s="3" t="s">
        <v>246</v>
      </c>
    </row>
    <row r="18" s="1" customFormat="1" spans="1:3">
      <c r="A18" s="3" t="s">
        <v>178</v>
      </c>
      <c r="B18" s="3" t="s">
        <v>223</v>
      </c>
      <c r="C18" s="3" t="s">
        <v>247</v>
      </c>
    </row>
    <row r="19" s="1" customFormat="1" spans="1:3">
      <c r="A19" s="3" t="s">
        <v>179</v>
      </c>
      <c r="B19" s="3" t="s">
        <v>224</v>
      </c>
      <c r="C19" s="3" t="s">
        <v>248</v>
      </c>
    </row>
    <row r="20" s="1" customFormat="1" spans="1:3">
      <c r="A20" s="3" t="s">
        <v>180</v>
      </c>
      <c r="B20" s="3" t="s">
        <v>225</v>
      </c>
      <c r="C20" s="3" t="s">
        <v>249</v>
      </c>
    </row>
    <row r="21" s="1" customFormat="1" spans="1:3">
      <c r="A21" s="3" t="s">
        <v>181</v>
      </c>
      <c r="B21" s="3" t="s">
        <v>226</v>
      </c>
      <c r="C21" s="3" t="s">
        <v>250</v>
      </c>
    </row>
    <row r="22" s="1" customFormat="1" spans="1:3">
      <c r="A22" s="3" t="s">
        <v>182</v>
      </c>
      <c r="B22" s="3" t="s">
        <v>227</v>
      </c>
      <c r="C22" s="3" t="s">
        <v>251</v>
      </c>
    </row>
    <row r="23" s="1" customFormat="1" spans="1:3">
      <c r="A23" s="3" t="s">
        <v>183</v>
      </c>
      <c r="B23" s="3" t="s">
        <v>228</v>
      </c>
      <c r="C23" s="3" t="s">
        <v>252</v>
      </c>
    </row>
    <row r="24" s="1" customFormat="1" spans="1:3">
      <c r="A24" s="3" t="s">
        <v>184</v>
      </c>
      <c r="B24" s="3" t="s">
        <v>229</v>
      </c>
      <c r="C24" s="3" t="s">
        <v>253</v>
      </c>
    </row>
    <row r="25" s="1" customFormat="1" spans="1:3">
      <c r="A25" s="3" t="s">
        <v>185</v>
      </c>
      <c r="C25" s="3" t="s">
        <v>254</v>
      </c>
    </row>
    <row r="26" s="1" customFormat="1" spans="1:3">
      <c r="A26" s="3" t="s">
        <v>186</v>
      </c>
      <c r="C26" s="3" t="s">
        <v>255</v>
      </c>
    </row>
    <row r="27" s="1" customFormat="1" spans="1:3">
      <c r="A27" s="3" t="s">
        <v>187</v>
      </c>
      <c r="C27" s="3" t="s">
        <v>256</v>
      </c>
    </row>
    <row r="28" s="1" customFormat="1" spans="1:3">
      <c r="A28" s="3" t="s">
        <v>188</v>
      </c>
      <c r="C28" s="3" t="s">
        <v>257</v>
      </c>
    </row>
    <row r="29" s="1" customFormat="1" spans="1:3">
      <c r="A29" s="3" t="s">
        <v>189</v>
      </c>
      <c r="C29" s="3" t="s">
        <v>258</v>
      </c>
    </row>
    <row r="30" s="1" customFormat="1" spans="1:3">
      <c r="A30" s="3" t="s">
        <v>190</v>
      </c>
      <c r="C30" s="3" t="s">
        <v>259</v>
      </c>
    </row>
    <row r="31" s="1" customFormat="1" spans="1:3">
      <c r="A31" s="3" t="s">
        <v>191</v>
      </c>
      <c r="C31" s="3" t="s">
        <v>260</v>
      </c>
    </row>
    <row r="32" s="1" customFormat="1" spans="1:3">
      <c r="A32" s="3" t="s">
        <v>192</v>
      </c>
      <c r="C32" s="3" t="s">
        <v>261</v>
      </c>
    </row>
    <row r="33" s="1" customFormat="1" spans="1:3">
      <c r="A33" s="3" t="s">
        <v>193</v>
      </c>
      <c r="C33" s="3" t="s">
        <v>262</v>
      </c>
    </row>
    <row r="34" s="1" customFormat="1" spans="1:1">
      <c r="A34" s="3" t="s">
        <v>194</v>
      </c>
    </row>
    <row r="35" s="1" customFormat="1" spans="1:1">
      <c r="A35" s="3" t="s">
        <v>195</v>
      </c>
    </row>
    <row r="36" s="1" customFormat="1" spans="1:1">
      <c r="A36" s="3" t="s">
        <v>196</v>
      </c>
    </row>
    <row r="37" s="1" customFormat="1" spans="1:1">
      <c r="A37" s="3" t="s">
        <v>197</v>
      </c>
    </row>
    <row r="38" s="1" customFormat="1" spans="1:1">
      <c r="A38" s="3" t="s">
        <v>198</v>
      </c>
    </row>
    <row r="39" s="1" customFormat="1" spans="1:1">
      <c r="A39" s="3" t="s">
        <v>199</v>
      </c>
    </row>
    <row r="40" s="1" customFormat="1" spans="1:1">
      <c r="A40" s="3" t="s">
        <v>200</v>
      </c>
    </row>
    <row r="41" s="1" customFormat="1" spans="1:1">
      <c r="A41" s="3" t="s">
        <v>201</v>
      </c>
    </row>
    <row r="42" s="1" customFormat="1" spans="1:1">
      <c r="A42" s="3" t="s">
        <v>202</v>
      </c>
    </row>
    <row r="43" s="1" customFormat="1" spans="1:1">
      <c r="A43" s="3" t="s">
        <v>203</v>
      </c>
    </row>
    <row r="44" s="1" customFormat="1" spans="1:1">
      <c r="A44" s="3" t="s">
        <v>204</v>
      </c>
    </row>
    <row r="45" s="1" customFormat="1" spans="1:1">
      <c r="A45" s="3" t="s">
        <v>205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vt:lpstr>
      <vt:lpstr>南关村委会</vt:lpstr>
      <vt:lpstr>补偿标准</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陈建行</cp:lastModifiedBy>
  <dcterms:created xsi:type="dcterms:W3CDTF">2020-10-12T07:25:00Z</dcterms:created>
  <dcterms:modified xsi:type="dcterms:W3CDTF">2025-08-05T01:56:51Z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E6E797BD01064684982B4AB1AD9C2F47</vt:lpwstr>
  </property>
</Properties>
</file>