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2"/>
  <c r="D35" i="89"/>
  <c r="C76" i="87"/>
  <c r="D34" i="90"/>
  <c r="D34" i="89"/>
  <c r="D2" i="82"/>
  <c r="C76" i="86"/>
  <c r="D35" i="92"/>
  <c r="D2" i="84"/>
  <c r="D2" i="81"/>
  <c r="D34" i="91"/>
  <c r="C76" i="88"/>
  <c r="D35" i="90"/>
  <c r="D35" i="91"/>
  <c r="C76" i="85"/>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16" i="87"/>
  <c r="M24" i="88"/>
  <c r="F26" i="86"/>
  <c r="L48" i="87"/>
  <c r="F36" i="88"/>
  <c r="F8" i="86"/>
  <c r="F42" i="85"/>
  <c r="M24" i="85"/>
  <c r="F42" i="86"/>
  <c r="F37" i="88"/>
  <c r="J15" i="85"/>
  <c r="F38" i="87"/>
  <c r="F38" i="88"/>
  <c r="M8" i="85"/>
  <c r="F26" i="87"/>
  <c r="M6" i="85"/>
  <c r="L48" i="86"/>
  <c r="F7" i="88"/>
  <c r="L48" i="88"/>
  <c r="F43" i="85"/>
  <c r="F8" i="87"/>
  <c r="F42" i="88"/>
  <c r="M22" i="85"/>
  <c r="F26" i="85"/>
  <c r="M28" i="87"/>
  <c r="L47" i="87"/>
  <c r="F9" i="88"/>
  <c r="M9" i="87"/>
  <c r="F40" i="86"/>
  <c r="L47" i="85"/>
  <c r="F16" i="86"/>
  <c r="L47" i="88"/>
  <c r="M6" i="87"/>
  <c r="M28" i="86"/>
  <c r="F7" i="85"/>
  <c r="F40" i="87"/>
  <c r="F16" i="88"/>
  <c r="M8" i="86"/>
  <c r="J15" i="87"/>
  <c r="M29" i="86"/>
  <c r="M23" i="85"/>
  <c r="F8" i="85"/>
  <c r="F6" i="88"/>
  <c r="F13" i="85"/>
  <c r="M27" i="87"/>
  <c r="M9" i="86"/>
  <c r="F37" i="85"/>
  <c r="M22" i="87"/>
  <c r="M8" i="88"/>
  <c r="F7" i="87"/>
  <c r="F38" i="86"/>
  <c r="M29" i="88"/>
  <c r="F6" i="86"/>
  <c r="M26" i="88"/>
  <c r="F38" i="85"/>
  <c r="F13" i="86"/>
  <c r="M28" i="88"/>
  <c r="F9" i="85"/>
  <c r="M24" i="87"/>
  <c r="F36" i="87"/>
  <c r="F8" i="88"/>
  <c r="F43" i="87"/>
  <c r="M9" i="85"/>
  <c r="M24" i="86"/>
  <c r="F6" i="87"/>
  <c r="L48" i="85"/>
  <c r="F36" i="86"/>
  <c r="M23" i="86"/>
  <c r="F26" i="88"/>
  <c r="M27" i="86"/>
  <c r="F13" i="87"/>
  <c r="M28" i="85"/>
  <c r="L47" i="86"/>
  <c r="F9" i="87"/>
  <c r="M27" i="88"/>
  <c r="M6" i="88"/>
  <c r="F13" i="88"/>
  <c r="F6" i="85"/>
  <c r="M6" i="86"/>
  <c r="M9" i="88"/>
  <c r="F37" i="87"/>
  <c r="M29" i="85"/>
  <c r="M22" i="86"/>
  <c r="F42" i="87"/>
  <c r="M26" i="86"/>
  <c r="M23" i="88"/>
  <c r="F40" i="85"/>
  <c r="M26" i="85"/>
  <c r="M27" i="85"/>
  <c r="J15" i="86"/>
  <c r="M22" i="88"/>
  <c r="F43" i="86"/>
  <c r="F16" i="85"/>
  <c r="M8" i="87"/>
  <c r="F7" i="86"/>
  <c r="F40" i="88"/>
  <c r="F9" i="86"/>
  <c r="J15" i="88"/>
  <c r="M29" i="87"/>
  <c r="M23" i="87"/>
  <c r="F37" i="86"/>
  <c r="F43" i="88"/>
  <c r="M26" i="87"/>
  <c r="F36"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8"/>
  <c r="C16" i="88"/>
  <c r="C14" i="88"/>
  <c r="C17" i="87"/>
  <c r="C14" i="87"/>
  <c r="C17" i="85"/>
  <c r="C14" i="85"/>
  <c r="C16" i="86"/>
  <c r="C16" i="85"/>
  <c r="C17" i="86"/>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0"/>
  <c r="C19" i="91"/>
  <c r="C20" i="91"/>
  <c r="C19" i="89"/>
  <c r="C20" i="89"/>
  <c r="C19" i="90"/>
  <c r="C19" i="92"/>
  <c r="C20" i="92"/>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L47" i="67"/>
  <c r="J15" i="67"/>
  <c r="D5" i="73"/>
  <c r="F3" i="73"/>
  <c r="M9" i="67"/>
  <c r="B7" i="76"/>
  <c r="B12" i="76"/>
  <c r="E2" i="68"/>
  <c r="F8" i="67"/>
  <c r="M24" i="67"/>
  <c r="E9" i="76"/>
  <c r="F37" i="67"/>
  <c r="F9" i="67"/>
  <c r="F16" i="67"/>
  <c r="E7" i="76"/>
  <c r="F6" i="73"/>
  <c r="F5" i="73"/>
  <c r="B9" i="76"/>
  <c r="B13" i="76"/>
  <c r="E11" i="76"/>
  <c r="M6" i="67"/>
  <c r="D34" i="9"/>
  <c r="E13" i="76"/>
  <c r="D3" i="73"/>
  <c r="M8" i="67"/>
  <c r="AO13" i="1"/>
  <c r="L48" i="67"/>
  <c r="B11" i="76"/>
  <c r="F20" i="31"/>
  <c r="M28" i="67"/>
  <c r="F7" i="73"/>
  <c r="F6" i="67"/>
  <c r="F40" i="67"/>
  <c r="B10" i="76"/>
  <c r="F36" i="67"/>
  <c r="D7" i="73"/>
  <c r="M22" i="67"/>
  <c r="F42" i="67"/>
  <c r="F38" i="67"/>
  <c r="M26" i="67"/>
  <c r="E12" i="76"/>
  <c r="F4" i="73"/>
  <c r="F13" i="67"/>
  <c r="E8" i="76"/>
  <c r="D4" i="73"/>
  <c r="F26" i="67"/>
  <c r="E10" i="76"/>
  <c r="D35" i="9"/>
  <c r="D6" i="73"/>
  <c r="B8" i="76"/>
  <c r="E2" i="69"/>
  <c r="C7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24" i="15"/>
  <c r="F40" i="15"/>
  <c r="M22" i="15"/>
  <c r="F38" i="15"/>
  <c r="F37" i="15"/>
  <c r="M26" i="15"/>
  <c r="F26" i="15"/>
  <c r="F9" i="15"/>
  <c r="F6" i="15"/>
  <c r="M29" i="15"/>
  <c r="D9" i="69"/>
  <c r="G1" i="73"/>
  <c r="M8" i="15"/>
  <c r="F8" i="15"/>
  <c r="J15" i="15"/>
  <c r="M9" i="15"/>
  <c r="L48" i="15"/>
  <c r="M23" i="15"/>
  <c r="C76" i="15"/>
  <c r="M28" i="15"/>
  <c r="F36" i="15"/>
  <c r="M6" i="15"/>
  <c r="F7" i="15"/>
  <c r="F16" i="15"/>
  <c r="F42" i="15"/>
  <c r="F43" i="15"/>
  <c r="L47"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M29" i="67"/>
  <c r="AE7" i="1"/>
  <c r="F43" i="67"/>
  <c r="AE10" i="1"/>
  <c r="AE6" i="1"/>
  <c r="AE8" i="1"/>
  <c r="F7" i="67"/>
  <c r="AE9"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67"/>
  <c r="F41" i="67"/>
  <c r="F41" i="86"/>
  <c r="C16" i="67"/>
  <c r="M27" i="15"/>
  <c r="F41" i="85"/>
  <c r="F41" i="88"/>
  <c r="C36" i="69"/>
  <c r="F41" i="15"/>
  <c r="F41" i="87"/>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7" i="15"/>
  <c r="C17" i="67"/>
  <c r="D10" i="69"/>
  <c r="F27" i="69"/>
  <c r="C34" i="69"/>
  <c r="C14" i="67"/>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8"/>
  <c r="M21" i="86"/>
  <c r="M21" i="85"/>
  <c r="E6" i="76"/>
  <c r="M21" i="87"/>
  <c r="F35" i="86"/>
  <c r="B6" i="76"/>
  <c r="F35" i="88"/>
  <c r="F35" i="85"/>
  <c r="C14" i="15"/>
  <c r="F35" i="87"/>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D20" i="92"/>
  <c r="M21" i="67"/>
  <c r="F35" i="67"/>
  <c r="D19" i="92"/>
  <c r="L51" i="85"/>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0"/>
  <c r="D20" i="91"/>
  <c r="D19" i="89"/>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90"/>
  <c r="D19" i="91"/>
  <c r="D20" i="89"/>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9" i="9"/>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11" i="1"/>
  <c r="AO8" i="1"/>
  <c r="D20" i="9"/>
  <c r="AO10" i="1"/>
  <c r="C19" i="9"/>
  <c r="AO6" i="1"/>
  <c r="AO9" i="1"/>
  <c r="H119" i="89" l="1"/>
  <c r="H101" i="89"/>
  <c r="D31" i="74" s="1"/>
  <c r="D14" i="74" s="1"/>
  <c r="G14"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<sst xmlns="http://schemas.openxmlformats.org/spreadsheetml/2006/main" count="12222" uniqueCount="3501">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</sst>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199.67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613.06679999999994</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613.06679999999994</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B31</f>
        <v>199.67</v>
      </c>
      <c r="C14" s="2511"/>
      <c r="D14" s="2511">
        <f ca="1">D31</f>
        <v>613.06679999999994</v>
      </c>
      <c r="E14" s="2511">
        <f ca="1">ROUND(D14*10000/B14,0)</f>
        <v>30704</v>
      </c>
      <c r="F14" s="2511" t="e">
        <f ca="1">ROUND(D14*10000/C14,0)</f>
        <v>#DIV/0!</v>
      </c>
      <c r="G14" s="2511">
        <f ca="1">D14</f>
        <v>613.06679999999994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608.49189999999999</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608.49189999999999</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0.57683594473484368</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贰佰伍拾柒万肆仟玖佰壹拾玖元整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2649</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608.49189999999999</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608.49189999999999</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陆佰零捌万肆仟玖佰壹拾玖元整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608.49189999999999</v>
      </c>
      <c r="E122" s="3595"/>
      <c r="F122" s="3595"/>
      <c r="G122" s="3595"/>
      <c r="H122" s="3595"/>
      <c r="I122" s="3596"/>
      <c r="AA122" s="725"/>
    </row>
    <row r="123" spans="1:27" ht="18.75" customHeight="1">
      <c r="A123" s="3593" t="s">
        <v>1450</v>
      </c>
      <c r="B123" s="3593"/>
      <c r="C123" s="3593"/>
      <c r="D123" s="3599" t="str">
        <f ca="1">NUMBERSTRING(INT(D122*10000),2)&amp;"元整"</f>
        <v>陆佰零捌万肆仟玖佰壹拾玖元整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613.06679999999994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613.06679999999994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0.57579369817448933</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贰佰陆拾万零陆佰陆拾捌元整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2676</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613.06679999999994</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613.06679999999994</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陆佰壹拾叁万零陆佰陆拾捌元整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613.06679999999994</v>
      </c>
      <c r="E122" s="3595"/>
      <c r="F122" s="3595"/>
      <c r="G122" s="3595"/>
      <c r="H122" s="3595"/>
      <c r="I122" s="3596"/>
      <c r="AA122" s="725"/>
    </row>
    <row r="123" spans="1:27" ht="18.75" customHeight="1">
      <c r="A123" s="3593" t="s">
        <v>1450</v>
      </c>
      <c r="B123" s="3593"/>
      <c r="C123" s="3593"/>
      <c r="D123" s="3599" t="str">
        <f ca="1">NUMBERSTRING(INT(D122*10000),2)&amp;"元整"</f>
        <v>陆佰壹拾叁万零陆佰陆拾捌元整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628.71860000000004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628.71860000000004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0.57577428121261243</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贰佰陆拾陆万柒仟壹佰捌拾陆元整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2744</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628.71860000000004</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628.71860000000004</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陆佰贰拾捌万柒仟壹佰捌拾陆元整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628.71860000000004</v>
      </c>
      <c r="E122" s="3595"/>
      <c r="F122" s="3595"/>
      <c r="G122" s="3595"/>
      <c r="H122" s="3595"/>
      <c r="I122" s="3596"/>
      <c r="AA122" s="725"/>
    </row>
    <row r="123" spans="1:27" ht="18.75" customHeight="1">
      <c r="A123" s="3593" t="s">
        <v>1450</v>
      </c>
      <c r="B123" s="3593"/>
      <c r="C123" s="3593"/>
      <c r="D123" s="3599" t="str">
        <f ca="1">NUMBERSTRING(INT(D122*10000),2)&amp;"元整"</f>
        <v>陆佰贰拾捌万柒仟壹佰捌拾陆元整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565.06600000000003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565.06600000000003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0.5751540528009117</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贰佰肆拾万零陆佰陆拾元整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2470</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565.06600000000003</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565.06600000000003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伍佰陆拾伍万零陆佰陆拾元整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565.06600000000003</v>
      </c>
      <c r="E122" s="3595"/>
      <c r="F122" s="3595"/>
      <c r="G122" s="3595"/>
      <c r="H122" s="3595"/>
      <c r="I122" s="3596"/>
      <c r="AA122" s="725"/>
    </row>
    <row r="123" spans="1:27" ht="18.75" customHeight="1">
      <c r="A123" s="3593" t="s">
        <v>1450</v>
      </c>
      <c r="B123" s="3593"/>
      <c r="C123" s="3593"/>
      <c r="D123" s="3599" t="str">
        <f ca="1">NUMBERSTRING(INT(D122*10000),2)&amp;"元整"</f>
        <v>伍佰陆拾伍万零陆佰陆拾元整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613.19889999999998</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613.19889999999998</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0.57566965628933775</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贰佰陆拾万壹仟玖佰捌拾玖元整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613.19889999999998</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613.19889999999998</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陆佰壹拾叁万壹仟玖佰捌拾玖元整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613.19889999999998</v>
      </c>
      <c r="E122" s="3595"/>
      <c r="F122" s="3595"/>
      <c r="G122" s="3595"/>
      <c r="H122" s="3595"/>
      <c r="I122" s="3596"/>
      <c r="AA122" s="725"/>
    </row>
    <row r="123" spans="1:27" ht="18.75" customHeight="1">
      <c r="A123" s="3593" t="s">
        <v>1450</v>
      </c>
      <c r="B123" s="3593"/>
      <c r="C123" s="3593"/>
      <c r="D123" s="3599" t="str">
        <f ca="1">NUMBERSTRING(INT(D122*10000),2)&amp;"元整"</f>
        <v>陆佰壹拾叁万壹仟玖佰捌拾玖元整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陆佰零捌万肆仟玖佰壹拾玖元整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608.49189999999999</v>
      </c>
      <c r="E8" s="3503"/>
      <c r="F8" s="3503"/>
      <c r="G8" s="3503"/>
      <c r="H8" s="3503"/>
      <c r="I8" s="3503"/>
    </row>
    <row r="9" spans="1:9" ht="15">
      <c r="A9" s="3502" t="s">
        <v>927</v>
      </c>
      <c r="B9" s="3502"/>
      <c r="C9" s="3502"/>
      <c r="D9" s="3502" t="str">
        <f ca="1">'结果表-307'!D123</f>
        <v>陆佰零捌万肆仟玖佰壹拾玖元整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2024-07-16T06:40:27Z</dcterms:modified>
</cp:coreProperties>
</file>