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19200" windowHeight="11700" tabRatio="850" activeTab="1"/>
  </bookViews>
  <sheets>
    <sheet name="比较法" sheetId="1" r:id="rId1"/>
    <sheet name="成本（静态）" sheetId="5" r:id="rId2"/>
    <sheet name="系统读取表" sheetId="4" r:id="rId3"/>
    <sheet name="北街家园一区" sheetId="6" state="hidden" r:id="rId4"/>
    <sheet name="北街家园五区" sheetId="33" r:id="rId5"/>
    <sheet name="北街家园六区" sheetId="29" r:id="rId6"/>
    <sheet name="北街家园七区" sheetId="34" r:id="rId7"/>
    <sheet name="北街家园八区" sheetId="35" state="hidden" r:id="rId8"/>
    <sheet name="中指数据" sheetId="28" r:id="rId9"/>
    <sheet name="城研数据" sheetId="32" r:id="rId10"/>
    <sheet name="位置图（中指）" sheetId="3" r:id="rId11"/>
    <sheet name="房屋明细" sheetId="13" state="hidden" r:id="rId12"/>
    <sheet name="房源信息" sheetId="31" r:id="rId13"/>
    <sheet name="Sheet1" sheetId="36" r:id="rId14"/>
    <sheet name="1号楼" sheetId="17" state="hidden" r:id="rId15"/>
  </sheets>
  <externalReferences>
    <externalReference r:id="rId17"/>
    <externalReference r:id="rId18"/>
    <externalReference r:id="rId19"/>
    <externalReference r:id="rId20"/>
    <externalReference r:id="rId21"/>
  </externalReferences>
  <definedNames>
    <definedName name="_xlnm._FilterDatabase" localSheetId="3" hidden="1">北街家园一区!$A$78:$I$119</definedName>
    <definedName name="_xlnm._FilterDatabase" localSheetId="4" hidden="1">北街家园五区!$A$78:$I$130</definedName>
    <definedName name="_xlnm._FilterDatabase" localSheetId="5" hidden="1">北街家园六区!$A$78:$I$281</definedName>
    <definedName name="_xlnm._FilterDatabase" localSheetId="6" hidden="1">北街家园七区!$A$78:$I$147</definedName>
    <definedName name="_xlnm._FilterDatabase" localSheetId="9" hidden="1">城研数据!$A$1:$E$77</definedName>
    <definedName name="_xlnm._FilterDatabase" localSheetId="11" hidden="1">房屋明细!$A$1:$L$1479</definedName>
    <definedName name="_xlnm._FilterDatabase" localSheetId="12" hidden="1">房源信息!$A$2:$W$663</definedName>
    <definedName name="_xlnm._FilterDatabase" localSheetId="14" hidden="1">'1号楼'!$A$1:$V$126</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7">#REF!</definedName>
    <definedName name="区域成熟度" localSheetId="5">#REF!</definedName>
    <definedName name="区域成熟度" localSheetId="6">#REF!</definedName>
    <definedName name="区域成熟度" localSheetId="4">#REF!</definedName>
    <definedName name="区域成熟度" localSheetId="3">#REF!</definedName>
    <definedName name="区域成熟度" localSheetId="1">#REF!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pivotCaches>
    <pivotCache cacheId="0" r:id="rId16"/>
  </pivotCaches>
</workbook>
</file>

<file path=xl/sharedStrings.xml><?xml version="1.0" encoding="utf-8"?>
<sst xmlns="http://schemas.openxmlformats.org/spreadsheetml/2006/main" count="14602" uniqueCount="2254">
  <si>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</si>
  <si>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</si>
  <si>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</si>
  <si>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</si>
  <si>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</si>
  <si>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</si>
  <si>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</si>
  <si>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</si>
  <si>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绿海家园</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</si>
  <si>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</si>
  <si>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</si>
  <si>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</si>
  <si>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</si>
  <si>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</si>
  <si>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</si>
  <si>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rFont val="仿宋_GB2312"/>
        <charset val="134"/>
      </rPr>
      <t>区域状况</t>
    </r>
  </si>
  <si>
    <t>居住区成熟度</t>
  </si>
  <si>
    <t>周边有北京湾、伊舍小镇等居住小区，居住小区规模较小，入住率一般，综合评价居住区成熟度较好</t>
  </si>
  <si>
    <r>
      <rPr>
        <sz val="10"/>
        <rFont val="仿宋_GB2312"/>
        <charset val="134"/>
      </rPr>
      <t>周边有</t>
    </r>
    <r>
      <rPr>
        <sz val="10"/>
        <rFont val="宋体"/>
        <charset val="134"/>
      </rPr>
      <t>珺璟家园</t>
    </r>
    <r>
      <rPr>
        <sz val="10"/>
        <rFont val="仿宋_GB2312"/>
        <charset val="134"/>
      </rPr>
      <t>、北环里小区、和平家园小区等居住小区，居住小区规模较大，入住率较高，综合评价居住区成熟度较好</t>
    </r>
  </si>
  <si>
    <t>周边有新悦家园、南环里小区、金隅万科城、润杰经典创新园等居住小区，居住小区规模较大，入住率较高，综合评价居住区成熟度较好</t>
  </si>
  <si>
    <t>较好</t>
  </si>
  <si>
    <t>周边有永安里小区、南环里小区、金隅万科城、润杰经典创新园等居住小区，居住小区规模较大，入住率较高，综合评价居住区成熟度较好</t>
  </si>
  <si>
    <t>交通条件</t>
  </si>
  <si>
    <t>周边有公交车站（绿海家园），停靠线路有昌36路支线，距京藏高速支线距离1.2公里，但距高速出入口约2公里，综合评价交通便捷度较好</t>
  </si>
  <si>
    <t>周边有公交车站（昌平西关环岛东、建明里小区），停靠线路有493路、872路、886路、昌35路、昌53路、昌70路等十余条公交线路，距地铁昌平线（昌平站）约1200米，综合评价交通便捷度较好</t>
  </si>
  <si>
    <t>周边有公交车站（南环中路、花样年华小区），停靠线路有345路、357路、559路、885路、昌1路、昌2路、昌67路等多条公交线路，距地铁昌平线（昌平站）约900米，综合评价交通便捷度较好</t>
  </si>
  <si>
    <t>商业设施</t>
  </si>
  <si>
    <t>周边有八达岭奥特莱斯、乐多港万达广场、华联生鲜超市等，商业设施较齐备</t>
  </si>
  <si>
    <t>周边有佳莲·时代广场、西关购物广场等，商业设施较齐备</t>
  </si>
  <si>
    <t>周边有悦荟万科、国泰百货等，商业设施较齐备</t>
  </si>
  <si>
    <t>一般</t>
  </si>
  <si>
    <t>自然环境</t>
  </si>
  <si>
    <r>
      <rPr>
        <sz val="10"/>
        <rFont val="仿宋_GB2312"/>
        <charset val="134"/>
      </rPr>
      <t>周边有辛店村公园、</t>
    </r>
    <r>
      <rPr>
        <sz val="10"/>
        <rFont val="宋体"/>
        <charset val="134"/>
      </rPr>
      <t>奤夿</t>
    </r>
    <r>
      <rPr>
        <sz val="10"/>
        <rFont val="仿宋_GB2312"/>
        <charset val="134"/>
      </rPr>
      <t>屯城市森林、北京劳动保障职业学院等，绿化面积较大，自然与人环境较好</t>
    </r>
  </si>
  <si>
    <t>周边有十三陵明皇蜡像宫、博览城等，绿化面积较大，自然与人环境较好</t>
  </si>
  <si>
    <t>周边有昌平公园、永安公园、昌平区体育馆等，绿化面积较大，自然与人环境较好</t>
  </si>
  <si>
    <t>公共配套</t>
  </si>
  <si>
    <r>
      <rPr>
        <sz val="10"/>
        <rFont val="仿宋_GB2312"/>
        <charset val="134"/>
      </rPr>
      <t>周边有昌平区城南街道旧县幼儿园、昌平区城南中心旧县小学、</t>
    </r>
    <r>
      <rPr>
        <sz val="10"/>
        <rFont val="宋体"/>
        <charset val="134"/>
      </rPr>
      <t>奤夿</t>
    </r>
    <r>
      <rPr>
        <sz val="10"/>
        <rFont val="仿宋_GB2312"/>
        <charset val="134"/>
      </rPr>
      <t>屯小学等教育设施；华联生活超市、春光商店等便民服务设施；公共配套设施状况一般</t>
    </r>
  </si>
  <si>
    <t>周边有昌平工业幼儿园、昌平区城关小学、昌平一中西关校区等教育设施；昌平区医院、北京皇城股骨头坏死专科医院等医疗设施；北京农村商业银行、中国工商银行等配套设施，公共配套设施状况一般</t>
  </si>
  <si>
    <t>区域内银行、超市、中小学校、餐饮、医院等公共配套设施较齐全</t>
  </si>
  <si>
    <t>楼层</t>
  </si>
  <si>
    <t>中楼层</t>
  </si>
  <si>
    <t>朝向</t>
  </si>
  <si>
    <t>南</t>
  </si>
  <si>
    <t>西</t>
  </si>
  <si>
    <t>南北</t>
  </si>
  <si>
    <r>
      <rPr>
        <sz val="11"/>
        <rFont val="仿宋_GB2312"/>
        <charset val="134"/>
      </rPr>
      <t>实物状况</t>
    </r>
  </si>
  <si>
    <t>物业服务</t>
  </si>
  <si>
    <t>有专业物业公司，物业服务保障较好</t>
  </si>
  <si>
    <t>主力户型为二居，住宅套型较好</t>
  </si>
  <si>
    <t>小区环境</t>
  </si>
  <si>
    <r>
      <rPr>
        <sz val="10"/>
        <rFont val="仿宋_GB2312"/>
        <charset val="134"/>
      </rPr>
      <t>绿化率约为</t>
    </r>
    <r>
      <rPr>
        <sz val="10"/>
        <rFont val="Arial"/>
        <charset val="134"/>
      </rPr>
      <t>30%</t>
    </r>
    <r>
      <rPr>
        <sz val="10"/>
        <rFont val="仿宋_GB2312"/>
        <charset val="134"/>
      </rPr>
      <t>，较好</t>
    </r>
  </si>
  <si>
    <r>
      <rPr>
        <sz val="10"/>
        <rFont val="宋体"/>
        <charset val="134"/>
      </rPr>
      <t>绿化率约为40</t>
    </r>
    <r>
      <rPr>
        <sz val="10"/>
        <rFont val="Arial"/>
        <charset val="134"/>
      </rPr>
      <t>%</t>
    </r>
    <r>
      <rPr>
        <sz val="10"/>
        <rFont val="宋体"/>
        <charset val="134"/>
      </rPr>
      <t>，好</t>
    </r>
  </si>
  <si>
    <r>
      <rPr>
        <sz val="10"/>
        <rFont val="仿宋_GB2312"/>
        <charset val="134"/>
      </rPr>
      <t>绿化率约为</t>
    </r>
    <r>
      <rPr>
        <sz val="10"/>
        <rFont val="Arial"/>
        <charset val="134"/>
      </rPr>
      <t>47%</t>
    </r>
    <r>
      <rPr>
        <sz val="10"/>
        <rFont val="仿宋_GB2312"/>
        <charset val="134"/>
      </rPr>
      <t>，好</t>
    </r>
  </si>
  <si>
    <r>
      <rPr>
        <sz val="10"/>
        <rFont val="仿宋_GB2312"/>
        <charset val="134"/>
      </rPr>
      <t>该小区装修为基本装修，未对居住产生不良影响，一般</t>
    </r>
  </si>
  <si>
    <r>
      <rPr>
        <sz val="10"/>
        <rFont val="宋体"/>
        <charset val="134"/>
      </rPr>
      <t>绿化率约为</t>
    </r>
    <r>
      <rPr>
        <sz val="10"/>
        <rFont val="Arial"/>
        <charset val="134"/>
      </rPr>
      <t>47%</t>
    </r>
    <r>
      <rPr>
        <sz val="10"/>
        <rFont val="宋体"/>
        <charset val="134"/>
      </rPr>
      <t>，好</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</si>
  <si>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</si>
  <si>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</si>
  <si>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</si>
  <si>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</si>
  <si>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</si>
  <si>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</si>
  <si>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r>
      <rPr>
        <sz val="10"/>
        <rFont val="仿宋_GB2312"/>
        <charset val="134"/>
      </rPr>
      <t>配备管理人员</t>
    </r>
  </si>
  <si>
    <t>户型</t>
  </si>
  <si>
    <t>主力户型为一居室，住宅套型较好</t>
  </si>
  <si>
    <t>主力户型为二居室，住宅套型较好</t>
  </si>
  <si>
    <t>最好</t>
  </si>
  <si>
    <t>建筑面积</t>
  </si>
  <si>
    <t>62.43平方米</t>
  </si>
  <si>
    <t>20-30平方米</t>
  </si>
  <si>
    <t>80-90平方米</t>
  </si>
  <si>
    <t>50以下</t>
  </si>
  <si>
    <t>50-60</t>
  </si>
  <si>
    <t>60-70</t>
  </si>
  <si>
    <t>70-80</t>
  </si>
  <si>
    <t>80-90</t>
  </si>
  <si>
    <t>采光、通风</t>
  </si>
  <si>
    <t>能保证较长时间的采光，通风较好，综合分析朝向、采光、通风状况较好</t>
  </si>
  <si>
    <t>能保证较长时间的采光，通风好，综合分析朝向、采光、通风状况一般</t>
  </si>
  <si>
    <t>能保证较长时间的采光，通风好，综合分析朝向、采光、通风状况好</t>
  </si>
  <si>
    <t>朝向较好，能保证较长时间的采光，通风较好，较好</t>
  </si>
  <si>
    <t>有无电梯</t>
  </si>
  <si>
    <t>有</t>
  </si>
  <si>
    <t>装修</t>
  </si>
  <si>
    <t>该小区装修为全装修，公共部分装修效果较好，与居住功能相适用，装修情况好</t>
  </si>
  <si>
    <r>
      <rPr>
        <sz val="10"/>
        <rFont val="仿宋_GB2312"/>
        <charset val="134"/>
      </rPr>
      <t>空间布局与居住功能适宜；休息、学习与活动空间影响不大，较好</t>
    </r>
  </si>
  <si>
    <t>设备</t>
  </si>
  <si>
    <t>卫生间配备热水器，无其他设备，程度较新；功能正常，质量有保证，一般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</si>
  <si>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</si>
  <si>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</si>
  <si>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</si>
  <si>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</si>
  <si>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</si>
  <si>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</si>
  <si>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</si>
  <si>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</si>
  <si>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</si>
  <si>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</si>
  <si>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</si>
  <si>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</si>
  <si>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</si>
  <si>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</si>
  <si>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</si>
  <si>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</si>
  <si>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</si>
  <si>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</si>
  <si>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789305085</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789305085÷60=13155085</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</si>
  <si>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</si>
  <si>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</si>
  <si>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</si>
  <si>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1.5×12×175401.13=3157220</t>
    </r>
    <r>
      <rPr>
        <sz val="10"/>
        <rFont val="宋体"/>
        <charset val="134"/>
      </rPr>
      <t>元。</t>
    </r>
  </si>
  <si>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</si>
  <si>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2367915</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</si>
  <si>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</si>
  <si>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2.38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 xml:space="preserve"> 2.38×175401.13×12=5009456</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</si>
  <si>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</si>
  <si>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</si>
  <si>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</si>
  <si>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90506983</t>
    </r>
    <r>
      <rPr>
        <sz val="10"/>
        <color rgb="FF000000"/>
        <rFont val="宋体"/>
        <charset val="134"/>
      </rPr>
      <t>×</t>
    </r>
    <r>
      <rPr>
        <sz val="10"/>
        <color rgb="FF000000"/>
        <rFont val="Arial"/>
        <charset val="134"/>
      </rPr>
      <t>2%=1810140</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</si>
  <si>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</si>
  <si>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t>无</t>
  </si>
  <si>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</si>
  <si>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13155085+10534591+1810140+0)×3%=764994</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</si>
  <si>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</si>
  <si>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</si>
  <si>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</si>
  <si>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</si>
  <si>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</si>
  <si>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</si>
  <si>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</si>
  <si>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</si>
  <si>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</si>
  <si>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</si>
  <si>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</si>
  <si>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</si>
  <si>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</si>
  <si>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</si>
  <si>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</si>
  <si>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</si>
  <si>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</si>
  <si>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</si>
  <si>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</si>
  <si>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</si>
  <si>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</si>
  <si>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</si>
  <si>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</si>
  <si>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</si>
  <si>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</si>
  <si>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</si>
  <si>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</si>
  <si>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</si>
  <si>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</si>
  <si>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</si>
  <si>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</si>
  <si>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</si>
  <si>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</si>
  <si>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sz val="11"/>
        <color theme="1"/>
        <rFont val="宋体"/>
        <charset val="134"/>
      </rPr>
      <t>中指数据</t>
    </r>
  </si>
  <si>
    <r>
      <rPr>
        <sz val="11"/>
        <rFont val="宋体"/>
        <charset val="134"/>
      </rPr>
      <t>小区名称</t>
    </r>
  </si>
  <si>
    <t>北街家园一区</t>
  </si>
  <si>
    <r>
      <rPr>
        <sz val="11"/>
        <rFont val="宋体"/>
        <charset val="134"/>
      </rPr>
      <t>时间</t>
    </r>
  </si>
  <si>
    <r>
      <rPr>
        <sz val="11"/>
        <rFont val="宋体"/>
        <charset val="134"/>
      </rPr>
      <t>样本数量</t>
    </r>
  </si>
  <si>
    <t>含物业费，含取暖费</t>
  </si>
  <si>
    <t>含物业费，不含取暖费</t>
  </si>
  <si>
    <r>
      <rPr>
        <sz val="11"/>
        <color theme="1"/>
        <rFont val="Arial"/>
        <charset val="134"/>
      </rPr>
      <t>2020</t>
    </r>
    <r>
      <rPr>
        <sz val="11"/>
        <color theme="1"/>
        <rFont val="宋体"/>
        <charset val="134"/>
      </rPr>
      <t>年三季度</t>
    </r>
  </si>
  <si>
    <t>——</t>
  </si>
  <si>
    <r>
      <rPr>
        <sz val="11"/>
        <color theme="1"/>
        <rFont val="宋体"/>
        <charset val="134"/>
      </rPr>
      <t>平均月租金</t>
    </r>
  </si>
  <si>
    <r>
      <rPr>
        <sz val="11"/>
        <color theme="1"/>
        <rFont val="宋体"/>
        <charset val="134"/>
      </rPr>
      <t>权重</t>
    </r>
  </si>
  <si>
    <r>
      <rPr>
        <sz val="11"/>
        <color theme="1"/>
        <rFont val="宋体"/>
        <charset val="134"/>
      </rPr>
      <t>结论</t>
    </r>
  </si>
  <si>
    <t>物业费</t>
  </si>
  <si>
    <t>供暖费</t>
  </si>
  <si>
    <r>
      <rPr>
        <sz val="11"/>
        <color theme="1"/>
        <rFont val="Arial"/>
        <charset val="134"/>
      </rPr>
      <t>2020</t>
    </r>
    <r>
      <rPr>
        <sz val="11"/>
        <color theme="1"/>
        <rFont val="宋体"/>
        <charset val="134"/>
      </rPr>
      <t>年四季度</t>
    </r>
  </si>
  <si>
    <r>
      <rPr>
        <sz val="11"/>
        <color theme="1"/>
        <rFont val="宋体"/>
        <charset val="134"/>
      </rPr>
      <t>中指</t>
    </r>
  </si>
  <si>
    <r>
      <rPr>
        <sz val="11"/>
        <color theme="1"/>
        <rFont val="宋体"/>
        <charset val="134"/>
      </rPr>
      <t>城研中心</t>
    </r>
  </si>
  <si>
    <r>
      <rPr>
        <sz val="11"/>
        <color theme="1"/>
        <rFont val="宋体"/>
        <charset val="134"/>
      </rPr>
      <t>市场数据</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</si>
  <si>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</si>
  <si>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</si>
  <si>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</si>
  <si>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rFont val="宋体"/>
        <charset val="134"/>
      </rPr>
      <t>平均月租金</t>
    </r>
  </si>
  <si>
    <r>
      <rPr>
        <sz val="11"/>
        <color theme="1"/>
        <rFont val="宋体"/>
        <charset val="134"/>
      </rPr>
      <t>城研中心提供数据</t>
    </r>
  </si>
  <si>
    <r>
      <rPr>
        <sz val="11"/>
        <color theme="1"/>
        <rFont val="宋体"/>
        <charset val="134"/>
      </rPr>
      <t>时间</t>
    </r>
  </si>
  <si>
    <r>
      <rPr>
        <sz val="11"/>
        <color theme="1"/>
        <rFont val="宋体"/>
        <charset val="134"/>
      </rPr>
      <t>样本数量</t>
    </r>
  </si>
  <si>
    <r>
      <rPr>
        <sz val="11"/>
        <color theme="1"/>
        <rFont val="宋体"/>
        <charset val="134"/>
      </rPr>
      <t>不含供暖费平均租金单价</t>
    </r>
  </si>
  <si>
    <r>
      <rPr>
        <sz val="11"/>
        <color theme="1"/>
        <rFont val="宋体"/>
        <charset val="134"/>
      </rPr>
      <t>市场调查数据</t>
    </r>
  </si>
  <si>
    <r>
      <rPr>
        <sz val="11"/>
        <color theme="1"/>
        <rFont val="Arial"/>
        <charset val="134"/>
      </rPr>
      <t>2021</t>
    </r>
    <r>
      <rPr>
        <sz val="11"/>
        <color theme="1"/>
        <rFont val="宋体"/>
        <charset val="134"/>
      </rPr>
      <t>年三季度</t>
    </r>
  </si>
  <si>
    <r>
      <rPr>
        <sz val="11"/>
        <color theme="1"/>
        <rFont val="Arial"/>
        <charset val="134"/>
      </rPr>
      <t>2021</t>
    </r>
    <r>
      <rPr>
        <sz val="11"/>
        <color theme="1"/>
        <rFont val="宋体"/>
        <charset val="134"/>
      </rPr>
      <t>年四季度</t>
    </r>
  </si>
  <si>
    <r>
      <rPr>
        <sz val="11"/>
        <color theme="1"/>
        <rFont val="Arial"/>
        <charset val="134"/>
      </rPr>
      <t>2022</t>
    </r>
    <r>
      <rPr>
        <sz val="11"/>
        <color theme="1"/>
        <rFont val="宋体"/>
        <charset val="134"/>
      </rPr>
      <t>年一季度</t>
    </r>
  </si>
  <si>
    <r>
      <rPr>
        <sz val="11"/>
        <color theme="1"/>
        <rFont val="Arial"/>
        <charset val="134"/>
      </rPr>
      <t>2022</t>
    </r>
    <r>
      <rPr>
        <sz val="11"/>
        <color theme="1"/>
        <rFont val="宋体"/>
        <charset val="134"/>
      </rPr>
      <t>年二季度</t>
    </r>
  </si>
  <si>
    <r>
      <rPr>
        <sz val="11"/>
        <color theme="1"/>
        <rFont val="Arial"/>
        <charset val="134"/>
      </rPr>
      <t>2022</t>
    </r>
    <r>
      <rPr>
        <sz val="11"/>
        <color theme="1"/>
        <rFont val="宋体"/>
        <charset val="134"/>
      </rPr>
      <t>年三季度（</t>
    </r>
    <r>
      <rPr>
        <sz val="11"/>
        <color theme="1"/>
        <rFont val="Arial"/>
        <charset val="134"/>
      </rPr>
      <t>7</t>
    </r>
    <r>
      <rPr>
        <sz val="11"/>
        <color theme="1"/>
        <rFont val="宋体"/>
        <charset val="134"/>
      </rPr>
      <t>月）</t>
    </r>
  </si>
  <si>
    <t>时间</t>
  </si>
  <si>
    <r>
      <rPr>
        <sz val="11"/>
        <color theme="1"/>
        <rFont val="宋体"/>
        <charset val="134"/>
      </rPr>
      <t>估价机构样本小区数据</t>
    </r>
  </si>
  <si>
    <t>样本数量</t>
  </si>
  <si>
    <t>租金平均单价（元/平方米·月）</t>
  </si>
  <si>
    <r>
      <rPr>
        <sz val="11"/>
        <color theme="1"/>
        <rFont val="Arial"/>
        <charset val="134"/>
      </rPr>
      <t>2019</t>
    </r>
    <r>
      <rPr>
        <sz val="11"/>
        <color theme="1"/>
        <rFont val="宋体"/>
        <charset val="134"/>
      </rPr>
      <t>年二季度（</t>
    </r>
    <r>
      <rPr>
        <sz val="11"/>
        <color theme="1"/>
        <rFont val="Arial"/>
        <charset val="134"/>
      </rPr>
      <t>6</t>
    </r>
    <r>
      <rPr>
        <sz val="11"/>
        <color theme="1"/>
        <rFont val="宋体"/>
        <charset val="134"/>
      </rPr>
      <t>月）</t>
    </r>
  </si>
  <si>
    <r>
      <rPr>
        <sz val="11"/>
        <color theme="1"/>
        <rFont val="Arial"/>
        <charset val="134"/>
      </rPr>
      <t>2019</t>
    </r>
    <r>
      <rPr>
        <sz val="11"/>
        <color theme="1"/>
        <rFont val="宋体"/>
        <charset val="134"/>
      </rPr>
      <t>年三季度</t>
    </r>
  </si>
  <si>
    <r>
      <rPr>
        <sz val="11"/>
        <color theme="1"/>
        <rFont val="Arial"/>
        <charset val="134"/>
      </rPr>
      <t>2019</t>
    </r>
    <r>
      <rPr>
        <sz val="11"/>
        <color theme="1"/>
        <rFont val="宋体"/>
        <charset val="134"/>
      </rPr>
      <t>年四季度</t>
    </r>
  </si>
  <si>
    <r>
      <rPr>
        <sz val="11"/>
        <color theme="1"/>
        <rFont val="Arial"/>
        <charset val="134"/>
      </rPr>
      <t>2020</t>
    </r>
    <r>
      <rPr>
        <sz val="11"/>
        <color theme="1"/>
        <rFont val="宋体"/>
        <charset val="134"/>
      </rPr>
      <t>年一季度</t>
    </r>
  </si>
  <si>
    <r>
      <rPr>
        <sz val="11"/>
        <color theme="1"/>
        <rFont val="Arial"/>
        <charset val="134"/>
      </rPr>
      <t>2020</t>
    </r>
    <r>
      <rPr>
        <sz val="11"/>
        <color theme="1"/>
        <rFont val="宋体"/>
        <charset val="134"/>
      </rPr>
      <t>年二季度（</t>
    </r>
    <r>
      <rPr>
        <sz val="11"/>
        <color theme="1"/>
        <rFont val="Arial"/>
        <charset val="134"/>
      </rPr>
      <t>4</t>
    </r>
    <r>
      <rPr>
        <sz val="11"/>
        <color theme="1"/>
        <rFont val="宋体"/>
        <charset val="134"/>
      </rPr>
      <t>、</t>
    </r>
    <r>
      <rPr>
        <sz val="11"/>
        <color theme="1"/>
        <rFont val="Arial"/>
        <charset val="134"/>
      </rPr>
      <t>5</t>
    </r>
    <r>
      <rPr>
        <sz val="11"/>
        <color theme="1"/>
        <rFont val="宋体"/>
        <charset val="134"/>
      </rPr>
      <t>月）</t>
    </r>
  </si>
  <si>
    <t>日期</t>
  </si>
  <si>
    <t>面积</t>
  </si>
  <si>
    <t>价格</t>
  </si>
  <si>
    <t>单价</t>
  </si>
  <si>
    <t>月均</t>
  </si>
  <si>
    <t>二室一厅一卫</t>
  </si>
  <si>
    <t>精装修</t>
  </si>
  <si>
    <t>中/18</t>
  </si>
  <si>
    <t>低/18</t>
  </si>
  <si>
    <t>三室一厅一卫</t>
  </si>
  <si>
    <t>普通装修</t>
  </si>
  <si>
    <t>中/6</t>
  </si>
  <si>
    <t>高/18</t>
  </si>
  <si>
    <t>东南</t>
  </si>
  <si>
    <t>高/6</t>
  </si>
  <si>
    <t>三室二厅一卫</t>
  </si>
  <si>
    <r>
      <rPr>
        <sz val="11"/>
        <color theme="1"/>
        <rFont val="宋体"/>
        <charset val="134"/>
      </rPr>
      <t>高</t>
    </r>
    <r>
      <rPr>
        <sz val="11"/>
        <color theme="1"/>
        <rFont val="Arial"/>
        <charset val="134"/>
      </rPr>
      <t>/9</t>
    </r>
  </si>
  <si>
    <r>
      <rPr>
        <sz val="11"/>
        <color theme="1"/>
        <rFont val="宋体"/>
        <charset val="134"/>
      </rPr>
      <t>中</t>
    </r>
    <r>
      <rPr>
        <sz val="11"/>
        <color theme="1"/>
        <rFont val="Arial"/>
        <charset val="134"/>
      </rPr>
      <t>/5</t>
    </r>
  </si>
  <si>
    <r>
      <rPr>
        <sz val="11"/>
        <color theme="1"/>
        <rFont val="宋体"/>
        <charset val="134"/>
      </rPr>
      <t>低</t>
    </r>
    <r>
      <rPr>
        <sz val="11"/>
        <color theme="1"/>
        <rFont val="Arial"/>
        <charset val="134"/>
      </rPr>
      <t>/5</t>
    </r>
  </si>
  <si>
    <r>
      <rPr>
        <sz val="11"/>
        <color theme="1"/>
        <rFont val="宋体"/>
        <charset val="134"/>
      </rPr>
      <t>低</t>
    </r>
    <r>
      <rPr>
        <sz val="11"/>
        <color theme="1"/>
        <rFont val="Arial"/>
        <charset val="134"/>
      </rPr>
      <t>/18</t>
    </r>
  </si>
  <si>
    <t>三室一厅二卫</t>
  </si>
  <si>
    <r>
      <rPr>
        <sz val="11"/>
        <color theme="1"/>
        <rFont val="宋体"/>
        <charset val="134"/>
      </rPr>
      <t>中</t>
    </r>
    <r>
      <rPr>
        <sz val="11"/>
        <color theme="1"/>
        <rFont val="Arial"/>
        <charset val="134"/>
      </rPr>
      <t>/14</t>
    </r>
  </si>
  <si>
    <r>
      <rPr>
        <sz val="11"/>
        <color theme="1"/>
        <rFont val="宋体"/>
        <charset val="134"/>
      </rPr>
      <t>高</t>
    </r>
    <r>
      <rPr>
        <sz val="11"/>
        <color theme="1"/>
        <rFont val="Arial"/>
        <charset val="134"/>
      </rPr>
      <t>/5</t>
    </r>
  </si>
  <si>
    <r>
      <rPr>
        <sz val="11"/>
        <color theme="1"/>
        <rFont val="宋体"/>
        <charset val="134"/>
      </rPr>
      <t>高</t>
    </r>
    <r>
      <rPr>
        <sz val="11"/>
        <color theme="1"/>
        <rFont val="Arial"/>
        <charset val="134"/>
      </rPr>
      <t>/18</t>
    </r>
  </si>
  <si>
    <t>二室二厅一卫</t>
  </si>
  <si>
    <t>低/14</t>
  </si>
  <si>
    <t>小区名称</t>
  </si>
  <si>
    <t>年度</t>
  </si>
  <si>
    <t>月度</t>
  </si>
  <si>
    <r>
      <rPr>
        <sz val="9"/>
        <color rgb="FF000000"/>
        <rFont val="Arial"/>
        <charset val="134"/>
      </rPr>
      <t>租金（元/</t>
    </r>
    <r>
      <rPr>
        <sz val="9"/>
        <color rgb="FF000000"/>
        <rFont val="华文细黑"/>
        <charset val="134"/>
      </rPr>
      <t>㎡</t>
    </r>
    <r>
      <rPr>
        <sz val="9"/>
        <color rgb="FF000000"/>
        <rFont val="Arial"/>
        <charset val="134"/>
      </rPr>
      <t>·</t>
    </r>
    <r>
      <rPr>
        <sz val="9"/>
        <color rgb="FF000000"/>
        <rFont val="华文细黑"/>
        <charset val="134"/>
      </rPr>
      <t>月）</t>
    </r>
  </si>
  <si>
    <t>西环里小区</t>
  </si>
  <si>
    <t>二居室</t>
  </si>
  <si>
    <r>
      <rPr>
        <sz val="11"/>
        <color theme="1"/>
        <rFont val="宋体"/>
        <charset val="134"/>
      </rPr>
      <t>中</t>
    </r>
    <r>
      <rPr>
        <sz val="11"/>
        <color theme="1"/>
        <rFont val="Arial"/>
        <charset val="134"/>
      </rPr>
      <t>/6</t>
    </r>
  </si>
  <si>
    <t>一居室</t>
  </si>
  <si>
    <r>
      <rPr>
        <sz val="11"/>
        <color theme="1"/>
        <rFont val="宋体"/>
        <charset val="134"/>
      </rPr>
      <t>低</t>
    </r>
    <r>
      <rPr>
        <sz val="11"/>
        <color theme="1"/>
        <rFont val="Arial"/>
        <charset val="134"/>
      </rPr>
      <t>/6</t>
    </r>
  </si>
  <si>
    <t>东西</t>
  </si>
  <si>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</si>
  <si>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/4</t>
    </r>
  </si>
  <si>
    <t>三居室</t>
  </si>
  <si>
    <t>南北东</t>
  </si>
  <si>
    <r>
      <rPr>
        <sz val="11"/>
        <color theme="1"/>
        <rFont val="Arial"/>
        <charset val="134"/>
      </rPr>
      <t>高</t>
    </r>
    <r>
      <rPr>
        <sz val="11"/>
        <color theme="1"/>
        <rFont val="Arial"/>
        <charset val="134"/>
      </rPr>
      <t>/6</t>
    </r>
  </si>
  <si>
    <r>
      <rPr>
        <sz val="11"/>
        <color theme="1"/>
        <rFont val="Arial"/>
        <charset val="134"/>
      </rPr>
      <t>低</t>
    </r>
    <r>
      <rPr>
        <sz val="11"/>
        <color theme="1"/>
        <rFont val="Arial"/>
        <charset val="134"/>
      </rPr>
      <t>/6</t>
    </r>
  </si>
  <si>
    <r>
      <rPr>
        <sz val="11"/>
        <color theme="1"/>
        <rFont val="Arial"/>
        <charset val="134"/>
      </rPr>
      <t>中</t>
    </r>
    <r>
      <rPr>
        <sz val="11"/>
        <color theme="1"/>
        <rFont val="Arial"/>
        <charset val="134"/>
      </rPr>
      <t>/5</t>
    </r>
  </si>
  <si>
    <t>西南</t>
  </si>
  <si>
    <t>低/6</t>
  </si>
  <si>
    <t>北街家园五区</t>
  </si>
  <si>
    <t>南北西</t>
  </si>
  <si>
    <t>低/16</t>
  </si>
  <si>
    <t>中/16</t>
  </si>
  <si>
    <t>中/17</t>
  </si>
  <si>
    <t>高/17</t>
  </si>
  <si>
    <t>简单装修</t>
  </si>
  <si>
    <t>低/17</t>
  </si>
  <si>
    <t>高/16</t>
  </si>
  <si>
    <r>
      <rPr>
        <sz val="11"/>
        <color theme="1"/>
        <rFont val="宋体"/>
        <charset val="134"/>
      </rPr>
      <t>高</t>
    </r>
    <r>
      <rPr>
        <sz val="11"/>
        <color theme="1"/>
        <rFont val="Arial"/>
        <charset val="134"/>
      </rPr>
      <t>/16</t>
    </r>
  </si>
  <si>
    <r>
      <rPr>
        <sz val="11"/>
        <color theme="1"/>
        <rFont val="宋体"/>
        <charset val="134"/>
      </rPr>
      <t>中</t>
    </r>
    <r>
      <rPr>
        <sz val="11"/>
        <color theme="1"/>
        <rFont val="Arial"/>
        <charset val="134"/>
      </rPr>
      <t>/18</t>
    </r>
  </si>
  <si>
    <t>北街家园六区</t>
  </si>
  <si>
    <t>采暖</t>
  </si>
  <si>
    <t>物业</t>
  </si>
  <si>
    <t>中/20</t>
  </si>
  <si>
    <t>东</t>
  </si>
  <si>
    <t>租金（元/㎡·月）</t>
  </si>
  <si>
    <t>永安里小区</t>
  </si>
  <si>
    <t>中/5</t>
  </si>
  <si>
    <t>低/5</t>
  </si>
  <si>
    <r>
      <rPr>
        <sz val="11"/>
        <color theme="1"/>
        <rFont val="宋体"/>
        <charset val="134"/>
      </rPr>
      <t>中</t>
    </r>
    <r>
      <rPr>
        <sz val="11"/>
        <color theme="1"/>
        <rFont val="Arial"/>
        <charset val="134"/>
      </rPr>
      <t>/9</t>
    </r>
  </si>
  <si>
    <t>东西南</t>
  </si>
  <si>
    <r>
      <rPr>
        <sz val="11"/>
        <color theme="1"/>
        <rFont val="宋体"/>
        <charset val="134"/>
      </rPr>
      <t>中</t>
    </r>
    <r>
      <rPr>
        <sz val="11"/>
        <color theme="1"/>
        <rFont val="Arial"/>
        <charset val="134"/>
      </rPr>
      <t>/16</t>
    </r>
  </si>
  <si>
    <t>西北</t>
  </si>
  <si>
    <t>东北</t>
  </si>
  <si>
    <r>
      <rPr>
        <sz val="11"/>
        <color theme="1"/>
        <rFont val="宋体"/>
        <charset val="134"/>
      </rPr>
      <t>低</t>
    </r>
    <r>
      <rPr>
        <sz val="11"/>
        <color theme="1"/>
        <rFont val="Arial"/>
        <charset val="134"/>
      </rPr>
      <t>/20</t>
    </r>
  </si>
  <si>
    <r>
      <rPr>
        <sz val="11"/>
        <color theme="1"/>
        <rFont val="宋体"/>
        <charset val="134"/>
      </rPr>
      <t>低</t>
    </r>
    <r>
      <rPr>
        <sz val="11"/>
        <color theme="1"/>
        <rFont val="Arial"/>
        <charset val="134"/>
      </rPr>
      <t>/14</t>
    </r>
  </si>
  <si>
    <t>东西北</t>
  </si>
  <si>
    <r>
      <rPr>
        <sz val="11"/>
        <color theme="1"/>
        <rFont val="宋体"/>
        <charset val="134"/>
      </rPr>
      <t>中</t>
    </r>
    <r>
      <rPr>
        <sz val="11"/>
        <color theme="1"/>
        <rFont val="Arial"/>
        <charset val="134"/>
      </rPr>
      <t>/20</t>
    </r>
  </si>
  <si>
    <r>
      <rPr>
        <sz val="11"/>
        <color theme="1"/>
        <rFont val="宋体"/>
        <charset val="134"/>
      </rPr>
      <t>中</t>
    </r>
    <r>
      <rPr>
        <sz val="11"/>
        <color theme="1"/>
        <rFont val="Arial"/>
        <charset val="134"/>
      </rPr>
      <t>/21</t>
    </r>
  </si>
  <si>
    <r>
      <rPr>
        <sz val="11"/>
        <color theme="1"/>
        <rFont val="宋体"/>
        <charset val="134"/>
      </rPr>
      <t>低</t>
    </r>
    <r>
      <rPr>
        <sz val="11"/>
        <color theme="1"/>
        <rFont val="Arial"/>
        <charset val="134"/>
      </rPr>
      <t>/16</t>
    </r>
  </si>
  <si>
    <t>北街家园七区</t>
  </si>
  <si>
    <r>
      <rPr>
        <sz val="11"/>
        <color theme="1"/>
        <rFont val="宋体"/>
        <charset val="134"/>
      </rPr>
      <t>中</t>
    </r>
    <r>
      <rPr>
        <sz val="11"/>
        <color theme="1"/>
        <rFont val="Arial"/>
        <charset val="134"/>
      </rPr>
      <t>/17</t>
    </r>
  </si>
  <si>
    <r>
      <rPr>
        <sz val="11"/>
        <color theme="1"/>
        <rFont val="宋体"/>
        <charset val="134"/>
      </rPr>
      <t>高</t>
    </r>
    <r>
      <rPr>
        <sz val="11"/>
        <color theme="1"/>
        <rFont val="Arial"/>
        <charset val="134"/>
      </rPr>
      <t>/17</t>
    </r>
  </si>
  <si>
    <r>
      <rPr>
        <sz val="11"/>
        <color theme="1"/>
        <rFont val="宋体"/>
        <charset val="134"/>
      </rPr>
      <t>低</t>
    </r>
    <r>
      <rPr>
        <sz val="11"/>
        <color theme="1"/>
        <rFont val="Arial"/>
        <charset val="134"/>
      </rPr>
      <t>/17</t>
    </r>
  </si>
  <si>
    <t>永安里</t>
  </si>
  <si>
    <t>小区</t>
  </si>
  <si>
    <t>平米租金(元/㎡·月)</t>
  </si>
  <si>
    <t>套均租金(元/套·月)</t>
  </si>
  <si>
    <t>参考售价(元/㎡)</t>
  </si>
  <si>
    <t>租售比</t>
  </si>
  <si>
    <t>北街家园六区&lt;回龙观&lt;昌平区</t>
  </si>
  <si>
    <t>1:816</t>
  </si>
  <si>
    <t>1:798</t>
  </si>
  <si>
    <t>1:830</t>
  </si>
  <si>
    <t>1:850</t>
  </si>
  <si>
    <t>1:822</t>
  </si>
  <si>
    <t>--</t>
  </si>
  <si>
    <t>1:889</t>
  </si>
  <si>
    <t>1:892</t>
  </si>
  <si>
    <t>1:820</t>
  </si>
  <si>
    <t>1:752</t>
  </si>
  <si>
    <t>北街家园八区&lt;回龙观&lt;昌平区</t>
  </si>
  <si>
    <t>1:771</t>
  </si>
  <si>
    <t>1:805</t>
  </si>
  <si>
    <t>1:806</t>
  </si>
  <si>
    <t>1:827</t>
  </si>
  <si>
    <t>1:788</t>
  </si>
  <si>
    <t>1:766</t>
  </si>
  <si>
    <t>1:839</t>
  </si>
  <si>
    <t>1:772</t>
  </si>
  <si>
    <t>1:770</t>
  </si>
  <si>
    <t>北街家园七区&lt;回龙观&lt;昌平区</t>
  </si>
  <si>
    <t>1:867</t>
  </si>
  <si>
    <t>1:812</t>
  </si>
  <si>
    <t>1:824</t>
  </si>
  <si>
    <t>1:754</t>
  </si>
  <si>
    <t>1:666</t>
  </si>
  <si>
    <t>1:785</t>
  </si>
  <si>
    <t>1:834</t>
  </si>
  <si>
    <t>北街家园一区&lt;回龙观&lt;昌平区</t>
  </si>
  <si>
    <t>1:919</t>
  </si>
  <si>
    <t>1:1032</t>
  </si>
  <si>
    <t>1:1017</t>
  </si>
  <si>
    <t>1:949</t>
  </si>
  <si>
    <t>1:895</t>
  </si>
  <si>
    <t>1:897</t>
  </si>
  <si>
    <t>1:880</t>
  </si>
  <si>
    <t>1:893</t>
  </si>
  <si>
    <t>1:908</t>
  </si>
  <si>
    <t>1:901</t>
  </si>
  <si>
    <t>北街家园五区&lt;回龙观&lt;昌平区</t>
  </si>
  <si>
    <t>1:1012</t>
  </si>
  <si>
    <t>1:980</t>
  </si>
  <si>
    <t>1:912</t>
  </si>
  <si>
    <t>1:898</t>
  </si>
  <si>
    <t>1:845</t>
  </si>
  <si>
    <t>1:762</t>
  </si>
  <si>
    <t>1:800</t>
  </si>
  <si>
    <t>区县</t>
  </si>
  <si>
    <t>监测整租租金</t>
  </si>
  <si>
    <t>年</t>
  </si>
  <si>
    <t>月份</t>
  </si>
  <si>
    <t>昌平区</t>
  </si>
  <si>
    <t>北街家园八区</t>
  </si>
  <si>
    <t>August</t>
  </si>
  <si>
    <t>September</t>
  </si>
  <si>
    <t>October</t>
  </si>
  <si>
    <t>November</t>
  </si>
  <si>
    <t>行标签</t>
  </si>
  <si>
    <t>计数项:监测整租租金</t>
  </si>
  <si>
    <t>平均值项:监测整租租金2</t>
  </si>
  <si>
    <t>December</t>
  </si>
  <si>
    <t>January</t>
  </si>
  <si>
    <t>北街家园二区</t>
  </si>
  <si>
    <t>February</t>
  </si>
  <si>
    <t>March</t>
  </si>
  <si>
    <t>April</t>
  </si>
  <si>
    <t>May</t>
  </si>
  <si>
    <t>June</t>
  </si>
  <si>
    <t>恒大城</t>
  </si>
  <si>
    <t>July</t>
  </si>
  <si>
    <t>顺沙路8号院一区</t>
  </si>
  <si>
    <t>兆丰家园</t>
  </si>
  <si>
    <t>(空白)</t>
  </si>
  <si>
    <t>总计</t>
  </si>
  <si>
    <t>房间号</t>
  </si>
  <si>
    <t>面积
（㎡）</t>
  </si>
  <si>
    <t>套型</t>
  </si>
  <si>
    <t>居室</t>
  </si>
  <si>
    <t>怡景名苑</t>
  </si>
  <si>
    <t>4-1-101</t>
  </si>
  <si>
    <t>B1反</t>
  </si>
  <si>
    <t>东西+南</t>
  </si>
  <si>
    <t>大</t>
  </si>
  <si>
    <t>4-1-102</t>
  </si>
  <si>
    <t>A1反</t>
  </si>
  <si>
    <t>小</t>
  </si>
  <si>
    <t>4-1-103</t>
  </si>
  <si>
    <t xml:space="preserve">A1 </t>
  </si>
  <si>
    <t>4-1-104</t>
  </si>
  <si>
    <t>4-1-105</t>
  </si>
  <si>
    <t>A、A反</t>
  </si>
  <si>
    <t>40.88-42.01</t>
  </si>
  <si>
    <t>1居室</t>
  </si>
  <si>
    <t>4-1-106</t>
  </si>
  <si>
    <t xml:space="preserve">B1 </t>
  </si>
  <si>
    <t>A1、A1反</t>
  </si>
  <si>
    <t>40.88-41.94</t>
  </si>
  <si>
    <t>4-1-201</t>
  </si>
  <si>
    <t>B、B反</t>
  </si>
  <si>
    <t>55.6-60.03</t>
  </si>
  <si>
    <t>2居室</t>
  </si>
  <si>
    <t>4-1-202</t>
  </si>
  <si>
    <t>B反</t>
  </si>
  <si>
    <t>56.67-59.96</t>
  </si>
  <si>
    <t>4-1-203</t>
  </si>
  <si>
    <t>B1、B1反</t>
  </si>
  <si>
    <t>58.71-59.31</t>
  </si>
  <si>
    <t>4-1-204</t>
  </si>
  <si>
    <t>56.08-56.19</t>
  </si>
  <si>
    <t>4-1-205</t>
  </si>
  <si>
    <t>B1、E</t>
  </si>
  <si>
    <t>50.19-59.79</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</si>
  <si>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</si>
  <si>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</si>
  <si>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</si>
  <si>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</si>
  <si>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</si>
  <si>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</si>
  <si>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</si>
  <si>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</si>
  <si>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</si>
  <si>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</si>
  <si>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</si>
  <si>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</si>
  <si>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</si>
  <si>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</si>
  <si>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</si>
  <si>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</si>
  <si>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</si>
  <si>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</si>
  <si>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</si>
  <si>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</si>
  <si>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</si>
  <si>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</si>
  <si>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</si>
  <si>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</si>
  <si>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</si>
  <si>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</si>
  <si>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</si>
  <si>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</si>
  <si>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</si>
  <si>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</si>
  <si>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</si>
  <si>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</si>
  <si>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</si>
  <si>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</si>
  <si>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</si>
  <si>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</si>
  <si>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</si>
  <si>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</si>
  <si>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</si>
  <si>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</si>
  <si>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</si>
  <si>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</si>
  <si>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</si>
  <si>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</si>
  <si>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</si>
  <si>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</si>
  <si>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</si>
  <si>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</si>
  <si>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</si>
  <si>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</si>
  <si>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</si>
  <si>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</si>
  <si>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</si>
  <si>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</si>
  <si>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</si>
  <si>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</si>
  <si>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</si>
  <si>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</si>
  <si>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</si>
  <si>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</si>
  <si>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</si>
  <si>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</si>
  <si>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</si>
  <si>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</si>
  <si>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</si>
  <si>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</si>
  <si>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</si>
  <si>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</si>
  <si>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</si>
  <si>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</si>
  <si>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</si>
  <si>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</si>
  <si>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</si>
  <si>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</si>
  <si>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</si>
  <si>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</si>
  <si>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</si>
  <si>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</si>
  <si>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</si>
  <si>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</si>
  <si>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</si>
  <si>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</si>
  <si>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</si>
  <si>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</si>
  <si>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</si>
  <si>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</si>
  <si>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</si>
  <si>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</si>
  <si>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</si>
  <si>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</si>
  <si>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</si>
  <si>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</si>
  <si>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</si>
  <si>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</si>
  <si>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</si>
  <si>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</si>
  <si>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</si>
  <si>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</si>
  <si>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</si>
  <si>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</si>
  <si>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</si>
  <si>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</si>
  <si>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</si>
  <si>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</si>
  <si>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</si>
  <si>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</si>
  <si>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</si>
  <si>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</si>
  <si>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</si>
  <si>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</si>
  <si>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</si>
  <si>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</si>
  <si>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</si>
  <si>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</si>
  <si>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</si>
  <si>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</si>
  <si>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</si>
  <si>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</si>
  <si>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</si>
  <si>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</si>
  <si>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</si>
  <si>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</si>
  <si>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</si>
  <si>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</si>
  <si>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</si>
  <si>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</si>
  <si>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</si>
  <si>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</si>
  <si>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</si>
  <si>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</si>
  <si>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</si>
  <si>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</si>
  <si>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</si>
  <si>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</si>
  <si>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</si>
  <si>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</si>
  <si>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</si>
  <si>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</si>
  <si>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</si>
  <si>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</si>
  <si>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</si>
  <si>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</si>
  <si>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</si>
  <si>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</si>
  <si>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</si>
  <si>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</si>
  <si>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</si>
  <si>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</si>
  <si>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</si>
  <si>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</si>
  <si>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</si>
  <si>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</si>
  <si>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</si>
  <si>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</si>
  <si>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</si>
  <si>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</si>
  <si>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</si>
  <si>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</si>
  <si>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</si>
  <si>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</si>
  <si>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</si>
  <si>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</si>
  <si>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</si>
  <si>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</si>
  <si>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</si>
  <si>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</si>
  <si>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</si>
  <si>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</si>
  <si>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</si>
  <si>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</si>
  <si>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东西+北</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</si>
  <si>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</si>
  <si>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</si>
  <si>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</si>
  <si>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</si>
  <si>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</si>
  <si>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</si>
  <si>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</si>
  <si>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</si>
  <si>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</si>
  <si>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</si>
  <si>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</si>
  <si>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</si>
  <si>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</si>
  <si>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</si>
  <si>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</si>
  <si>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</si>
  <si>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</si>
  <si>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</si>
  <si>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</si>
  <si>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</si>
  <si>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</si>
  <si>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</si>
  <si>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</si>
  <si>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</si>
  <si>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</si>
  <si>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</si>
  <si>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</si>
  <si>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</si>
  <si>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</si>
  <si>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</si>
  <si>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</si>
  <si>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</si>
  <si>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</si>
  <si>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</si>
  <si>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</si>
  <si>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</si>
  <si>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</si>
  <si>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</si>
  <si>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</si>
  <si>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</si>
  <si>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</si>
  <si>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</si>
  <si>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</si>
  <si>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</si>
  <si>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</si>
  <si>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</si>
  <si>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</si>
  <si>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</si>
  <si>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</si>
  <si>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</si>
  <si>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</si>
  <si>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</si>
  <si>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</si>
  <si>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</si>
  <si>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</si>
  <si>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</si>
  <si>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</si>
  <si>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</si>
  <si>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</si>
  <si>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</si>
  <si>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</si>
  <si>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</si>
  <si>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</si>
  <si>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A1</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</si>
  <si>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</si>
  <si>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</si>
  <si>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</si>
  <si>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</si>
  <si>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</si>
  <si>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</si>
  <si>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</si>
  <si>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</si>
  <si>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</si>
  <si>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</si>
  <si>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</si>
  <si>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</si>
  <si>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</si>
  <si>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</si>
  <si>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</si>
  <si>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</si>
  <si>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</si>
  <si>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</si>
  <si>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</si>
  <si>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</si>
  <si>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</si>
  <si>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</si>
  <si>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</si>
  <si>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</si>
  <si>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</si>
  <si>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</si>
  <si>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</si>
  <si>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</si>
  <si>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</si>
  <si>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</si>
  <si>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</si>
  <si>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</si>
  <si>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</si>
  <si>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</si>
  <si>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</si>
  <si>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</si>
  <si>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</si>
  <si>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</si>
  <si>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</si>
  <si>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</si>
  <si>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</si>
  <si>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</si>
  <si>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</si>
  <si>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</si>
  <si>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</si>
  <si>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</si>
  <si>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</si>
  <si>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</si>
  <si>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</si>
  <si>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</si>
  <si>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</si>
  <si>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</si>
  <si>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</si>
  <si>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</si>
  <si>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</si>
  <si>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</si>
  <si>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</si>
  <si>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</si>
  <si>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</si>
  <si>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</si>
  <si>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</si>
  <si>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</si>
  <si>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</si>
  <si>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</si>
  <si>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</si>
  <si>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</si>
  <si>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</si>
  <si>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</si>
  <si>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</si>
  <si>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</si>
  <si>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</si>
  <si>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</si>
  <si>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</si>
  <si>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</si>
  <si>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</si>
  <si>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</si>
  <si>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</si>
  <si>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</si>
  <si>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</si>
  <si>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</si>
  <si>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</si>
  <si>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</si>
  <si>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</si>
  <si>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</si>
  <si>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</si>
  <si>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</si>
  <si>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</si>
  <si>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</si>
  <si>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</si>
  <si>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</si>
  <si>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</si>
  <si>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</si>
  <si>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</si>
  <si>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</si>
  <si>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</si>
  <si>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</si>
  <si>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</si>
  <si>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</si>
  <si>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</si>
  <si>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</si>
  <si>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</si>
  <si>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</si>
  <si>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</si>
  <si>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</si>
  <si>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</si>
  <si>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</si>
  <si>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</si>
  <si>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4-3-102</t>
  </si>
  <si>
    <t>A</t>
  </si>
  <si>
    <t>4-3-103</t>
  </si>
  <si>
    <t>A反</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</si>
  <si>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</si>
  <si>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</si>
  <si>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</si>
  <si>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</si>
  <si>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</si>
  <si>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</si>
  <si>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</si>
  <si>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</si>
  <si>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</si>
  <si>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</si>
  <si>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</si>
  <si>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</si>
  <si>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</si>
  <si>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</si>
  <si>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</si>
  <si>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</si>
  <si>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</si>
  <si>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</si>
  <si>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</si>
  <si>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</si>
  <si>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</si>
  <si>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</si>
  <si>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</si>
  <si>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</si>
  <si>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</si>
  <si>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</si>
  <si>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</si>
  <si>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</si>
  <si>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</si>
  <si>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</si>
  <si>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</si>
  <si>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</si>
  <si>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</si>
  <si>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</si>
  <si>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</si>
  <si>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</si>
  <si>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</si>
  <si>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</si>
  <si>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</si>
  <si>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</si>
  <si>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</si>
  <si>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</si>
  <si>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</si>
  <si>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</si>
  <si>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</si>
  <si>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</si>
  <si>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</si>
  <si>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</si>
  <si>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</si>
  <si>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</si>
  <si>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</si>
  <si>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</si>
  <si>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</si>
  <si>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</si>
  <si>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</si>
  <si>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</si>
  <si>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</si>
  <si>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</si>
  <si>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</si>
  <si>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</si>
  <si>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</si>
  <si>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</si>
  <si>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</si>
  <si>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</si>
  <si>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</si>
  <si>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</si>
  <si>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</si>
  <si>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</si>
  <si>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</si>
  <si>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</si>
  <si>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</si>
  <si>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</si>
  <si>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</si>
  <si>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</si>
  <si>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</si>
  <si>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</si>
  <si>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</si>
  <si>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</si>
  <si>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</si>
  <si>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</si>
  <si>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</si>
  <si>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</si>
  <si>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</si>
  <si>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</si>
  <si>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</si>
  <si>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</si>
  <si>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</si>
  <si>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</si>
  <si>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</si>
  <si>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</si>
  <si>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</si>
  <si>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</si>
  <si>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</si>
  <si>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</si>
  <si>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</si>
  <si>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</si>
  <si>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</si>
  <si>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</si>
  <si>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</si>
  <si>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</si>
  <si>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</si>
  <si>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</si>
  <si>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</si>
  <si>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</si>
  <si>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</si>
  <si>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</si>
  <si>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</si>
  <si>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</si>
  <si>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</si>
  <si>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</si>
  <si>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</si>
  <si>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</si>
  <si>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</si>
  <si>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</si>
  <si>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</si>
  <si>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</si>
  <si>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</si>
  <si>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</si>
  <si>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</si>
  <si>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</si>
  <si>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</si>
  <si>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</si>
  <si>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</si>
  <si>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</si>
  <si>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</si>
  <si>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</si>
  <si>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</si>
  <si>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</si>
  <si>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</si>
  <si>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</si>
  <si>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</si>
  <si>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</si>
  <si>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</si>
  <si>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</si>
  <si>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</si>
  <si>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</si>
  <si>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</si>
  <si>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</si>
  <si>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</si>
  <si>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</si>
  <si>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</si>
  <si>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</si>
  <si>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</si>
  <si>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</si>
  <si>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</si>
  <si>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</si>
  <si>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</si>
  <si>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</si>
  <si>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</si>
  <si>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</si>
  <si>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</si>
  <si>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</si>
  <si>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</si>
  <si>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</si>
  <si>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</si>
  <si>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</si>
  <si>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</si>
  <si>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</si>
  <si>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</si>
  <si>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</si>
  <si>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</si>
  <si>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</si>
  <si>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</si>
  <si>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</si>
  <si>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</si>
  <si>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</si>
  <si>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</si>
  <si>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</si>
  <si>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</si>
  <si>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</si>
  <si>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</si>
  <si>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</si>
  <si>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</si>
  <si>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</si>
  <si>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</si>
  <si>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</si>
  <si>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</si>
  <si>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</si>
  <si>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</si>
  <si>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</si>
  <si>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</si>
  <si>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</si>
  <si>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</si>
  <si>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</si>
  <si>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</si>
  <si>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</si>
  <si>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</si>
  <si>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</si>
  <si>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</si>
  <si>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</si>
  <si>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</si>
  <si>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</si>
  <si>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</si>
  <si>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</si>
  <si>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</si>
  <si>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</si>
  <si>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</si>
  <si>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</si>
  <si>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</si>
  <si>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</si>
  <si>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</si>
  <si>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</si>
  <si>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</si>
  <si>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</si>
  <si>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</si>
  <si>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</si>
  <si>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</si>
  <si>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</si>
  <si>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</si>
  <si>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</si>
  <si>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</si>
  <si>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</si>
  <si>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</si>
  <si>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</si>
  <si>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</si>
  <si>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</si>
  <si>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</si>
  <si>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</si>
  <si>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</si>
  <si>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</si>
  <si>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</si>
  <si>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</si>
  <si>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</si>
  <si>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</si>
  <si>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</si>
  <si>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</si>
  <si>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</si>
  <si>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</si>
  <si>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</si>
  <si>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</si>
  <si>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</si>
  <si>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</si>
  <si>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</si>
  <si>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</si>
  <si>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</si>
  <si>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</si>
  <si>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</si>
  <si>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</si>
  <si>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</si>
  <si>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</si>
  <si>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</si>
  <si>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</si>
  <si>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</si>
  <si>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</si>
  <si>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</si>
  <si>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</si>
  <si>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</si>
  <si>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</si>
  <si>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</si>
  <si>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</si>
  <si>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</si>
  <si>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</si>
  <si>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</si>
  <si>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</si>
  <si>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</si>
  <si>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</si>
  <si>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</si>
  <si>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</si>
  <si>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</si>
  <si>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</si>
  <si>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</si>
  <si>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</si>
  <si>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</si>
  <si>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</si>
  <si>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</si>
  <si>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</si>
  <si>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</si>
  <si>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</si>
  <si>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</si>
  <si>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</si>
  <si>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</si>
  <si>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</si>
  <si>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</si>
  <si>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</si>
  <si>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</si>
  <si>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</si>
  <si>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</si>
  <si>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</si>
  <si>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</si>
  <si>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</si>
  <si>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</si>
  <si>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</si>
  <si>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</si>
  <si>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</si>
  <si>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</si>
  <si>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</si>
  <si>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</si>
  <si>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</si>
  <si>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</si>
  <si>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</si>
  <si>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</si>
  <si>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</si>
  <si>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</si>
  <si>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</si>
  <si>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</si>
  <si>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</si>
  <si>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</si>
  <si>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</si>
  <si>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</si>
  <si>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</si>
  <si>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</si>
  <si>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</si>
  <si>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</si>
  <si>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</si>
  <si>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</si>
  <si>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</si>
  <si>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</si>
  <si>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</si>
  <si>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</si>
  <si>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</si>
  <si>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</si>
  <si>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</si>
  <si>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</si>
  <si>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</si>
  <si>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</si>
  <si>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</si>
  <si>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</si>
  <si>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</si>
  <si>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</si>
  <si>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</si>
  <si>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</si>
  <si>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</si>
  <si>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</si>
  <si>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</si>
  <si>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</si>
  <si>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</si>
  <si>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</si>
  <si>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</si>
  <si>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</si>
  <si>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</si>
  <si>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</si>
  <si>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</si>
  <si>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</si>
  <si>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</si>
  <si>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</si>
  <si>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</si>
  <si>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</si>
  <si>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</si>
  <si>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</si>
  <si>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</si>
  <si>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</si>
  <si>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</si>
  <si>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</si>
  <si>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</si>
  <si>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</si>
  <si>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</si>
  <si>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</si>
  <si>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</si>
  <si>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</si>
  <si>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</si>
  <si>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</si>
  <si>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</si>
  <si>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</si>
  <si>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</si>
  <si>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</si>
  <si>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</si>
  <si>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</si>
  <si>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</si>
  <si>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</si>
  <si>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</si>
  <si>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</si>
  <si>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</si>
  <si>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</si>
  <si>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</si>
  <si>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</si>
  <si>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</si>
  <si>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</si>
  <si>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</si>
  <si>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</si>
  <si>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</si>
  <si>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</si>
  <si>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</si>
  <si>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</si>
  <si>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</si>
  <si>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</si>
  <si>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</si>
  <si>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</si>
  <si>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</si>
  <si>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</si>
  <si>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B</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</si>
  <si>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</si>
  <si>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</si>
  <si>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</si>
  <si>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</si>
  <si>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</si>
  <si>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</si>
  <si>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</si>
  <si>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</si>
  <si>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</si>
  <si>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</si>
  <si>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</si>
  <si>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</si>
  <si>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</si>
  <si>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</si>
  <si>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</si>
  <si>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</si>
  <si>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</si>
  <si>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</si>
  <si>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</si>
  <si>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</si>
  <si>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</si>
  <si>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</si>
  <si>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</si>
  <si>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</si>
  <si>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</si>
  <si>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</si>
  <si>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</si>
  <si>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</si>
  <si>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</si>
  <si>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</si>
  <si>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</si>
  <si>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</si>
  <si>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</si>
  <si>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</si>
  <si>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</si>
  <si>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</si>
  <si>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</si>
  <si>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</si>
  <si>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</si>
  <si>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</si>
  <si>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</si>
  <si>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</si>
  <si>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</si>
  <si>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</si>
  <si>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</si>
  <si>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</si>
  <si>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</si>
  <si>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</si>
  <si>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</si>
  <si>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</si>
  <si>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</si>
  <si>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</si>
  <si>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</si>
  <si>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</si>
  <si>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</si>
  <si>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</si>
  <si>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</si>
  <si>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</si>
  <si>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</si>
  <si>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</si>
  <si>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</si>
  <si>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</si>
  <si>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</si>
  <si>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</si>
  <si>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</si>
  <si>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</si>
  <si>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</si>
  <si>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</si>
  <si>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</si>
  <si>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</si>
  <si>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</si>
  <si>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</si>
  <si>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</si>
  <si>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</si>
  <si>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</si>
  <si>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</si>
  <si>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</si>
  <si>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</si>
  <si>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</si>
  <si>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</si>
  <si>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</si>
  <si>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</si>
  <si>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</si>
  <si>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</si>
  <si>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</si>
  <si>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</si>
  <si>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</si>
  <si>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</si>
  <si>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</si>
  <si>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</si>
  <si>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</si>
  <si>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</si>
  <si>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</si>
  <si>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</si>
  <si>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</si>
  <si>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</si>
  <si>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</si>
  <si>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</si>
  <si>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</si>
  <si>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</si>
  <si>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</si>
  <si>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</si>
  <si>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</si>
  <si>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</si>
  <si>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</si>
  <si>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</si>
  <si>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</si>
  <si>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</si>
  <si>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</si>
  <si>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</si>
  <si>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</si>
  <si>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</si>
  <si>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</si>
  <si>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</si>
  <si>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</si>
  <si>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</si>
  <si>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</si>
  <si>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</si>
  <si>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</si>
  <si>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</si>
  <si>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</si>
  <si>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</si>
  <si>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</si>
  <si>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</si>
  <si>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</si>
  <si>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</si>
  <si>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</si>
  <si>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</si>
  <si>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</si>
  <si>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</si>
  <si>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</si>
  <si>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</si>
  <si>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</si>
  <si>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</si>
  <si>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</si>
  <si>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</si>
  <si>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</si>
  <si>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</si>
  <si>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</si>
  <si>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</si>
  <si>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</si>
  <si>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</si>
  <si>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</si>
  <si>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</si>
  <si>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</si>
  <si>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</si>
  <si>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</si>
  <si>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</si>
  <si>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</si>
  <si>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</si>
  <si>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</si>
  <si>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</si>
  <si>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</si>
  <si>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</si>
  <si>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</si>
  <si>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</si>
  <si>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</si>
  <si>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</si>
  <si>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</si>
  <si>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</si>
  <si>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</si>
  <si>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</si>
  <si>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</si>
  <si>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</si>
  <si>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</si>
  <si>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</si>
  <si>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</si>
  <si>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</si>
  <si>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</si>
  <si>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</si>
  <si>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</si>
  <si>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</si>
  <si>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</si>
  <si>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</si>
  <si>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</si>
  <si>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</si>
  <si>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</si>
  <si>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</si>
  <si>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</si>
  <si>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</si>
  <si>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</si>
  <si>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</si>
  <si>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</si>
  <si>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</si>
  <si>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</si>
  <si>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</si>
  <si>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</si>
  <si>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</si>
  <si>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</si>
  <si>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</si>
  <si>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</si>
  <si>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</si>
  <si>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</si>
  <si>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</si>
  <si>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</si>
  <si>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</si>
  <si>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</si>
  <si>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</si>
  <si>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</si>
  <si>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</si>
  <si>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</si>
  <si>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</si>
  <si>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</si>
  <si>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</si>
  <si>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</si>
  <si>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</si>
  <si>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</si>
  <si>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</si>
  <si>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</si>
  <si>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</si>
  <si>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</si>
  <si>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</si>
  <si>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</si>
  <si>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</si>
  <si>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</si>
  <si>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</si>
  <si>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</si>
  <si>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</si>
  <si>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</si>
  <si>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</si>
  <si>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</si>
  <si>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</si>
  <si>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</si>
  <si>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</si>
  <si>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</si>
  <si>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</si>
  <si>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</si>
  <si>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</si>
  <si>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</si>
  <si>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</si>
  <si>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</si>
  <si>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</si>
  <si>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</si>
  <si>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</si>
  <si>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</si>
  <si>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</si>
  <si>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</si>
  <si>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</si>
  <si>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</si>
  <si>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</si>
  <si>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</si>
  <si>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</si>
  <si>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</si>
  <si>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</si>
  <si>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</si>
  <si>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</si>
  <si>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</si>
  <si>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</si>
  <si>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</si>
  <si>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</si>
  <si>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</si>
  <si>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</si>
  <si>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</si>
  <si>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</si>
  <si>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</si>
  <si>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</si>
  <si>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</si>
  <si>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</si>
  <si>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</si>
  <si>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</si>
  <si>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</si>
  <si>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</si>
  <si>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</si>
  <si>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</si>
  <si>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</si>
  <si>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</si>
  <si>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</si>
  <si>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</si>
  <si>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</si>
  <si>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</si>
  <si>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</si>
  <si>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</si>
  <si>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</si>
  <si>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</si>
  <si>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</si>
  <si>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</si>
  <si>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</si>
  <si>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</si>
  <si>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</si>
  <si>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</si>
  <si>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</si>
  <si>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</si>
  <si>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</si>
  <si>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</si>
  <si>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</si>
  <si>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</si>
  <si>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</si>
  <si>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</si>
  <si>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</si>
  <si>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</si>
  <si>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</si>
  <si>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</si>
  <si>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</si>
  <si>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</si>
  <si>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</si>
  <si>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</si>
  <si>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</si>
  <si>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</si>
  <si>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</si>
  <si>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</si>
  <si>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</si>
  <si>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</si>
  <si>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</si>
  <si>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</si>
  <si>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</si>
  <si>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</si>
  <si>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</si>
  <si>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</si>
  <si>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</si>
  <si>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</si>
  <si>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</si>
  <si>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</si>
  <si>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</si>
  <si>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</si>
  <si>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</si>
  <si>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</si>
  <si>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</si>
  <si>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</si>
  <si>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</si>
  <si>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</si>
  <si>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</si>
  <si>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</si>
  <si>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</si>
  <si>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</si>
  <si>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</si>
  <si>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</si>
  <si>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</si>
  <si>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</si>
  <si>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</si>
  <si>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</si>
  <si>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</si>
  <si>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</si>
  <si>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</si>
  <si>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</si>
  <si>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</si>
  <si>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</si>
  <si>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</si>
  <si>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</si>
  <si>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</si>
  <si>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</si>
  <si>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</si>
  <si>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</si>
  <si>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</si>
  <si>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</si>
  <si>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</si>
  <si>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</si>
  <si>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</si>
  <si>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</si>
  <si>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</si>
  <si>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</si>
  <si>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</si>
  <si>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</si>
  <si>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</si>
  <si>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</si>
  <si>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</si>
  <si>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</si>
  <si>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</si>
  <si>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</si>
  <si>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</si>
  <si>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</si>
  <si>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</si>
  <si>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</si>
  <si>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</si>
  <si>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</si>
  <si>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</si>
  <si>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</si>
  <si>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</si>
  <si>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</si>
  <si>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</si>
  <si>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</si>
  <si>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</si>
  <si>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</si>
  <si>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</si>
  <si>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</si>
  <si>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</si>
  <si>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</si>
  <si>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</si>
  <si>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</si>
  <si>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</si>
  <si>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</si>
  <si>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</si>
  <si>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</si>
  <si>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</si>
  <si>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</si>
  <si>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</si>
  <si>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</si>
  <si>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</si>
  <si>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</si>
  <si>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</si>
  <si>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</si>
  <si>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</si>
  <si>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</si>
  <si>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</si>
  <si>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</si>
  <si>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</si>
  <si>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</si>
  <si>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</si>
  <si>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</si>
  <si>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</si>
  <si>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</si>
  <si>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</si>
  <si>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</si>
  <si>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</si>
  <si>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</si>
  <si>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</si>
  <si>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</si>
  <si>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</si>
  <si>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</si>
  <si>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</si>
  <si>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</si>
  <si>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</si>
  <si>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</si>
  <si>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</si>
  <si>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</si>
  <si>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</si>
  <si>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</si>
  <si>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</si>
  <si>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</si>
  <si>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</si>
  <si>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</si>
  <si>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</si>
  <si>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</si>
  <si>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</si>
  <si>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</si>
  <si>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</si>
  <si>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</si>
  <si>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</si>
  <si>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</si>
  <si>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</si>
  <si>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</si>
  <si>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</si>
  <si>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</si>
  <si>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</si>
  <si>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</si>
  <si>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</si>
  <si>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</si>
  <si>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</si>
  <si>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</si>
  <si>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</si>
  <si>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</si>
  <si>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</si>
  <si>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</si>
  <si>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</si>
  <si>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</si>
  <si>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</si>
  <si>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</si>
  <si>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</si>
  <si>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</si>
  <si>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</si>
  <si>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</si>
  <si>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</si>
  <si>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</si>
  <si>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</si>
  <si>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</si>
  <si>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</si>
  <si>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</si>
  <si>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</si>
  <si>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</si>
  <si>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</si>
  <si>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</si>
  <si>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</si>
  <si>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</si>
  <si>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</si>
  <si>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</si>
  <si>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</si>
  <si>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</si>
  <si>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</si>
  <si>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</si>
  <si>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</si>
  <si>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</si>
  <si>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</si>
  <si>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</si>
  <si>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</si>
  <si>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</si>
  <si>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</si>
  <si>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</si>
  <si>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</si>
  <si>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</si>
  <si>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</si>
  <si>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</si>
  <si>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</si>
  <si>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</si>
  <si>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</si>
  <si>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</si>
  <si>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</si>
  <si>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</si>
  <si>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</si>
  <si>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</si>
  <si>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</si>
  <si>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</si>
  <si>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</si>
  <si>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</si>
  <si>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</si>
  <si>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</si>
  <si>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</si>
  <si>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</si>
  <si>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</si>
  <si>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</si>
  <si>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</si>
  <si>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</si>
  <si>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</si>
  <si>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</si>
  <si>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</si>
  <si>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</si>
  <si>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</si>
  <si>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</si>
  <si>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</si>
  <si>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</si>
  <si>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</si>
  <si>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</si>
  <si>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</si>
  <si>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</si>
  <si>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</si>
  <si>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</si>
  <si>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</si>
  <si>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</si>
  <si>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</si>
  <si>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</si>
  <si>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</si>
  <si>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</si>
  <si>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</si>
  <si>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</si>
  <si>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</si>
  <si>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</si>
  <si>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</si>
  <si>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</si>
  <si>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</si>
  <si>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</si>
  <si>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</si>
  <si>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</si>
  <si>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</si>
  <si>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</si>
  <si>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</si>
  <si>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</si>
  <si>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</si>
  <si>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</si>
  <si>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</si>
  <si>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</si>
  <si>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</si>
  <si>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</si>
  <si>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</si>
  <si>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</si>
  <si>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</si>
  <si>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</si>
  <si>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</si>
  <si>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</si>
  <si>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</si>
  <si>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</si>
  <si>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</si>
  <si>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</si>
  <si>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</si>
  <si>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</si>
  <si>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</si>
  <si>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</si>
  <si>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</si>
  <si>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</si>
  <si>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</si>
  <si>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</si>
  <si>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</si>
  <si>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</si>
  <si>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</si>
  <si>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</si>
  <si>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</si>
  <si>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</si>
  <si>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</si>
  <si>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</si>
  <si>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</si>
  <si>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</si>
  <si>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</si>
  <si>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</si>
  <si>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</si>
  <si>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</si>
  <si>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</si>
  <si>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</si>
  <si>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</si>
  <si>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</si>
  <si>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</si>
  <si>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</si>
  <si>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</si>
  <si>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</si>
  <si>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</si>
  <si>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</si>
  <si>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</si>
  <si>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</si>
  <si>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</si>
  <si>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</si>
  <si>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</si>
  <si>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</si>
  <si>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</si>
  <si>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</si>
  <si>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</si>
  <si>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</si>
  <si>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</si>
  <si>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</si>
  <si>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</si>
  <si>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</si>
  <si>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</si>
  <si>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</si>
  <si>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</si>
  <si>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</si>
  <si>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</si>
  <si>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</si>
  <si>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</si>
  <si>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</si>
  <si>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</si>
  <si>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</si>
  <si>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</si>
  <si>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</si>
  <si>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</si>
  <si>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</si>
  <si>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</si>
  <si>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</si>
  <si>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</si>
  <si>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</si>
  <si>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</si>
  <si>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</si>
  <si>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</si>
  <si>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</si>
  <si>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</si>
  <si>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</si>
  <si>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</si>
  <si>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</si>
  <si>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</si>
  <si>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</si>
  <si>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</si>
  <si>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</si>
  <si>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</si>
  <si>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</si>
  <si>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</si>
  <si>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</si>
  <si>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</si>
  <si>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</si>
  <si>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</si>
  <si>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</si>
  <si>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</si>
  <si>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</si>
  <si>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</si>
  <si>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</si>
  <si>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</si>
  <si>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</si>
  <si>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</si>
  <si>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</si>
  <si>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</si>
  <si>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</si>
  <si>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</si>
  <si>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</si>
  <si>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</si>
  <si>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</si>
  <si>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</si>
  <si>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</si>
  <si>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</si>
  <si>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</si>
  <si>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</si>
  <si>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</si>
  <si>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</si>
  <si>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</si>
  <si>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</si>
  <si>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</si>
  <si>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</si>
  <si>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</si>
  <si>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</si>
  <si>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</si>
  <si>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</si>
  <si>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</si>
  <si>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</si>
  <si>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</si>
  <si>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</si>
  <si>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</si>
  <si>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</si>
  <si>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</si>
  <si>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</si>
  <si>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</si>
  <si>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</si>
  <si>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</si>
  <si>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</si>
  <si>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</si>
  <si>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</si>
  <si>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</si>
  <si>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</si>
  <si>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</si>
  <si>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</si>
  <si>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</si>
  <si>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</si>
  <si>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</si>
  <si>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</si>
  <si>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</si>
  <si>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</si>
  <si>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</si>
  <si>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</si>
  <si>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</si>
  <si>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</si>
  <si>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</si>
  <si>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</si>
  <si>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</si>
  <si>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</si>
  <si>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</si>
  <si>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</si>
  <si>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</si>
  <si>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</si>
  <si>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</si>
  <si>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</si>
  <si>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</si>
  <si>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</si>
  <si>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</si>
  <si>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</si>
  <si>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</si>
  <si>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</si>
  <si>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</si>
  <si>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</si>
  <si>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</si>
  <si>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</si>
  <si>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</si>
  <si>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</si>
  <si>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</si>
  <si>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</si>
  <si>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</si>
  <si>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</si>
  <si>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</si>
  <si>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</si>
  <si>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</si>
  <si>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</si>
  <si>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</si>
  <si>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</si>
  <si>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</si>
  <si>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</si>
  <si>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</si>
  <si>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</si>
  <si>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</si>
  <si>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</si>
  <si>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</si>
  <si>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</si>
  <si>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</si>
  <si>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</si>
  <si>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</si>
  <si>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</si>
  <si>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</si>
  <si>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</si>
  <si>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</si>
  <si>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</si>
  <si>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</si>
  <si>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</si>
  <si>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</si>
  <si>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</si>
  <si>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</si>
  <si>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</si>
  <si>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</si>
  <si>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</si>
  <si>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</si>
  <si>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</si>
  <si>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金河嘉苑一期公租房房源表</t>
  </si>
  <si>
    <r>
      <rPr>
        <sz val="11"/>
        <color rgb="FFFF0000"/>
        <rFont val="Arial"/>
        <charset val="134"/>
      </rPr>
      <t>序号</t>
    </r>
    <r>
      <rPr>
        <sz val="11"/>
        <color theme="1"/>
        <rFont val="Arial"/>
        <charset val="134"/>
      </rPr>
      <t xml:space="preserve"> </t>
    </r>
  </si>
  <si>
    <r>
      <rPr>
        <sz val="11"/>
        <color rgb="FFFF0000"/>
        <rFont val="宋体"/>
        <charset val="134"/>
      </rPr>
      <t>项目名称</t>
    </r>
  </si>
  <si>
    <t>测绘报告楼号</t>
  </si>
  <si>
    <t>规证楼号</t>
  </si>
  <si>
    <r>
      <rPr>
        <sz val="11"/>
        <color rgb="FFFF0000"/>
        <rFont val="宋体"/>
        <charset val="134"/>
      </rPr>
      <t>单元</t>
    </r>
  </si>
  <si>
    <r>
      <rPr>
        <sz val="11"/>
        <color rgb="FFFF0000"/>
        <rFont val="宋体"/>
        <charset val="134"/>
      </rPr>
      <t>总楼层</t>
    </r>
  </si>
  <si>
    <r>
      <rPr>
        <sz val="11"/>
        <color rgb="FFFF0000"/>
        <rFont val="宋体"/>
        <charset val="134"/>
      </rPr>
      <t>所在楼层</t>
    </r>
  </si>
  <si>
    <r>
      <rPr>
        <sz val="11"/>
        <color rgb="FFFF0000"/>
        <rFont val="宋体"/>
        <charset val="134"/>
      </rPr>
      <t>房号</t>
    </r>
  </si>
  <si>
    <r>
      <rPr>
        <sz val="11"/>
        <color rgb="FFFF0000"/>
        <rFont val="宋体"/>
        <charset val="134"/>
      </rPr>
      <t>建筑面积</t>
    </r>
  </si>
  <si>
    <r>
      <rPr>
        <sz val="11"/>
        <color rgb="FFFF0000"/>
        <rFont val="宋体"/>
        <charset val="134"/>
      </rPr>
      <t>套型</t>
    </r>
  </si>
  <si>
    <r>
      <rPr>
        <sz val="11"/>
        <color rgb="FFFF0000"/>
        <rFont val="宋体"/>
        <charset val="134"/>
      </rPr>
      <t>朝向</t>
    </r>
  </si>
  <si>
    <r>
      <rPr>
        <sz val="11"/>
        <color rgb="FFFF0000"/>
        <rFont val="宋体"/>
        <charset val="134"/>
      </rPr>
      <t>户型代码</t>
    </r>
  </si>
  <si>
    <r>
      <rPr>
        <sz val="11"/>
        <color theme="1"/>
        <rFont val="宋体"/>
        <charset val="134"/>
      </rPr>
      <t>金河嘉苑</t>
    </r>
  </si>
  <si>
    <t>一居</t>
  </si>
  <si>
    <t>套数（套）</t>
  </si>
  <si>
    <t>百分比</t>
  </si>
  <si>
    <t>合计</t>
  </si>
  <si>
    <t>二居</t>
  </si>
  <si>
    <r>
      <rPr>
        <sz val="9"/>
        <color rgb="FF000000"/>
        <rFont val="宋体"/>
        <charset val="134"/>
      </rPr>
      <t>序号</t>
    </r>
  </si>
  <si>
    <r>
      <rPr>
        <sz val="9"/>
        <color rgb="FF000000"/>
        <rFont val="宋体"/>
        <charset val="134"/>
      </rPr>
      <t>项目名称</t>
    </r>
  </si>
  <si>
    <r>
      <rPr>
        <sz val="9"/>
        <color rgb="FF000000"/>
        <rFont val="宋体"/>
        <charset val="134"/>
      </rPr>
      <t>产权单位</t>
    </r>
  </si>
  <si>
    <r>
      <rPr>
        <sz val="9"/>
        <color rgb="FF000000"/>
        <rFont val="宋体"/>
        <charset val="134"/>
      </rPr>
      <t>首次运营时间</t>
    </r>
  </si>
  <si>
    <r>
      <rPr>
        <sz val="9"/>
        <color rgb="FF000000"/>
        <rFont val="宋体"/>
        <charset val="134"/>
      </rPr>
      <t>项目位置</t>
    </r>
  </si>
  <si>
    <r>
      <rPr>
        <sz val="9"/>
        <color rgb="FF000000"/>
        <rFont val="宋体"/>
        <charset val="134"/>
      </rPr>
      <t>租金标准</t>
    </r>
    <r>
      <rPr>
        <sz val="9"/>
        <color rgb="FF000000"/>
        <rFont val="Arial"/>
        <charset val="134"/>
      </rPr>
      <t>(</t>
    </r>
    <r>
      <rPr>
        <sz val="9"/>
        <color rgb="FF000000"/>
        <rFont val="宋体"/>
        <charset val="134"/>
      </rPr>
      <t>元</t>
    </r>
    <r>
      <rPr>
        <sz val="9"/>
        <color rgb="FF000000"/>
        <rFont val="Arial"/>
        <charset val="134"/>
      </rPr>
      <t>/</t>
    </r>
    <r>
      <rPr>
        <sz val="9"/>
        <color rgb="FF000000"/>
        <rFont val="宋体"/>
        <charset val="134"/>
      </rPr>
      <t>建筑平方米</t>
    </r>
    <r>
      <rPr>
        <sz val="9"/>
        <color rgb="FF000000"/>
        <rFont val="Arial"/>
        <charset val="134"/>
      </rPr>
      <t>·</t>
    </r>
    <r>
      <rPr>
        <sz val="9"/>
        <color rgb="FF000000"/>
        <rFont val="宋体"/>
        <charset val="134"/>
      </rPr>
      <t>月</t>
    </r>
    <r>
      <rPr>
        <sz val="9"/>
        <color rgb="FF000000"/>
        <rFont val="Arial"/>
        <charset val="134"/>
      </rPr>
      <t>)</t>
    </r>
  </si>
  <si>
    <r>
      <rPr>
        <sz val="9"/>
        <color rgb="FF000000"/>
        <rFont val="宋体"/>
        <charset val="134"/>
      </rPr>
      <t>剩余房源</t>
    </r>
  </si>
  <si>
    <r>
      <rPr>
        <sz val="9"/>
        <color rgb="FF000000"/>
        <rFont val="宋体"/>
        <charset val="134"/>
      </rPr>
      <t>大套型</t>
    </r>
  </si>
  <si>
    <r>
      <rPr>
        <sz val="9"/>
        <color rgb="FF000000"/>
        <rFont val="宋体"/>
        <charset val="134"/>
      </rPr>
      <t>中套型</t>
    </r>
  </si>
  <si>
    <r>
      <rPr>
        <sz val="9"/>
        <color rgb="FF000000"/>
        <rFont val="宋体"/>
        <charset val="134"/>
      </rPr>
      <t>小套型</t>
    </r>
  </si>
  <si>
    <r>
      <rPr>
        <sz val="9"/>
        <color rgb="FF000000"/>
        <rFont val="宋体"/>
        <charset val="134"/>
      </rPr>
      <t>合计</t>
    </r>
  </si>
  <si>
    <r>
      <rPr>
        <sz val="9"/>
        <color rgb="FF000000"/>
        <rFont val="宋体"/>
        <charset val="134"/>
      </rPr>
      <t>小计</t>
    </r>
  </si>
  <si>
    <r>
      <rPr>
        <sz val="9"/>
        <color rgb="FF000000"/>
        <rFont val="宋体"/>
        <charset val="134"/>
      </rPr>
      <t>面积区间（㎡）</t>
    </r>
  </si>
  <si>
    <r>
      <rPr>
        <sz val="9"/>
        <color rgb="FF000000"/>
        <rFont val="宋体"/>
        <charset val="134"/>
      </rPr>
      <t>青秀尚城</t>
    </r>
  </si>
  <si>
    <r>
      <rPr>
        <sz val="9"/>
        <color rgb="FF000000"/>
        <rFont val="宋体"/>
        <charset val="134"/>
      </rPr>
      <t>北京市昌平保障房建设投资管理有限公司</t>
    </r>
  </si>
  <si>
    <t>2017.06.01</t>
  </si>
  <si>
    <r>
      <rPr>
        <sz val="9"/>
        <color rgb="FF000000"/>
        <rFont val="宋体"/>
        <charset val="134"/>
      </rPr>
      <t>昌平区南邵镇景兴街</t>
    </r>
    <r>
      <rPr>
        <sz val="9"/>
        <color rgb="FF000000"/>
        <rFont val="Arial"/>
        <charset val="134"/>
      </rPr>
      <t>25</t>
    </r>
    <r>
      <rPr>
        <sz val="9"/>
        <color rgb="FF000000"/>
        <rFont val="宋体"/>
        <charset val="134"/>
      </rPr>
      <t>号院</t>
    </r>
  </si>
  <si>
    <t>53.13-53.51</t>
  </si>
  <si>
    <t>49.79-50.70</t>
  </si>
  <si>
    <t>36.00-44.77</t>
  </si>
  <si>
    <r>
      <rPr>
        <sz val="9"/>
        <color rgb="FF000000"/>
        <rFont val="Arial"/>
        <charset val="134"/>
      </rPr>
      <t>TBD</t>
    </r>
    <r>
      <rPr>
        <sz val="9"/>
        <color rgb="FF000000"/>
        <rFont val="宋体"/>
        <charset val="134"/>
      </rPr>
      <t>云集园</t>
    </r>
  </si>
  <si>
    <t>2017.04.15</t>
  </si>
  <si>
    <r>
      <rPr>
        <sz val="9"/>
        <color rgb="FF000000"/>
        <rFont val="宋体"/>
        <charset val="134"/>
      </rPr>
      <t>昌平区北七家镇七北路</t>
    </r>
    <r>
      <rPr>
        <sz val="9"/>
        <color rgb="FF000000"/>
        <rFont val="Arial"/>
        <charset val="134"/>
      </rPr>
      <t>42</t>
    </r>
    <r>
      <rPr>
        <sz val="9"/>
        <color rgb="FF000000"/>
        <rFont val="宋体"/>
        <charset val="134"/>
      </rPr>
      <t>号</t>
    </r>
  </si>
  <si>
    <t>46.25-47.56</t>
  </si>
  <si>
    <t>-</t>
  </si>
  <si>
    <r>
      <rPr>
        <sz val="9"/>
        <color rgb="FF000000"/>
        <rFont val="宋体"/>
        <charset val="134"/>
      </rPr>
      <t>东方蓝海</t>
    </r>
  </si>
  <si>
    <t>2021.11.01</t>
  </si>
  <si>
    <r>
      <rPr>
        <sz val="9"/>
        <color rgb="FF000000"/>
        <rFont val="宋体"/>
        <charset val="134"/>
      </rPr>
      <t>昌平区北七家镇英才南一街</t>
    </r>
    <r>
      <rPr>
        <sz val="9"/>
        <color rgb="FF000000"/>
        <rFont val="Arial"/>
        <charset val="134"/>
      </rPr>
      <t>10</t>
    </r>
    <r>
      <rPr>
        <sz val="9"/>
        <color rgb="FF000000"/>
        <rFont val="宋体"/>
        <charset val="134"/>
      </rPr>
      <t>号院</t>
    </r>
  </si>
  <si>
    <t>51.69-52.73</t>
  </si>
  <si>
    <r>
      <rPr>
        <sz val="9"/>
        <color rgb="FF000000"/>
        <rFont val="宋体"/>
        <charset val="134"/>
      </rPr>
      <t>都会中心</t>
    </r>
  </si>
  <si>
    <r>
      <rPr>
        <sz val="9"/>
        <color rgb="FF000000"/>
        <rFont val="宋体"/>
        <charset val="134"/>
      </rPr>
      <t>昌平区南邵镇文智路</t>
    </r>
    <r>
      <rPr>
        <sz val="9"/>
        <color rgb="FF000000"/>
        <rFont val="Arial"/>
        <charset val="134"/>
      </rPr>
      <t>15</t>
    </r>
    <r>
      <rPr>
        <sz val="9"/>
        <color rgb="FF000000"/>
        <rFont val="宋体"/>
        <charset val="134"/>
      </rPr>
      <t>号院</t>
    </r>
  </si>
  <si>
    <t>54.55-59.14</t>
  </si>
  <si>
    <t>46.12-49.23</t>
  </si>
  <si>
    <t>—</t>
  </si>
  <si>
    <t>所属区</t>
  </si>
  <si>
    <t>所属街道</t>
  </si>
  <si>
    <t>行政坐落地址</t>
  </si>
  <si>
    <t>楼号</t>
  </si>
  <si>
    <t>单元</t>
  </si>
  <si>
    <t>总楼层</t>
  </si>
  <si>
    <t>所在楼层</t>
  </si>
  <si>
    <t>房号</t>
  </si>
  <si>
    <t>产权比例（个人：代持机构）</t>
  </si>
  <si>
    <t>套内面积</t>
  </si>
  <si>
    <t>户型代码</t>
  </si>
  <si>
    <t>销售状态</t>
  </si>
  <si>
    <t>网签合同编号</t>
  </si>
  <si>
    <t>签约时间</t>
  </si>
  <si>
    <t>购房人姓名</t>
  </si>
  <si>
    <t>共同共有人姓名</t>
  </si>
  <si>
    <t>交房时间</t>
  </si>
  <si>
    <t>城南街道</t>
  </si>
  <si>
    <t>昌平区绿海家园</t>
  </si>
  <si>
    <r>
      <rPr>
        <sz val="9"/>
        <color theme="1"/>
        <rFont val="宋体"/>
        <charset val="134"/>
        <scheme val="minor"/>
      </rPr>
      <t>50：50</t>
    </r>
  </si>
  <si>
    <t>D1反</t>
  </si>
  <si>
    <t>未销售</t>
  </si>
  <si>
    <t>D1</t>
  </si>
  <si>
    <t>已销售</t>
  </si>
  <si>
    <t>GY2119497</t>
  </si>
  <si>
    <t>白艳龙</t>
  </si>
  <si>
    <t>GY2119506</t>
  </si>
  <si>
    <t>贾春旭</t>
  </si>
  <si>
    <t>周刚</t>
  </si>
  <si>
    <t>C3</t>
  </si>
  <si>
    <t>GY2119517</t>
  </si>
  <si>
    <t>杨灵雨</t>
  </si>
  <si>
    <t>樊晶</t>
  </si>
  <si>
    <t>GY2119522</t>
  </si>
  <si>
    <t>武男</t>
  </si>
  <si>
    <t>GY2119528</t>
  </si>
  <si>
    <t>宗明辉</t>
  </si>
  <si>
    <t>张洁</t>
  </si>
  <si>
    <t>GY2119536</t>
  </si>
  <si>
    <t>余忠晟</t>
  </si>
  <si>
    <t>荣美静</t>
  </si>
  <si>
    <t>GY2119539</t>
  </si>
  <si>
    <t>李雅菁</t>
  </si>
  <si>
    <t>江艇</t>
  </si>
  <si>
    <t>GY2119541</t>
  </si>
  <si>
    <t>耿文童</t>
  </si>
  <si>
    <t>李欣</t>
  </si>
  <si>
    <t>GY2119543</t>
  </si>
  <si>
    <t>刘昊</t>
  </si>
  <si>
    <t>杜晶晶</t>
  </si>
  <si>
    <t>GY2119547</t>
  </si>
  <si>
    <t>李红霞</t>
  </si>
  <si>
    <t>王玉轻</t>
  </si>
  <si>
    <t>GY2119550</t>
  </si>
  <si>
    <t>郑伟龙</t>
  </si>
  <si>
    <t>陈思施</t>
  </si>
  <si>
    <t>GY2119555</t>
  </si>
  <si>
    <t>王素珍</t>
  </si>
  <si>
    <t>GY2119556</t>
  </si>
  <si>
    <t>李靖源</t>
  </si>
  <si>
    <t>曹腾英</t>
  </si>
  <si>
    <t>GY2119558</t>
  </si>
  <si>
    <t>艾子君</t>
  </si>
  <si>
    <t>GY2119564</t>
  </si>
  <si>
    <t>付兴民</t>
  </si>
  <si>
    <t>程建岭</t>
  </si>
  <si>
    <t>GY2119567</t>
  </si>
  <si>
    <t>王茜</t>
  </si>
  <si>
    <t>安龙</t>
  </si>
  <si>
    <t>GY2119560</t>
  </si>
  <si>
    <t>韦文彬</t>
  </si>
  <si>
    <t>雷艳</t>
  </si>
  <si>
    <t>GY2120173</t>
  </si>
  <si>
    <t>吕先庆</t>
  </si>
  <si>
    <t>李元珍</t>
  </si>
  <si>
    <t>GY2119569</t>
  </si>
  <si>
    <t>曹晨</t>
  </si>
  <si>
    <t>李鹏</t>
  </si>
  <si>
    <t>GY2119571</t>
  </si>
  <si>
    <t>郭强伟</t>
  </si>
  <si>
    <t>刘甜甜</t>
  </si>
  <si>
    <t>GY2119573</t>
  </si>
  <si>
    <t>周超峰</t>
  </si>
  <si>
    <t>谢小艳</t>
  </si>
  <si>
    <t>GY2119576</t>
  </si>
  <si>
    <t>马宇</t>
  </si>
  <si>
    <t>GY2119579</t>
  </si>
  <si>
    <t>武哲</t>
  </si>
  <si>
    <t>魏晓营</t>
  </si>
  <si>
    <t>GY2119582</t>
  </si>
  <si>
    <t>陈谦</t>
  </si>
  <si>
    <t>崔凤霞</t>
  </si>
  <si>
    <t>GY2119588</t>
  </si>
  <si>
    <t>于巧丽</t>
  </si>
  <si>
    <t>贾智勤</t>
  </si>
  <si>
    <t>GY2119589</t>
  </si>
  <si>
    <t>卢颖</t>
  </si>
  <si>
    <t>GY2119178</t>
  </si>
  <si>
    <t>呼妍</t>
  </si>
  <si>
    <t>赵升乐</t>
  </si>
  <si>
    <t>GY2120172</t>
  </si>
  <si>
    <t>罗凌之</t>
  </si>
  <si>
    <t>GY2120171</t>
  </si>
  <si>
    <t>郭贵芬</t>
  </si>
  <si>
    <t>刘永刚</t>
  </si>
  <si>
    <t>GY2119594</t>
  </si>
  <si>
    <t>张文韬</t>
  </si>
  <si>
    <t>王穆超</t>
  </si>
  <si>
    <t>GY2119596</t>
  </si>
  <si>
    <t>任怡</t>
  </si>
  <si>
    <t>康景阔</t>
  </si>
  <si>
    <t>GY2119599</t>
  </si>
  <si>
    <t>张硕</t>
  </si>
  <si>
    <t>GY2119603</t>
  </si>
  <si>
    <t>赵淼</t>
  </si>
  <si>
    <t>芦毅</t>
  </si>
  <si>
    <t>GY2119608</t>
  </si>
  <si>
    <t>张哲</t>
  </si>
  <si>
    <t>王邓江</t>
  </si>
  <si>
    <t>GY2119613</t>
  </si>
  <si>
    <t>刘焱</t>
  </si>
  <si>
    <t>GY2119615</t>
  </si>
  <si>
    <t>王寅</t>
  </si>
  <si>
    <t>毛瑞</t>
  </si>
  <si>
    <t>GY2119618</t>
  </si>
  <si>
    <t>徐鹏</t>
  </si>
  <si>
    <t>GY2121138</t>
  </si>
  <si>
    <t>傅佳</t>
  </si>
  <si>
    <t>曹晓静</t>
  </si>
  <si>
    <t>GY2119621</t>
  </si>
  <si>
    <t>钟奕</t>
  </si>
  <si>
    <t>GY2119624</t>
  </si>
  <si>
    <t>黄伟</t>
  </si>
  <si>
    <t>C4反</t>
  </si>
  <si>
    <t>GY2119632</t>
  </si>
  <si>
    <t>赵宇捷</t>
  </si>
  <si>
    <t>GY2119503</t>
  </si>
  <si>
    <t>宁梓君</t>
  </si>
  <si>
    <t>GY2119510</t>
  </si>
  <si>
    <t>杨喆</t>
  </si>
  <si>
    <t>李静</t>
  </si>
  <si>
    <t>C2</t>
  </si>
  <si>
    <t>GY2119512</t>
  </si>
  <si>
    <t>刘涛勇</t>
  </si>
  <si>
    <t>刘娜</t>
  </si>
  <si>
    <t>GY2119498</t>
  </si>
  <si>
    <t>王立</t>
  </si>
  <si>
    <t>田晶晶</t>
  </si>
  <si>
    <t>GY2119515</t>
  </si>
  <si>
    <t>尹怀东</t>
  </si>
  <si>
    <t>GY2119516</t>
  </si>
  <si>
    <t>关云鹏</t>
  </si>
  <si>
    <t>GY2119520</t>
  </si>
  <si>
    <t>尹超</t>
  </si>
  <si>
    <t>吕颖楠</t>
  </si>
  <si>
    <t>GY2119525</t>
  </si>
  <si>
    <t>王蕾</t>
  </si>
  <si>
    <t>张波</t>
  </si>
  <si>
    <t>GY2119526</t>
  </si>
  <si>
    <t>万立新</t>
  </si>
  <si>
    <t>鱼涛</t>
  </si>
  <si>
    <t>GY2119529</t>
  </si>
  <si>
    <t>刘淼</t>
  </si>
  <si>
    <t>方彬超</t>
  </si>
  <si>
    <t>GY2119532</t>
  </si>
  <si>
    <t>黄红超</t>
  </si>
  <si>
    <t>辛秀敏</t>
  </si>
  <si>
    <t>GY2119534</t>
  </si>
  <si>
    <t>于赓</t>
  </si>
  <si>
    <t>王正一</t>
  </si>
  <si>
    <t>GY2119247</t>
  </si>
  <si>
    <t>王东</t>
  </si>
  <si>
    <t>卢柯戎</t>
  </si>
  <si>
    <t>GY2119566</t>
  </si>
  <si>
    <t>李卫伟</t>
  </si>
  <si>
    <t>鲁春荣</t>
  </si>
  <si>
    <t>GY2119568</t>
  </si>
  <si>
    <t>齐白莹</t>
  </si>
  <si>
    <t>GY2119570</t>
  </si>
  <si>
    <t>顾青</t>
  </si>
  <si>
    <t>许向欣</t>
  </si>
  <si>
    <t>C3反</t>
  </si>
  <si>
    <t>GY2119572</t>
  </si>
  <si>
    <t>张欣</t>
  </si>
  <si>
    <t>邵雨淇</t>
  </si>
  <si>
    <t>GY2119574</t>
  </si>
  <si>
    <t>段茜</t>
  </si>
  <si>
    <t>苑广友</t>
  </si>
  <si>
    <t>GY2119207</t>
  </si>
  <si>
    <t>姜航</t>
  </si>
  <si>
    <t>GY2119587</t>
  </si>
  <si>
    <t>李群辉</t>
  </si>
  <si>
    <t>谢凌云</t>
  </si>
  <si>
    <t>GY2119592</t>
  </si>
  <si>
    <t>刘云鹏</t>
  </si>
  <si>
    <t>付雪梅</t>
  </si>
  <si>
    <t>GY2119597</t>
  </si>
  <si>
    <t>杨智</t>
  </si>
  <si>
    <t>郑春艳</t>
  </si>
  <si>
    <t>GY2119602</t>
  </si>
  <si>
    <t>谢莹</t>
  </si>
  <si>
    <t>张寒</t>
  </si>
  <si>
    <t>GY2119501</t>
  </si>
  <si>
    <t>陈洋</t>
  </si>
  <si>
    <t>GY2119504</t>
  </si>
  <si>
    <t>鲍文</t>
  </si>
  <si>
    <t>马明月</t>
  </si>
  <si>
    <t>GY2119514</t>
  </si>
  <si>
    <t>董顺美</t>
  </si>
  <si>
    <t>薛艳江</t>
  </si>
  <si>
    <t>GY2121148</t>
  </si>
  <si>
    <t>乐洪华</t>
  </si>
  <si>
    <t>陈金娣</t>
  </si>
  <si>
    <t>GY2119518</t>
  </si>
  <si>
    <t>赵晴</t>
  </si>
  <si>
    <t>GY2119521</t>
  </si>
  <si>
    <t>何宛宛</t>
  </si>
  <si>
    <t>阳勇</t>
  </si>
  <si>
    <t>GY2119523</t>
  </si>
  <si>
    <t>马立</t>
  </si>
  <si>
    <t>陈卫</t>
  </si>
  <si>
    <t>GY2119527</t>
  </si>
  <si>
    <t>刘洋</t>
  </si>
  <si>
    <t>杨源</t>
  </si>
  <si>
    <t>GY2119530</t>
  </si>
  <si>
    <t>张栋栋</t>
  </si>
  <si>
    <t>段文君</t>
  </si>
  <si>
    <t>GY2119533</t>
  </si>
  <si>
    <t>徐文子</t>
  </si>
  <si>
    <t>张媛媛</t>
  </si>
  <si>
    <t>GY2119535</t>
  </si>
  <si>
    <t>王晓慧</t>
  </si>
  <si>
    <t>GY2119540</t>
  </si>
  <si>
    <t>高瑞功</t>
  </si>
  <si>
    <t>GY2119542</t>
  </si>
  <si>
    <t>邱钰胜</t>
  </si>
  <si>
    <t>GY2119549</t>
  </si>
  <si>
    <t>邢辰</t>
  </si>
  <si>
    <t>高杨</t>
  </si>
  <si>
    <t>GY2119552</t>
  </si>
  <si>
    <t>张磊</t>
  </si>
  <si>
    <t>王紫煊</t>
  </si>
  <si>
    <t>GY2119554</t>
  </si>
  <si>
    <t>彭鹏</t>
  </si>
  <si>
    <t>李慧</t>
  </si>
  <si>
    <t>D</t>
  </si>
  <si>
    <t>GY2119557</t>
  </si>
  <si>
    <t>王鑫愉</t>
  </si>
  <si>
    <t>D反</t>
  </si>
  <si>
    <t>GY2119559</t>
  </si>
  <si>
    <t>郭祥华</t>
  </si>
  <si>
    <t>GY2119562</t>
  </si>
  <si>
    <t>李则书</t>
  </si>
  <si>
    <t>GY2119565</t>
  </si>
  <si>
    <t>贾宁</t>
  </si>
  <si>
    <t>李丹</t>
  </si>
  <si>
    <t>GY2119507</t>
  </si>
  <si>
    <t>韩峰</t>
  </si>
  <si>
    <t>李玉敏</t>
  </si>
  <si>
    <t>C1反</t>
  </si>
  <si>
    <t>GY2119513</t>
  </si>
  <si>
    <t>黄珊珊</t>
  </si>
  <si>
    <t>谷亚然</t>
  </si>
  <si>
    <t>GY2119531</t>
  </si>
  <si>
    <t>邓瑾娜</t>
  </si>
  <si>
    <t>张永利</t>
  </si>
  <si>
    <t>GY2119538</t>
  </si>
  <si>
    <t>杨俊</t>
  </si>
  <si>
    <t>C</t>
  </si>
  <si>
    <t>GY2119548</t>
  </si>
  <si>
    <t>孟瑶</t>
  </si>
  <si>
    <t>刘杰</t>
  </si>
  <si>
    <t>GY2119551</t>
  </si>
  <si>
    <t>倪辰</t>
  </si>
  <si>
    <t>周秀珊</t>
  </si>
  <si>
    <t>GY2119620</t>
  </si>
  <si>
    <t>胡曦</t>
  </si>
  <si>
    <t>刘岩枫</t>
  </si>
  <si>
    <t>GY2119633</t>
  </si>
  <si>
    <t>金凌云</t>
  </si>
  <si>
    <t>喻珊珊</t>
  </si>
  <si>
    <t>C反</t>
  </si>
  <si>
    <t>GY2121188</t>
  </si>
  <si>
    <t>张芝英</t>
  </si>
  <si>
    <t>赵宝平</t>
  </si>
  <si>
    <t>GY2119640</t>
  </si>
  <si>
    <t>冯俊廷</t>
  </si>
  <si>
    <t>GY2119645</t>
  </si>
  <si>
    <t>刘玉明</t>
  </si>
  <si>
    <t>王想云</t>
  </si>
  <si>
    <t>GY2119650</t>
  </si>
  <si>
    <t>任昊</t>
  </si>
  <si>
    <t>GY2119655</t>
  </si>
  <si>
    <t>李真</t>
  </si>
  <si>
    <t>陈超</t>
  </si>
  <si>
    <t>三居</t>
  </si>
  <si>
    <t>GY2121193</t>
  </si>
  <si>
    <t>张骅</t>
  </si>
  <si>
    <t>刘暄煦</t>
  </si>
  <si>
    <t>GY2119659</t>
  </si>
  <si>
    <t>张皓</t>
  </si>
  <si>
    <t>马艳丽</t>
  </si>
  <si>
    <t>GY2119665</t>
  </si>
  <si>
    <t>李旭</t>
  </si>
  <si>
    <t>王媛</t>
  </si>
  <si>
    <t>GY2119674</t>
  </si>
  <si>
    <t>吕小波</t>
  </si>
  <si>
    <t>GY2119679</t>
  </si>
  <si>
    <t>桑有财</t>
  </si>
  <si>
    <t>蒋雪超</t>
  </si>
  <si>
    <t>GY2119693</t>
  </si>
  <si>
    <t>杨大志</t>
  </si>
  <si>
    <t>赵真</t>
  </si>
  <si>
    <t>GY2119698</t>
  </si>
  <si>
    <t>方琳</t>
  </si>
  <si>
    <t>黄文浩</t>
  </si>
  <si>
    <t>GY2119703</t>
  </si>
  <si>
    <t>白俊松</t>
  </si>
  <si>
    <t>杨亚娟</t>
  </si>
  <si>
    <t>GY2119707</t>
  </si>
  <si>
    <t>詹迪</t>
  </si>
  <si>
    <t>钟泽辰</t>
  </si>
  <si>
    <t>GY2119712</t>
  </si>
  <si>
    <t>李双一</t>
  </si>
  <si>
    <t>吴亚婷</t>
  </si>
  <si>
    <t>GY2119718</t>
  </si>
  <si>
    <t>包春娟</t>
  </si>
  <si>
    <t>王磊</t>
  </si>
  <si>
    <t>GY2119727</t>
  </si>
  <si>
    <t>律普一</t>
  </si>
  <si>
    <t>郑萍</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</si>
</sst>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10804]#,##0;\-#,##0"/>
    <numFmt numFmtId="178" formatCode="0.00_ "/>
    <numFmt numFmtId="179" formatCode="0_ "/>
    <numFmt numFmtId="180" formatCode="yyyy&quot;年&quot;m&quot;月&quot;d&quot;日&quot;;@"/>
    <numFmt numFmtId="181" formatCode="0.0%"/>
  </numFmts>
  <fonts count="56">
    <font>
      <sz val="11"/>
      <color theme="1"/>
      <name val="宋体"/>
      <charset val="134"/>
      <scheme val="minor"/>
    </font>
    <font>
      <sz val="11"/>
      <color rgb="FFFF0000"/>
      <name val="宋体"/>
      <charset val="134"/>
      <scheme val="minor"/>
    </font>
    <font>
      <sz val="9"/>
      <color theme="1"/>
      <name val="宋体"/>
      <charset val="134"/>
      <scheme val="minor"/>
    </font>
    <font>
      <sz val="9"/>
      <name val="宋体"/>
      <charset val="134"/>
    </font>
    <font>
      <sz val="9"/>
      <color indexed="8"/>
      <name val="宋体"/>
      <charset val="134"/>
    </font>
    <font>
      <sz val="11"/>
      <name val="宋体"/>
      <charset val="134"/>
      <scheme val="minor"/>
    </font>
    <font>
      <sz val="9"/>
      <color theme="1"/>
      <name val="Arial"/>
      <charset val="134"/>
    </font>
    <font>
      <sz val="9"/>
      <color rgb="FF000000"/>
      <name val="Arial"/>
      <charset val="134"/>
    </font>
    <font>
      <b/>
      <sz val="16"/>
      <color theme="1"/>
      <name val="宋体"/>
      <charset val="134"/>
    </font>
    <font>
      <sz val="11"/>
      <color rgb="FFFF0000"/>
      <name val="Arial"/>
      <charset val="134"/>
    </font>
    <font>
      <sz val="11"/>
      <color rgb="FFFF0000"/>
      <name val="宋体"/>
      <charset val="134"/>
    </font>
    <font>
      <sz val="11"/>
      <color theme="1"/>
      <name val="Arial"/>
      <charset val="134"/>
    </font>
    <font>
      <sz val="11"/>
      <name val="Arial"/>
      <charset val="134"/>
    </font>
    <font>
      <sz val="11"/>
      <color rgb="FF000000"/>
      <name val="Arial"/>
      <charset val="204"/>
    </font>
    <font>
      <sz val="11"/>
      <name val="宋体"/>
      <charset val="134"/>
    </font>
    <font>
      <b/>
      <sz val="11"/>
      <color indexed="8"/>
      <name val="微软雅黑"/>
      <charset val="134"/>
    </font>
    <font>
      <sz val="11"/>
      <color indexed="8"/>
      <name val="微软雅黑"/>
      <charset val="134"/>
    </font>
    <font>
      <sz val="12"/>
      <color theme="1"/>
      <name val="宋体"/>
      <charset val="134"/>
      <scheme val="minor"/>
    </font>
    <font>
      <sz val="12"/>
      <color rgb="FFFF0000"/>
      <name val="宋体"/>
      <charset val="134"/>
      <scheme val="minor"/>
    </font>
    <font>
      <sz val="11"/>
      <color theme="1"/>
      <name val="宋体"/>
      <charset val="134"/>
    </font>
    <font>
      <sz val="10"/>
      <name val="Arial"/>
      <charset val="134"/>
    </font>
    <font>
      <sz val="9"/>
      <color rgb="FF000000"/>
      <name val="华文细黑"/>
      <charset val="134"/>
    </font>
    <font>
      <sz val="9"/>
      <color theme="1"/>
      <name val="华文细黑"/>
      <charset val="134"/>
    </font>
    <font>
      <sz val="9"/>
      <color rgb="FF000000"/>
      <name val="宋体"/>
      <charset val="134"/>
    </font>
    <font>
      <sz val="11"/>
      <color rgb="FF666666"/>
      <name val="微软雅黑"/>
      <charset val="134"/>
    </font>
    <font>
      <sz val="10.5"/>
      <color theme="1"/>
      <name val="Arial"/>
      <charset val="134"/>
    </font>
    <font>
      <sz val="10"/>
      <color rgb="FF000000"/>
      <name val="宋体"/>
      <charset val="134"/>
    </font>
    <font>
      <sz val="10"/>
      <color rgb="FF000000"/>
      <name val="Arial"/>
      <charset val="134"/>
    </font>
    <font>
      <sz val="10"/>
      <color rgb="FFFF0000"/>
      <name val="宋体"/>
      <charset val="134"/>
    </font>
    <font>
      <b/>
      <sz val="10.5"/>
      <name val="宋体"/>
      <charset val="134"/>
    </font>
    <font>
      <sz val="10"/>
      <name val="仿宋_GB2312"/>
      <charset val="134"/>
    </font>
    <font>
      <sz val="10"/>
      <name val="宋体"/>
      <charset val="134"/>
    </font>
    <font>
      <sz val="10"/>
      <color rgb="FFFF0000"/>
      <name val="Arial"/>
      <charset val="134"/>
    </font>
    <font>
      <sz val="11"/>
      <color indexed="8"/>
      <name val="宋体"/>
      <charset val="134"/>
    </font>
    <font>
      <sz val="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134"/>
    </font>
    <font>
      <sz val="11"/>
      <name val="仿宋_GB2312"/>
      <charset val="134"/>
    </font>
  </fonts>
  <fills count="3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89013336588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0">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3" fillId="0" borderId="0">
      <alignment vertical="center"/>
    </xf>
    <xf numFmtId="0" fontId="34" fillId="0" borderId="0">
      <alignment vertical="center"/>
    </xf>
    <xf numFmtId="0" fontId="35" fillId="8" borderId="0" applyNumberFormat="0" applyBorder="0" applyAlignment="0" applyProtection="0">
      <alignment vertical="center"/>
    </xf>
    <xf numFmtId="0" fontId="36" fillId="9" borderId="21" applyNumberFormat="0" applyAlignment="0" applyProtection="0">
      <alignment vertical="center"/>
    </xf>
    <xf numFmtId="0" fontId="33" fillId="0" borderId="0">
      <alignment vertical="center"/>
    </xf>
    <xf numFmtId="41" fontId="0" fillId="0" borderId="0" applyFont="0" applyFill="0" applyBorder="0" applyAlignment="0" applyProtection="0">
      <alignment vertical="center"/>
    </xf>
    <xf numFmtId="0" fontId="35" fillId="10" borderId="0" applyNumberFormat="0" applyBorder="0" applyAlignment="0" applyProtection="0">
      <alignment vertical="center"/>
    </xf>
    <xf numFmtId="0" fontId="37" fillId="11" borderId="0" applyNumberFormat="0" applyBorder="0" applyAlignment="0" applyProtection="0">
      <alignment vertical="center"/>
    </xf>
    <xf numFmtId="43" fontId="0" fillId="0" borderId="0" applyFont="0" applyFill="0" applyBorder="0" applyAlignment="0" applyProtection="0">
      <alignment vertical="center"/>
    </xf>
    <xf numFmtId="0" fontId="33" fillId="0" borderId="0">
      <alignment vertical="center"/>
    </xf>
    <xf numFmtId="0" fontId="33" fillId="0" borderId="0">
      <alignment vertical="center"/>
    </xf>
    <xf numFmtId="0" fontId="38" fillId="12"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13" borderId="22" applyNumberFormat="0" applyFont="0" applyAlignment="0" applyProtection="0">
      <alignment vertical="center"/>
    </xf>
    <xf numFmtId="0" fontId="33" fillId="0" borderId="0">
      <alignment vertical="center"/>
    </xf>
    <xf numFmtId="0" fontId="38" fillId="14"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3" fillId="0" borderId="0">
      <alignment vertical="center"/>
    </xf>
    <xf numFmtId="0" fontId="33" fillId="0" borderId="0">
      <alignment vertical="center"/>
    </xf>
    <xf numFmtId="0" fontId="44" fillId="0" borderId="0" applyNumberFormat="0" applyFill="0" applyBorder="0" applyAlignment="0" applyProtection="0">
      <alignment vertical="center"/>
    </xf>
    <xf numFmtId="0" fontId="45" fillId="0" borderId="23" applyNumberFormat="0" applyFill="0" applyAlignment="0" applyProtection="0">
      <alignment vertical="center"/>
    </xf>
    <xf numFmtId="0" fontId="46" fillId="0" borderId="23" applyNumberFormat="0" applyFill="0" applyAlignment="0" applyProtection="0">
      <alignment vertical="center"/>
    </xf>
    <xf numFmtId="0" fontId="38" fillId="15" borderId="0" applyNumberFormat="0" applyBorder="0" applyAlignment="0" applyProtection="0">
      <alignment vertical="center"/>
    </xf>
    <xf numFmtId="0" fontId="41" fillId="0" borderId="24" applyNumberFormat="0" applyFill="0" applyAlignment="0" applyProtection="0">
      <alignment vertical="center"/>
    </xf>
    <xf numFmtId="0" fontId="38" fillId="16" borderId="0" applyNumberFormat="0" applyBorder="0" applyAlignment="0" applyProtection="0">
      <alignment vertical="center"/>
    </xf>
    <xf numFmtId="0" fontId="47" fillId="17" borderId="25" applyNumberFormat="0" applyAlignment="0" applyProtection="0">
      <alignment vertical="center"/>
    </xf>
    <xf numFmtId="0" fontId="48" fillId="17" borderId="21" applyNumberFormat="0" applyAlignment="0" applyProtection="0">
      <alignment vertical="center"/>
    </xf>
    <xf numFmtId="0" fontId="34" fillId="0" borderId="0">
      <alignment vertical="center"/>
    </xf>
    <xf numFmtId="0" fontId="34" fillId="0" borderId="0">
      <alignment vertical="center"/>
    </xf>
    <xf numFmtId="0" fontId="49" fillId="18" borderId="26" applyNumberFormat="0" applyAlignment="0" applyProtection="0">
      <alignment vertical="center"/>
    </xf>
    <xf numFmtId="0" fontId="35" fillId="19" borderId="0" applyNumberFormat="0" applyBorder="0" applyAlignment="0" applyProtection="0">
      <alignment vertical="center"/>
    </xf>
    <xf numFmtId="0" fontId="38" fillId="20" borderId="0" applyNumberFormat="0" applyBorder="0" applyAlignment="0" applyProtection="0">
      <alignment vertical="center"/>
    </xf>
    <xf numFmtId="0" fontId="50" fillId="0" borderId="27" applyNumberFormat="0" applyFill="0" applyAlignment="0" applyProtection="0">
      <alignment vertical="center"/>
    </xf>
    <xf numFmtId="0" fontId="51" fillId="0" borderId="28" applyNumberFormat="0" applyFill="0" applyAlignment="0" applyProtection="0">
      <alignment vertical="center"/>
    </xf>
    <xf numFmtId="0" fontId="52" fillId="21" borderId="0" applyNumberFormat="0" applyBorder="0" applyAlignment="0" applyProtection="0">
      <alignment vertical="center"/>
    </xf>
    <xf numFmtId="0" fontId="33" fillId="0" borderId="0">
      <alignment vertical="center"/>
    </xf>
    <xf numFmtId="0" fontId="33" fillId="0" borderId="0">
      <alignment vertical="center"/>
    </xf>
    <xf numFmtId="0" fontId="53" fillId="22" borderId="0" applyNumberFormat="0" applyBorder="0" applyAlignment="0" applyProtection="0">
      <alignment vertical="center"/>
    </xf>
    <xf numFmtId="0" fontId="35" fillId="23" borderId="0" applyNumberFormat="0" applyBorder="0" applyAlignment="0" applyProtection="0">
      <alignment vertical="center"/>
    </xf>
    <xf numFmtId="0" fontId="33" fillId="0" borderId="0">
      <alignment vertical="center"/>
    </xf>
    <xf numFmtId="0" fontId="38"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8" fillId="33" borderId="0" applyNumberFormat="0" applyBorder="0" applyAlignment="0" applyProtection="0">
      <alignment vertical="center"/>
    </xf>
    <xf numFmtId="0" fontId="35" fillId="34" borderId="0" applyNumberFormat="0" applyBorder="0" applyAlignment="0" applyProtection="0">
      <alignment vertical="center"/>
    </xf>
    <xf numFmtId="0" fontId="38" fillId="35" borderId="0" applyNumberFormat="0" applyBorder="0" applyAlignment="0" applyProtection="0">
      <alignment vertical="center"/>
    </xf>
    <xf numFmtId="0" fontId="38" fillId="36"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5" fillId="37" borderId="0" applyNumberFormat="0" applyBorder="0" applyAlignment="0" applyProtection="0">
      <alignment vertical="center"/>
    </xf>
    <xf numFmtId="0" fontId="38" fillId="38"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alignment vertical="center"/>
    </xf>
    <xf numFmtId="0" fontId="34" fillId="0" borderId="0">
      <alignment vertical="center"/>
    </xf>
    <xf numFmtId="0" fontId="33" fillId="0" borderId="0">
      <alignment vertical="center"/>
    </xf>
    <xf numFmtId="0" fontId="33" fillId="0" borderId="0" applyNumberFormat="0" applyFont="0" applyFill="0" applyBorder="0" applyAlignment="0" applyProtection="0">
      <alignment vertical="center"/>
    </xf>
    <xf numFmtId="0" fontId="20" fillId="0" borderId="0">
      <alignment vertical="center"/>
    </xf>
    <xf numFmtId="0" fontId="33" fillId="0" borderId="0">
      <alignment vertical="center"/>
    </xf>
    <xf numFmtId="0" fontId="34" fillId="0" borderId="0">
      <alignment vertical="center"/>
    </xf>
    <xf numFmtId="0" fontId="33" fillId="0" borderId="0">
      <alignment vertical="center"/>
    </xf>
    <xf numFmtId="0" fontId="33"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20" fillId="0" borderId="0">
      <alignment vertical="center"/>
    </xf>
    <xf numFmtId="0" fontId="34" fillId="0" borderId="0">
      <alignment vertical="center"/>
    </xf>
    <xf numFmtId="0" fontId="33" fillId="0" borderId="0">
      <alignment vertical="center"/>
    </xf>
    <xf numFmtId="0" fontId="34" fillId="0" borderId="0">
      <alignment vertical="center"/>
    </xf>
    <xf numFmtId="0" fontId="33" fillId="0" borderId="0">
      <alignment vertical="center"/>
    </xf>
    <xf numFmtId="0" fontId="0" fillId="0" borderId="0">
      <alignment vertical="center"/>
    </xf>
    <xf numFmtId="0" fontId="33" fillId="0" borderId="0">
      <alignment vertical="center"/>
    </xf>
    <xf numFmtId="0" fontId="34" fillId="0" borderId="0">
      <alignment vertical="center"/>
    </xf>
    <xf numFmtId="0" fontId="33" fillId="0" borderId="0">
      <alignment vertical="center"/>
    </xf>
    <xf numFmtId="0" fontId="34" fillId="0" borderId="0">
      <alignment vertical="center"/>
    </xf>
    <xf numFmtId="0" fontId="33" fillId="0" borderId="0">
      <alignment vertical="center"/>
    </xf>
    <xf numFmtId="0" fontId="20" fillId="0" borderId="0"/>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4" fillId="0" borderId="0">
      <alignment vertical="center"/>
    </xf>
    <xf numFmtId="0" fontId="33" fillId="0" borderId="0">
      <alignment vertical="center"/>
    </xf>
    <xf numFmtId="0" fontId="54" fillId="0" borderId="0"/>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0"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cellStyleXfs>
  <cellXfs count="179">
    <xf numFmtId="0" fontId="0" fillId="0" borderId="0" xfId="0"/>
    <xf numFmtId="0" fontId="0" fillId="0" borderId="0" xfId="0" applyFill="1" applyAlignment="1">
      <alignment vertical="center"/>
    </xf>
    <xf numFmtId="0" fontId="1" fillId="0" borderId="1" xfId="0" applyFont="1" applyFill="1" applyBorder="1" applyAlignment="1">
      <alignment horizontal="center" vertical="center" wrapText="1"/>
    </xf>
    <xf numFmtId="0" fontId="2" fillId="0" borderId="2" xfId="0" applyFont="1" applyFill="1" applyBorder="1" applyAlignment="1">
      <alignment vertical="center"/>
    </xf>
    <xf numFmtId="177" fontId="3" fillId="0" borderId="2" xfId="89" applyNumberFormat="1" applyFont="1" applyFill="1" applyBorder="1" applyAlignment="1" applyProtection="1">
      <alignment horizontal="center" vertical="center" wrapText="1"/>
    </xf>
    <xf numFmtId="0" fontId="3" fillId="0" borderId="2" xfId="89" applyNumberFormat="1" applyFont="1" applyFill="1" applyBorder="1" applyAlignment="1" applyProtection="1">
      <alignment horizontal="center" vertical="center" wrapText="1"/>
    </xf>
    <xf numFmtId="49" fontId="2" fillId="0" borderId="2" xfId="0" applyNumberFormat="1" applyFont="1" applyFill="1" applyBorder="1" applyAlignment="1">
      <alignment vertical="center"/>
    </xf>
    <xf numFmtId="177" fontId="3" fillId="0" borderId="2" xfId="0" applyNumberFormat="1" applyFont="1" applyFill="1" applyBorder="1" applyAlignment="1">
      <alignment horizontal="center" vertical="center" shrinkToFit="1"/>
    </xf>
    <xf numFmtId="177" fontId="4" fillId="0" borderId="2" xfId="0" applyNumberFormat="1" applyFont="1" applyFill="1" applyBorder="1" applyAlignment="1">
      <alignment horizontal="center" vertical="center" shrinkToFit="1"/>
    </xf>
    <xf numFmtId="178" fontId="3" fillId="0" borderId="2" xfId="0" applyNumberFormat="1" applyFont="1" applyFill="1" applyBorder="1" applyAlignment="1">
      <alignment horizontal="center" vertical="center" shrinkToFit="1"/>
    </xf>
    <xf numFmtId="178" fontId="4" fillId="0" borderId="2" xfId="0"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3" fillId="0" borderId="2" xfId="89" applyNumberFormat="1" applyFont="1" applyFill="1" applyBorder="1" applyAlignment="1" applyProtection="1">
      <alignment horizontal="center" vertical="center" wrapText="1"/>
    </xf>
    <xf numFmtId="177" fontId="2" fillId="0" borderId="2" xfId="0" applyNumberFormat="1" applyFont="1" applyFill="1" applyBorder="1" applyAlignment="1">
      <alignment vertical="center"/>
    </xf>
    <xf numFmtId="0" fontId="6" fillId="0" borderId="0" xfId="0" applyFont="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0" fillId="2" borderId="0" xfId="0" applyFill="1" applyAlignment="1">
      <alignment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2" xfId="0" applyFont="1" applyFill="1" applyBorder="1" applyAlignment="1">
      <alignment horizontal="center" vertical="center"/>
    </xf>
    <xf numFmtId="177" fontId="12" fillId="0" borderId="2" xfId="89" applyNumberFormat="1" applyFont="1" applyFill="1" applyBorder="1" applyAlignment="1" applyProtection="1">
      <alignment horizontal="center" vertical="center" wrapText="1"/>
    </xf>
    <xf numFmtId="0" fontId="12" fillId="0" borderId="2" xfId="89" applyNumberFormat="1" applyFont="1" applyFill="1" applyBorder="1" applyAlignment="1" applyProtection="1">
      <alignment horizontal="center" vertical="center" wrapText="1"/>
    </xf>
    <xf numFmtId="0" fontId="8" fillId="0" borderId="9" xfId="0" applyFont="1" applyFill="1" applyBorder="1" applyAlignment="1">
      <alignment horizontal="center" vertical="center"/>
    </xf>
    <xf numFmtId="0" fontId="8" fillId="0" borderId="2" xfId="0" applyFont="1" applyFill="1" applyBorder="1" applyAlignment="1">
      <alignment vertical="center"/>
    </xf>
    <xf numFmtId="0" fontId="13" fillId="0" borderId="2" xfId="0" applyFont="1" applyFill="1" applyBorder="1" applyAlignment="1">
      <alignment horizontal="center" vertical="top"/>
    </xf>
    <xf numFmtId="177" fontId="14" fillId="0" borderId="2" xfId="89" applyNumberFormat="1" applyFont="1" applyFill="1" applyBorder="1" applyAlignment="1" applyProtection="1">
      <alignment horizontal="center" vertical="center" wrapText="1"/>
    </xf>
    <xf numFmtId="49" fontId="12" fillId="0" borderId="2" xfId="0" applyNumberFormat="1" applyFont="1" applyFill="1" applyBorder="1" applyAlignment="1">
      <alignment horizontal="center" vertical="center"/>
    </xf>
    <xf numFmtId="177" fontId="14" fillId="3" borderId="2" xfId="89" applyNumberFormat="1" applyFont="1" applyFill="1" applyBorder="1" applyAlignment="1" applyProtection="1">
      <alignment horizontal="center" vertical="center" wrapText="1"/>
    </xf>
    <xf numFmtId="0" fontId="0" fillId="0" borderId="2" xfId="0" applyBorder="1"/>
    <xf numFmtId="9" fontId="0" fillId="0" borderId="2" xfId="0" applyNumberFormat="1" applyBorder="1"/>
    <xf numFmtId="10" fontId="0" fillId="0" borderId="2" xfId="0" applyNumberFormat="1" applyBorder="1"/>
    <xf numFmtId="177" fontId="12" fillId="3" borderId="2" xfId="89" applyNumberFormat="1" applyFont="1" applyFill="1" applyBorder="1" applyAlignment="1" applyProtection="1">
      <alignment horizontal="center" vertical="center" wrapText="1"/>
    </xf>
    <xf numFmtId="0" fontId="11" fillId="3" borderId="0" xfId="0" applyFont="1" applyFill="1" applyAlignment="1">
      <alignment horizontal="center" vertical="center"/>
    </xf>
    <xf numFmtId="0" fontId="0" fillId="0" borderId="0" xfId="89">
      <alignment vertical="center"/>
    </xf>
    <xf numFmtId="49" fontId="15" fillId="0" borderId="2" xfId="89" applyNumberFormat="1" applyFont="1" applyFill="1" applyBorder="1" applyAlignment="1">
      <alignment horizontal="center" vertical="center" wrapText="1"/>
    </xf>
    <xf numFmtId="49" fontId="15" fillId="0" borderId="10" xfId="89" applyNumberFormat="1" applyFont="1" applyFill="1" applyBorder="1" applyAlignment="1">
      <alignment horizontal="center" vertical="center" wrapText="1"/>
    </xf>
    <xf numFmtId="49" fontId="15" fillId="0" borderId="11" xfId="89" applyNumberFormat="1" applyFont="1" applyFill="1" applyBorder="1" applyAlignment="1">
      <alignment horizontal="center" vertical="center" wrapText="1"/>
    </xf>
    <xf numFmtId="49" fontId="15" fillId="0" borderId="12" xfId="89" applyNumberFormat="1" applyFont="1" applyFill="1" applyBorder="1" applyAlignment="1">
      <alignment horizontal="center" vertical="center" wrapText="1"/>
    </xf>
    <xf numFmtId="49" fontId="16" fillId="0" borderId="13" xfId="89" applyNumberFormat="1" applyFont="1" applyFill="1" applyBorder="1" applyAlignment="1">
      <alignment horizontal="center" vertical="center" wrapText="1"/>
    </xf>
    <xf numFmtId="0" fontId="16" fillId="0" borderId="14" xfId="89" applyNumberFormat="1" applyFont="1" applyFill="1" applyBorder="1" applyAlignment="1">
      <alignment horizontal="center" vertical="center" wrapText="1"/>
    </xf>
    <xf numFmtId="0" fontId="16" fillId="0" borderId="15" xfId="92" applyNumberFormat="1" applyFont="1" applyFill="1" applyBorder="1" applyAlignment="1">
      <alignment horizontal="center"/>
    </xf>
    <xf numFmtId="0" fontId="16" fillId="0" borderId="2" xfId="92" applyNumberFormat="1" applyFont="1" applyFill="1" applyBorder="1" applyAlignment="1">
      <alignment horizontal="center"/>
    </xf>
    <xf numFmtId="0" fontId="16" fillId="0" borderId="12" xfId="89" applyNumberFormat="1" applyFont="1" applyFill="1" applyBorder="1" applyAlignment="1">
      <alignment horizontal="center" vertical="center" wrapText="1"/>
    </xf>
    <xf numFmtId="0" fontId="16" fillId="0" borderId="10" xfId="89" applyNumberFormat="1" applyFont="1" applyFill="1" applyBorder="1" applyAlignment="1">
      <alignment horizontal="center" vertical="center" wrapText="1"/>
    </xf>
    <xf numFmtId="0" fontId="16" fillId="0" borderId="15" xfId="92" applyNumberFormat="1" applyFont="1" applyFill="1" applyBorder="1" applyAlignment="1">
      <alignment horizontal="center" vertical="center"/>
    </xf>
    <xf numFmtId="0" fontId="16" fillId="0" borderId="2" xfId="92" applyNumberFormat="1" applyFont="1" applyFill="1" applyBorder="1" applyAlignment="1">
      <alignment horizontal="center" vertical="center"/>
    </xf>
    <xf numFmtId="0" fontId="0" fillId="0" borderId="0" xfId="0" applyAlignment="1">
      <alignment horizontal="left"/>
    </xf>
    <xf numFmtId="0" fontId="0" fillId="0" borderId="0" xfId="0" applyNumberFormat="1"/>
    <xf numFmtId="0" fontId="17" fillId="0"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0" fillId="0" borderId="0" xfId="0" applyAlignment="1">
      <alignment horizontal="center" vertical="center" wrapText="1"/>
    </xf>
    <xf numFmtId="0" fontId="17" fillId="0" borderId="2" xfId="0" applyNumberFormat="1" applyFont="1" applyFill="1" applyBorder="1" applyAlignment="1">
      <alignment horizontal="center" vertical="center" wrapText="1"/>
    </xf>
    <xf numFmtId="14" fontId="17" fillId="0" borderId="2" xfId="0" applyNumberFormat="1" applyFont="1" applyFill="1" applyBorder="1" applyAlignment="1">
      <alignment horizontal="center" vertical="center" wrapText="1"/>
    </xf>
    <xf numFmtId="0" fontId="17" fillId="2" borderId="2" xfId="0" applyNumberFormat="1"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2" borderId="0" xfId="0" applyFill="1" applyAlignment="1">
      <alignment horizontal="center" vertical="center" wrapText="1"/>
    </xf>
    <xf numFmtId="0" fontId="0" fillId="0" borderId="0" xfId="0" applyFill="1" applyAlignment="1">
      <alignment horizontal="center" vertical="center" wrapText="1"/>
    </xf>
    <xf numFmtId="0" fontId="11" fillId="0" borderId="0" xfId="89" applyFont="1" applyAlignment="1">
      <alignment horizontal="center" vertical="center"/>
    </xf>
    <xf numFmtId="0" fontId="11" fillId="0" borderId="0" xfId="89" applyFont="1">
      <alignment vertical="center"/>
    </xf>
    <xf numFmtId="0" fontId="11" fillId="0" borderId="0" xfId="89" applyFont="1" applyAlignment="1">
      <alignment horizontal="left" vertical="center"/>
    </xf>
    <xf numFmtId="178" fontId="11" fillId="0" borderId="0" xfId="89" applyNumberFormat="1" applyFont="1">
      <alignment vertical="center"/>
    </xf>
    <xf numFmtId="0" fontId="12" fillId="0" borderId="2" xfId="89" applyFont="1" applyFill="1" applyBorder="1" applyAlignment="1">
      <alignment horizontal="center" vertical="center"/>
    </xf>
    <xf numFmtId="0" fontId="14" fillId="2" borderId="2" xfId="89" applyFont="1" applyFill="1" applyBorder="1" applyAlignment="1">
      <alignment horizontal="center" vertical="center"/>
    </xf>
    <xf numFmtId="0" fontId="12" fillId="2" borderId="2" xfId="89" applyFont="1" applyFill="1" applyBorder="1" applyAlignment="1">
      <alignment horizontal="center" vertical="center"/>
    </xf>
    <xf numFmtId="0" fontId="12" fillId="0" borderId="0" xfId="89" applyFont="1" applyFill="1" applyBorder="1" applyAlignment="1">
      <alignment horizontal="center" vertical="center"/>
    </xf>
    <xf numFmtId="0" fontId="11" fillId="0" borderId="2" xfId="89" applyFont="1" applyBorder="1" applyAlignment="1">
      <alignment horizontal="center" vertical="center"/>
    </xf>
    <xf numFmtId="0" fontId="12" fillId="0" borderId="2" xfId="89" applyFont="1" applyBorder="1" applyAlignment="1">
      <alignment horizontal="center" vertical="center"/>
    </xf>
    <xf numFmtId="0" fontId="19" fillId="0" borderId="2" xfId="89" applyNumberFormat="1" applyFont="1" applyBorder="1" applyAlignment="1">
      <alignment horizontal="center" vertical="center"/>
    </xf>
    <xf numFmtId="0" fontId="11" fillId="0" borderId="1" xfId="89" applyFont="1" applyBorder="1" applyAlignment="1">
      <alignment horizontal="center" vertical="center"/>
    </xf>
    <xf numFmtId="176" fontId="11" fillId="0" borderId="2" xfId="89" applyNumberFormat="1" applyFont="1" applyBorder="1" applyAlignment="1">
      <alignment horizontal="center" vertical="center"/>
    </xf>
    <xf numFmtId="0" fontId="20" fillId="0" borderId="2" xfId="89" applyFont="1" applyFill="1" applyBorder="1" applyAlignment="1">
      <alignment horizontal="center" vertical="center"/>
    </xf>
    <xf numFmtId="178" fontId="11" fillId="0" borderId="2" xfId="89" applyNumberFormat="1" applyFont="1" applyBorder="1" applyAlignment="1">
      <alignment horizontal="center" vertical="center"/>
    </xf>
    <xf numFmtId="0" fontId="11" fillId="0" borderId="16" xfId="89" applyFont="1" applyBorder="1" applyAlignment="1">
      <alignment horizontal="center" vertical="center"/>
    </xf>
    <xf numFmtId="0" fontId="11" fillId="0" borderId="9" xfId="89" applyFont="1" applyBorder="1">
      <alignment vertical="center"/>
    </xf>
    <xf numFmtId="0" fontId="11" fillId="0" borderId="17" xfId="89" applyFont="1" applyBorder="1">
      <alignment vertical="center"/>
    </xf>
    <xf numFmtId="0" fontId="11" fillId="0" borderId="18" xfId="89" applyFont="1" applyBorder="1" applyAlignment="1">
      <alignment vertical="center"/>
    </xf>
    <xf numFmtId="0" fontId="12" fillId="0" borderId="7" xfId="89" applyFont="1" applyBorder="1" applyAlignment="1">
      <alignment horizontal="center" vertical="center"/>
    </xf>
    <xf numFmtId="0" fontId="12" fillId="0" borderId="8" xfId="89" applyFont="1" applyBorder="1" applyAlignment="1">
      <alignment horizontal="center" vertical="center"/>
    </xf>
    <xf numFmtId="0" fontId="12" fillId="0" borderId="9" xfId="89" applyFont="1" applyBorder="1" applyAlignment="1">
      <alignment horizontal="center" vertical="center"/>
    </xf>
    <xf numFmtId="0" fontId="11" fillId="0" borderId="0" xfId="89" applyNumberFormat="1" applyFont="1" applyAlignment="1">
      <alignment horizontal="center" vertical="center"/>
    </xf>
    <xf numFmtId="0" fontId="11" fillId="0" borderId="0" xfId="89" applyFont="1" applyBorder="1" applyAlignment="1">
      <alignment horizontal="center" vertical="center"/>
    </xf>
    <xf numFmtId="0" fontId="11" fillId="0" borderId="2" xfId="89" applyNumberFormat="1" applyFont="1" applyBorder="1" applyAlignment="1">
      <alignment horizontal="center" vertical="center"/>
    </xf>
    <xf numFmtId="0" fontId="19" fillId="0" borderId="2" xfId="89" applyFont="1" applyBorder="1" applyAlignment="1">
      <alignment horizontal="center" vertical="center"/>
    </xf>
    <xf numFmtId="0" fontId="20" fillId="0" borderId="1" xfId="89" applyFont="1" applyFill="1" applyBorder="1" applyAlignment="1">
      <alignment horizontal="center" vertical="center"/>
    </xf>
    <xf numFmtId="0" fontId="11" fillId="0" borderId="1" xfId="89" applyNumberFormat="1" applyFont="1" applyBorder="1" applyAlignment="1">
      <alignment horizontal="center" vertical="center"/>
    </xf>
    <xf numFmtId="0" fontId="20" fillId="0" borderId="16" xfId="89" applyFont="1" applyFill="1" applyBorder="1" applyAlignment="1">
      <alignment horizontal="center" vertical="center"/>
    </xf>
    <xf numFmtId="0" fontId="11" fillId="0" borderId="16" xfId="89" applyNumberFormat="1" applyFont="1" applyBorder="1" applyAlignment="1">
      <alignment horizontal="center" vertical="center"/>
    </xf>
    <xf numFmtId="0" fontId="20" fillId="0" borderId="18" xfId="89" applyFont="1" applyFill="1" applyBorder="1" applyAlignment="1">
      <alignment horizontal="center" vertical="center"/>
    </xf>
    <xf numFmtId="0" fontId="11" fillId="0" borderId="7" xfId="89" applyFont="1" applyBorder="1" applyAlignment="1">
      <alignment horizontal="center" vertical="center"/>
    </xf>
    <xf numFmtId="0" fontId="11" fillId="0" borderId="8" xfId="89" applyFont="1" applyBorder="1" applyAlignment="1">
      <alignment horizontal="center" vertical="center"/>
    </xf>
    <xf numFmtId="0" fontId="11" fillId="0" borderId="9" xfId="89" applyFont="1" applyBorder="1" applyAlignment="1">
      <alignment horizontal="center" vertical="center"/>
    </xf>
    <xf numFmtId="0" fontId="19" fillId="0" borderId="0" xfId="89" applyFont="1" applyBorder="1" applyAlignment="1">
      <alignment horizontal="center" vertical="center"/>
    </xf>
    <xf numFmtId="0" fontId="20" fillId="0" borderId="2" xfId="89" applyFont="1" applyFill="1" applyBorder="1" applyAlignment="1">
      <alignment horizontal="center"/>
    </xf>
    <xf numFmtId="178" fontId="11" fillId="0" borderId="0" xfId="89" applyNumberFormat="1" applyFont="1" applyBorder="1" applyAlignment="1">
      <alignment horizontal="center" vertical="center"/>
    </xf>
    <xf numFmtId="0" fontId="11" fillId="0" borderId="2" xfId="89" applyFont="1" applyBorder="1">
      <alignment vertical="center"/>
    </xf>
    <xf numFmtId="0" fontId="11" fillId="4" borderId="2" xfId="89" applyFont="1" applyFill="1" applyBorder="1">
      <alignment vertical="center"/>
    </xf>
    <xf numFmtId="0" fontId="19" fillId="0" borderId="0" xfId="89" applyFont="1">
      <alignment vertical="center"/>
    </xf>
    <xf numFmtId="0" fontId="19" fillId="0" borderId="0" xfId="89" applyFont="1" applyAlignment="1">
      <alignment horizontal="left" vertical="center"/>
    </xf>
    <xf numFmtId="178" fontId="11" fillId="0" borderId="2" xfId="89" applyNumberFormat="1" applyFont="1" applyBorder="1">
      <alignment vertical="center"/>
    </xf>
    <xf numFmtId="0" fontId="11" fillId="0" borderId="7" xfId="89" applyFont="1" applyBorder="1">
      <alignment vertical="center"/>
    </xf>
    <xf numFmtId="178" fontId="11" fillId="4" borderId="9" xfId="89" applyNumberFormat="1" applyFont="1" applyFill="1" applyBorder="1" applyAlignment="1">
      <alignment horizontal="center" vertical="center"/>
    </xf>
    <xf numFmtId="178" fontId="11" fillId="0" borderId="18" xfId="89" applyNumberFormat="1" applyFont="1" applyBorder="1">
      <alignment vertical="center"/>
    </xf>
    <xf numFmtId="0" fontId="19" fillId="0" borderId="0" xfId="89" applyFont="1" applyAlignment="1">
      <alignment horizontal="center" vertical="center"/>
    </xf>
    <xf numFmtId="14" fontId="11" fillId="0" borderId="2" xfId="89" applyNumberFormat="1" applyFont="1" applyBorder="1" applyAlignment="1">
      <alignment horizontal="center" vertical="center"/>
    </xf>
    <xf numFmtId="14" fontId="11" fillId="0" borderId="0" xfId="89" applyNumberFormat="1" applyFont="1" applyAlignment="1">
      <alignment horizontal="center" vertical="center"/>
    </xf>
    <xf numFmtId="0" fontId="21" fillId="0" borderId="2" xfId="0" applyFont="1" applyBorder="1" applyAlignment="1">
      <alignment horizontal="center" wrapText="1"/>
    </xf>
    <xf numFmtId="178" fontId="21" fillId="0" borderId="2" xfId="0" applyNumberFormat="1" applyFont="1" applyBorder="1" applyAlignment="1">
      <alignment horizontal="center" wrapText="1"/>
    </xf>
    <xf numFmtId="0" fontId="19" fillId="0" borderId="2" xfId="89" applyFont="1" applyBorder="1">
      <alignment vertical="center"/>
    </xf>
    <xf numFmtId="178" fontId="22" fillId="0" borderId="2" xfId="0" applyNumberFormat="1" applyFont="1" applyBorder="1" applyAlignment="1">
      <alignment horizontal="center" wrapText="1"/>
    </xf>
    <xf numFmtId="178" fontId="20" fillId="0" borderId="2" xfId="89" applyNumberFormat="1" applyFont="1" applyFill="1" applyBorder="1" applyAlignment="1">
      <alignment horizontal="center" vertical="center"/>
    </xf>
    <xf numFmtId="0" fontId="19" fillId="0" borderId="0" xfId="89" applyNumberFormat="1" applyFont="1" applyAlignment="1">
      <alignment horizontal="center" vertical="center"/>
    </xf>
    <xf numFmtId="0" fontId="7" fillId="0" borderId="2" xfId="0" applyFont="1" applyBorder="1" applyAlignment="1">
      <alignment horizontal="center" wrapText="1"/>
    </xf>
    <xf numFmtId="0" fontId="23" fillId="0" borderId="2" xfId="0" applyFont="1" applyBorder="1" applyAlignment="1">
      <alignment horizontal="center" wrapText="1"/>
    </xf>
    <xf numFmtId="178" fontId="7" fillId="0" borderId="2" xfId="0" applyNumberFormat="1" applyFont="1" applyBorder="1" applyAlignment="1">
      <alignment horizontal="center" wrapText="1"/>
    </xf>
    <xf numFmtId="0" fontId="11" fillId="0" borderId="0" xfId="89" applyFont="1" applyAlignment="1">
      <alignment vertical="center"/>
    </xf>
    <xf numFmtId="0" fontId="24" fillId="5" borderId="2" xfId="138" applyFont="1" applyFill="1" applyBorder="1" applyAlignment="1">
      <alignment horizontal="center" vertical="center" wrapText="1"/>
    </xf>
    <xf numFmtId="0" fontId="25" fillId="0" borderId="0" xfId="89" applyFont="1">
      <alignment vertical="center"/>
    </xf>
    <xf numFmtId="0" fontId="24" fillId="0" borderId="0" xfId="138" applyFont="1" applyBorder="1" applyAlignment="1">
      <alignment horizontal="left" vertical="center" wrapText="1"/>
    </xf>
    <xf numFmtId="0" fontId="0" fillId="0" borderId="0" xfId="138" applyBorder="1"/>
    <xf numFmtId="14" fontId="24" fillId="5" borderId="2" xfId="138" applyNumberFormat="1" applyFont="1" applyFill="1" applyBorder="1" applyAlignment="1">
      <alignment horizontal="center" vertical="center" wrapText="1"/>
    </xf>
    <xf numFmtId="0" fontId="24" fillId="6" borderId="2" xfId="138" applyFont="1" applyFill="1" applyBorder="1" applyAlignment="1" applyProtection="1">
      <alignment horizontal="center" vertical="center" wrapText="1"/>
      <protection locked="0"/>
    </xf>
    <xf numFmtId="0" fontId="0" fillId="5" borderId="2" xfId="138" applyFill="1" applyBorder="1" applyAlignment="1">
      <alignment vertical="center"/>
    </xf>
    <xf numFmtId="0" fontId="24" fillId="5" borderId="1" xfId="138" applyFont="1" applyFill="1" applyBorder="1" applyAlignment="1">
      <alignment horizontal="center" vertical="center" wrapText="1"/>
    </xf>
    <xf numFmtId="0" fontId="0" fillId="2" borderId="2" xfId="138" applyFont="1" applyFill="1" applyBorder="1" applyProtection="1">
      <protection locked="0"/>
    </xf>
    <xf numFmtId="0" fontId="0" fillId="5" borderId="2" xfId="138" applyFont="1" applyFill="1" applyBorder="1"/>
    <xf numFmtId="0" fontId="0" fillId="0" borderId="2" xfId="138" applyBorder="1" applyProtection="1">
      <protection locked="0"/>
    </xf>
    <xf numFmtId="0" fontId="24" fillId="0" borderId="2" xfId="138" applyFont="1" applyBorder="1" applyAlignment="1" applyProtection="1">
      <alignment horizontal="left" vertical="center" wrapText="1"/>
      <protection locked="0"/>
    </xf>
    <xf numFmtId="0" fontId="26" fillId="0" borderId="2" xfId="0" applyFont="1" applyBorder="1" applyAlignment="1">
      <alignment horizontal="center" vertical="center" wrapText="1"/>
    </xf>
    <xf numFmtId="0" fontId="27" fillId="0" borderId="2" xfId="0" applyFont="1" applyBorder="1" applyAlignment="1">
      <alignment horizontal="center" vertical="center" wrapText="1"/>
    </xf>
    <xf numFmtId="178" fontId="27" fillId="0" borderId="2" xfId="0" applyNumberFormat="1" applyFont="1" applyBorder="1" applyAlignment="1">
      <alignment horizontal="center" vertical="center" wrapText="1"/>
    </xf>
    <xf numFmtId="0" fontId="26" fillId="0" borderId="2" xfId="0" applyFont="1" applyBorder="1" applyAlignment="1">
      <alignment vertical="center" wrapText="1"/>
    </xf>
    <xf numFmtId="179" fontId="0" fillId="0" borderId="0" xfId="89" applyNumberFormat="1">
      <alignment vertical="center"/>
    </xf>
    <xf numFmtId="0" fontId="27" fillId="0" borderId="2" xfId="0" applyFont="1" applyBorder="1" applyAlignment="1">
      <alignment vertical="center" wrapText="1"/>
    </xf>
    <xf numFmtId="178" fontId="27" fillId="2" borderId="2" xfId="0" applyNumberFormat="1" applyFont="1" applyFill="1" applyBorder="1" applyAlignment="1">
      <alignment horizontal="center" vertical="center" wrapText="1"/>
    </xf>
    <xf numFmtId="0" fontId="0" fillId="7" borderId="0" xfId="89" applyFill="1">
      <alignment vertical="center"/>
    </xf>
    <xf numFmtId="178" fontId="0" fillId="0" borderId="0" xfId="89" applyNumberFormat="1">
      <alignment vertical="center"/>
    </xf>
    <xf numFmtId="10" fontId="0" fillId="0" borderId="0" xfId="89" applyNumberFormat="1">
      <alignment vertical="center"/>
    </xf>
    <xf numFmtId="0" fontId="27" fillId="2" borderId="2" xfId="0" applyFont="1" applyFill="1" applyBorder="1" applyAlignment="1">
      <alignment horizontal="center" vertical="center" wrapText="1"/>
    </xf>
    <xf numFmtId="0" fontId="28" fillId="0" borderId="2" xfId="0" applyFont="1" applyBorder="1" applyAlignment="1">
      <alignment vertical="center" wrapText="1"/>
    </xf>
    <xf numFmtId="0" fontId="0" fillId="0" borderId="0" xfId="89" applyBorder="1">
      <alignment vertical="center"/>
    </xf>
    <xf numFmtId="0" fontId="26" fillId="0" borderId="0" xfId="0" applyFont="1" applyBorder="1" applyAlignment="1">
      <alignment vertical="center" wrapText="1"/>
    </xf>
    <xf numFmtId="0" fontId="5" fillId="0" borderId="0" xfId="0" applyFont="1" applyFill="1"/>
    <xf numFmtId="0" fontId="29" fillId="0" borderId="0" xfId="0" applyFont="1" applyFill="1" applyBorder="1" applyAlignment="1">
      <alignment horizontal="center"/>
    </xf>
    <xf numFmtId="0" fontId="20" fillId="0" borderId="7" xfId="103" applyFont="1" applyFill="1" applyBorder="1" applyAlignment="1">
      <alignment horizontal="center" vertical="center" wrapText="1"/>
    </xf>
    <xf numFmtId="0" fontId="20" fillId="0" borderId="9" xfId="103" applyFont="1" applyFill="1" applyBorder="1" applyAlignment="1">
      <alignment horizontal="center" vertical="center" wrapText="1"/>
    </xf>
    <xf numFmtId="0" fontId="20" fillId="0" borderId="2" xfId="103" applyFont="1" applyFill="1" applyBorder="1" applyAlignment="1">
      <alignment horizontal="center" vertical="center" wrapText="1"/>
    </xf>
    <xf numFmtId="0" fontId="30" fillId="0" borderId="7" xfId="103" applyFont="1" applyFill="1" applyBorder="1" applyAlignment="1">
      <alignment horizontal="center" vertical="center" wrapText="1"/>
    </xf>
    <xf numFmtId="0" fontId="31" fillId="0" borderId="7" xfId="103" applyFont="1" applyFill="1" applyBorder="1" applyAlignment="1">
      <alignment horizontal="center" vertical="center" wrapText="1"/>
    </xf>
    <xf numFmtId="178" fontId="20" fillId="0" borderId="7" xfId="103" applyNumberFormat="1" applyFont="1" applyFill="1" applyBorder="1" applyAlignment="1">
      <alignment horizontal="center" vertical="center" wrapText="1"/>
    </xf>
    <xf numFmtId="178" fontId="20" fillId="0" borderId="9" xfId="103" applyNumberFormat="1" applyFont="1" applyFill="1" applyBorder="1" applyAlignment="1">
      <alignment horizontal="center" vertical="center" wrapText="1"/>
    </xf>
    <xf numFmtId="180" fontId="20" fillId="0" borderId="2" xfId="103" applyNumberFormat="1" applyFont="1" applyFill="1" applyBorder="1" applyAlignment="1">
      <alignment horizontal="center" vertical="center" wrapText="1"/>
    </xf>
    <xf numFmtId="0" fontId="20" fillId="0" borderId="2" xfId="103" applyFont="1" applyFill="1" applyBorder="1" applyAlignment="1">
      <alignment horizontal="center" vertical="center"/>
    </xf>
    <xf numFmtId="0" fontId="12" fillId="0" borderId="19" xfId="0" applyFont="1" applyFill="1" applyBorder="1" applyAlignment="1">
      <alignment horizontal="center" vertical="center"/>
    </xf>
    <xf numFmtId="0" fontId="30" fillId="0" borderId="2" xfId="103" applyFont="1" applyFill="1" applyBorder="1" applyAlignment="1">
      <alignment horizontal="center" vertical="center" wrapText="1"/>
    </xf>
    <xf numFmtId="0" fontId="12" fillId="0" borderId="20" xfId="0" applyFont="1" applyFill="1" applyBorder="1" applyAlignment="1">
      <alignment horizontal="center" vertical="center"/>
    </xf>
    <xf numFmtId="0" fontId="32" fillId="0" borderId="2" xfId="103" applyFont="1" applyFill="1" applyBorder="1" applyAlignment="1">
      <alignment horizontal="center" vertical="center" wrapText="1"/>
    </xf>
    <xf numFmtId="0" fontId="31" fillId="0" borderId="2" xfId="103" applyFont="1" applyFill="1" applyBorder="1" applyAlignment="1">
      <alignment horizontal="center" vertical="center" wrapText="1"/>
    </xf>
    <xf numFmtId="181" fontId="30" fillId="0" borderId="2" xfId="103" applyNumberFormat="1" applyFont="1" applyFill="1" applyBorder="1" applyAlignment="1">
      <alignment horizontal="center" vertical="center" wrapText="1"/>
    </xf>
    <xf numFmtId="0" fontId="12" fillId="0" borderId="20" xfId="0" applyFont="1" applyFill="1" applyBorder="1" applyAlignment="1">
      <alignment vertical="center"/>
    </xf>
    <xf numFmtId="0" fontId="20" fillId="0" borderId="2" xfId="103" applyFont="1" applyFill="1" applyBorder="1" applyAlignment="1">
      <alignment vertical="center" wrapText="1"/>
    </xf>
    <xf numFmtId="178" fontId="20" fillId="0" borderId="2" xfId="103" applyNumberFormat="1" applyFont="1" applyFill="1" applyBorder="1" applyAlignment="1">
      <alignment horizontal="center" vertical="center" wrapText="1"/>
    </xf>
    <xf numFmtId="4" fontId="20" fillId="0" borderId="2" xfId="103" applyNumberFormat="1" applyFont="1" applyFill="1" applyBorder="1" applyAlignment="1">
      <alignment horizontal="center" vertical="center" wrapText="1"/>
    </xf>
    <xf numFmtId="0" fontId="20" fillId="0" borderId="0" xfId="103" applyFont="1" applyFill="1" applyBorder="1" applyAlignment="1">
      <alignment horizontal="left"/>
    </xf>
    <xf numFmtId="0" fontId="5" fillId="0" borderId="0" xfId="0" applyFont="1" applyFill="1" applyAlignment="1">
      <alignment vertical="center"/>
    </xf>
    <xf numFmtId="178" fontId="5" fillId="0" borderId="0" xfId="0" applyNumberFormat="1" applyFont="1" applyFill="1" applyAlignment="1">
      <alignment vertical="center"/>
    </xf>
    <xf numFmtId="181" fontId="20" fillId="0" borderId="2" xfId="103" applyNumberFormat="1" applyFont="1" applyFill="1" applyBorder="1" applyAlignment="1">
      <alignment horizontal="center" vertical="center" wrapText="1"/>
    </xf>
    <xf numFmtId="0" fontId="1" fillId="0" borderId="0" xfId="0" applyFont="1" applyFill="1"/>
    <xf numFmtId="4" fontId="20" fillId="0" borderId="7" xfId="103" applyNumberFormat="1" applyFont="1" applyFill="1" applyBorder="1" applyAlignment="1">
      <alignment horizontal="center" vertical="center" wrapText="1"/>
    </xf>
    <xf numFmtId="4" fontId="20" fillId="0" borderId="9" xfId="103" applyNumberFormat="1" applyFont="1" applyFill="1" applyBorder="1" applyAlignment="1">
      <alignment horizontal="center" vertical="center" wrapText="1"/>
    </xf>
    <xf numFmtId="0" fontId="12" fillId="0" borderId="0" xfId="0" applyFont="1" applyFill="1" applyAlignment="1">
      <alignment vertical="center"/>
    </xf>
  </cellXfs>
  <cellStyles count="140">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21 2" xfId="60"/>
    <cellStyle name="常规 10" xfId="61"/>
    <cellStyle name="常规 16 2"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14" xfId="70"/>
    <cellStyle name="常规 2 10 2" xfId="71"/>
    <cellStyle name="常规 14 2" xfId="72"/>
    <cellStyle name="常规 2 10 2 2" xfId="73"/>
    <cellStyle name="常规 15" xfId="74"/>
    <cellStyle name="常规 20" xfId="75"/>
    <cellStyle name="常规 17" xfId="76"/>
    <cellStyle name="常规 22" xfId="77"/>
    <cellStyle name="常规 17 2" xfId="78"/>
    <cellStyle name="常规 22 2" xfId="79"/>
    <cellStyle name="常规 55" xfId="80"/>
    <cellStyle name="常规 18" xfId="81"/>
    <cellStyle name="常规 23" xfId="82"/>
    <cellStyle name="常规 18 2" xfId="83"/>
    <cellStyle name="常规 23 2" xfId="84"/>
    <cellStyle name="常规 19" xfId="85"/>
    <cellStyle name="常规 24" xfId="86"/>
    <cellStyle name="常规 19 2" xfId="87"/>
    <cellStyle name="常规 24 2" xfId="88"/>
    <cellStyle name="常规 2" xfId="89"/>
    <cellStyle name="常规 2 2" xfId="90"/>
    <cellStyle name="常规 2 3" xfId="91"/>
    <cellStyle name="常规 2 34" xfId="92"/>
    <cellStyle name="常规 2 4" xfId="93"/>
    <cellStyle name="常规 25" xfId="94"/>
    <cellStyle name="常规 30" xfId="95"/>
    <cellStyle name="常规 25 2" xfId="96"/>
    <cellStyle name="常规 27" xfId="97"/>
    <cellStyle name="常规 32" xfId="98"/>
    <cellStyle name="常规 28" xfId="99"/>
    <cellStyle name="常规 33" xfId="100"/>
    <cellStyle name="常规 29" xfId="101"/>
    <cellStyle name="常规 34" xfId="102"/>
    <cellStyle name="常规 3" xfId="103"/>
    <cellStyle name="常规 3 2" xfId="104"/>
    <cellStyle name="常规 3 3" xfId="105"/>
    <cellStyle name="常规 3 4" xfId="106"/>
    <cellStyle name="常规 35" xfId="107"/>
    <cellStyle name="常规 40" xfId="108"/>
    <cellStyle name="常规 36" xfId="109"/>
    <cellStyle name="常规 41" xfId="110"/>
    <cellStyle name="常规 37" xfId="111"/>
    <cellStyle name="常规 42" xfId="112"/>
    <cellStyle name="常规 38" xfId="113"/>
    <cellStyle name="常规 43" xfId="114"/>
    <cellStyle name="常规 4" xfId="115"/>
    <cellStyle name="常规 4 2" xfId="116"/>
    <cellStyle name="常规 4 3" xfId="117"/>
    <cellStyle name="常规 40 2" xfId="118"/>
    <cellStyle name="常规 45" xfId="119"/>
    <cellStyle name="常规 46" xfId="120"/>
    <cellStyle name="常规 51" xfId="121"/>
    <cellStyle name="常规 47" xfId="122"/>
    <cellStyle name="常规 52" xfId="123"/>
    <cellStyle name="常规 48" xfId="124"/>
    <cellStyle name="常规 5" xfId="125"/>
    <cellStyle name="常规 5 3" xfId="126"/>
    <cellStyle name="常规 51 2" xfId="127"/>
    <cellStyle name="常规 51 3" xfId="128"/>
    <cellStyle name="常规 52 2" xfId="129"/>
    <cellStyle name="常规 59" xfId="130"/>
    <cellStyle name="常规 6 2" xfId="131"/>
    <cellStyle name="常规 7" xfId="132"/>
    <cellStyle name="常规 70" xfId="133"/>
    <cellStyle name="常规 70 2" xfId="134"/>
    <cellStyle name="常规 8" xfId="135"/>
    <cellStyle name="常规 88" xfId="136"/>
    <cellStyle name="常规 89" xfId="137"/>
    <cellStyle name="常规 9" xfId="138"/>
    <cellStyle name="常规 9 2" xfId="139"/>
  </cellStyles>
  <dxfs count="2">
    <dxf>
      <font>
        <color rgb="FF9C0006"/>
      </font>
      <fill>
        <patternFill patternType="solid">
          <bgColor rgb="FFFFC7CE"/>
        </patternFill>
      </fill>
    </dxf>
    <dxf>
      <fill>
        <patternFill patternType="solid">
          <bgColor rgb="FFFFFF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pivotCacheDefinition" Target="pivotCache/pivotCacheDefinition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314960</xdr:colOff>
      <xdr:row>43</xdr:row>
      <xdr:rowOff>139065</xdr:rowOff>
    </xdr:from>
    <xdr:to>
      <xdr:col>13</xdr:col>
      <xdr:colOff>524510</xdr:colOff>
      <xdr:row>86</xdr:row>
      <xdr:rowOff>139064</xdr:rowOff>
    </xdr:to>
    <xdr:pic>
      <xdr:nvPicPr>
        <xdr:cNvPr id="2" name="图片 1"/>
        <xdr:cNvPicPr>
          <a:picLocks noChangeAspect="1"/>
        </xdr:cNvPicPr>
      </xdr:nvPicPr>
      <xdr:blipFill>
        <a:blip r:embed="rId1"/>
        <a:stretch>
          <a:fillRect/>
        </a:stretch>
      </xdr:blipFill>
      <xdr:spPr>
        <a:xfrm>
          <a:off x="1000760" y="14348460"/>
          <a:ext cx="9391650" cy="73717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16</xdr:row>
      <xdr:rowOff>28575</xdr:rowOff>
    </xdr:from>
    <xdr:to>
      <xdr:col>3</xdr:col>
      <xdr:colOff>2752094</xdr:colOff>
      <xdr:row>32</xdr:row>
      <xdr:rowOff>85375</xdr:rowOff>
    </xdr:to>
    <xdr:pic>
      <xdr:nvPicPr>
        <xdr:cNvPr id="2" name="图片 1"/>
        <xdr:cNvPicPr>
          <a:picLocks noChangeAspect="1"/>
        </xdr:cNvPicPr>
      </xdr:nvPicPr>
      <xdr:blipFill>
        <a:blip r:embed="rId1"/>
        <a:stretch>
          <a:fillRect/>
        </a:stretch>
      </xdr:blipFill>
      <xdr:spPr>
        <a:xfrm>
          <a:off x="609600" y="6208395"/>
          <a:ext cx="5047615" cy="27997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525780</xdr:colOff>
      <xdr:row>13</xdr:row>
      <xdr:rowOff>0</xdr:rowOff>
    </xdr:from>
    <xdr:to>
      <xdr:col>18</xdr:col>
      <xdr:colOff>563880</xdr:colOff>
      <xdr:row>38</xdr:row>
      <xdr:rowOff>76200</xdr:rowOff>
    </xdr:to>
    <xdr:pic>
      <xdr:nvPicPr>
        <xdr:cNvPr id="3" name="图片 2"/>
        <xdr:cNvPicPr>
          <a:picLocks noChangeAspect="1"/>
        </xdr:cNvPicPr>
      </xdr:nvPicPr>
      <xdr:blipFill>
        <a:blip r:embed="rId1"/>
        <a:stretch>
          <a:fillRect/>
        </a:stretch>
      </xdr:blipFill>
      <xdr:spPr>
        <a:xfrm>
          <a:off x="11031855" y="2352675"/>
          <a:ext cx="8020050" cy="46005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14</xdr:row>
      <xdr:rowOff>0</xdr:rowOff>
    </xdr:from>
    <xdr:to>
      <xdr:col>20</xdr:col>
      <xdr:colOff>133350</xdr:colOff>
      <xdr:row>38</xdr:row>
      <xdr:rowOff>123825</xdr:rowOff>
    </xdr:to>
    <xdr:pic>
      <xdr:nvPicPr>
        <xdr:cNvPr id="4" name="图片 3"/>
        <xdr:cNvPicPr>
          <a:picLocks noChangeAspect="1"/>
        </xdr:cNvPicPr>
      </xdr:nvPicPr>
      <xdr:blipFill>
        <a:blip r:embed="rId1"/>
        <a:stretch>
          <a:fillRect/>
        </a:stretch>
      </xdr:blipFill>
      <xdr:spPr>
        <a:xfrm>
          <a:off x="11372850" y="2533650"/>
          <a:ext cx="8620125" cy="446722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402590</xdr:colOff>
      <xdr:row>10</xdr:row>
      <xdr:rowOff>122555</xdr:rowOff>
    </xdr:from>
    <xdr:to>
      <xdr:col>19</xdr:col>
      <xdr:colOff>583565</xdr:colOff>
      <xdr:row>36</xdr:row>
      <xdr:rowOff>103505</xdr:rowOff>
    </xdr:to>
    <xdr:pic>
      <xdr:nvPicPr>
        <xdr:cNvPr id="2" name="图片 1"/>
        <xdr:cNvPicPr>
          <a:picLocks noChangeAspect="1"/>
        </xdr:cNvPicPr>
      </xdr:nvPicPr>
      <xdr:blipFill>
        <a:blip r:embed="rId1"/>
        <a:stretch>
          <a:fillRect/>
        </a:stretch>
      </xdr:blipFill>
      <xdr:spPr>
        <a:xfrm>
          <a:off x="10908665" y="1932305"/>
          <a:ext cx="8753475" cy="468630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431165</xdr:colOff>
      <xdr:row>13</xdr:row>
      <xdr:rowOff>71755</xdr:rowOff>
    </xdr:from>
    <xdr:to>
      <xdr:col>18</xdr:col>
      <xdr:colOff>583565</xdr:colOff>
      <xdr:row>39</xdr:row>
      <xdr:rowOff>62230</xdr:rowOff>
    </xdr:to>
    <xdr:pic>
      <xdr:nvPicPr>
        <xdr:cNvPr id="4" name="图片 3"/>
        <xdr:cNvPicPr>
          <a:picLocks noChangeAspect="1"/>
        </xdr:cNvPicPr>
      </xdr:nvPicPr>
      <xdr:blipFill>
        <a:blip r:embed="rId1"/>
        <a:stretch>
          <a:fillRect/>
        </a:stretch>
      </xdr:blipFill>
      <xdr:spPr>
        <a:xfrm>
          <a:off x="10937240" y="2424430"/>
          <a:ext cx="8039100" cy="469582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828675</xdr:colOff>
      <xdr:row>11</xdr:row>
      <xdr:rowOff>38100</xdr:rowOff>
    </xdr:from>
    <xdr:to>
      <xdr:col>19</xdr:col>
      <xdr:colOff>714375</xdr:colOff>
      <xdr:row>39</xdr:row>
      <xdr:rowOff>9525</xdr:rowOff>
    </xdr:to>
    <xdr:pic>
      <xdr:nvPicPr>
        <xdr:cNvPr id="2" name="图片 1"/>
        <xdr:cNvPicPr>
          <a:picLocks noChangeAspect="1"/>
        </xdr:cNvPicPr>
      </xdr:nvPicPr>
      <xdr:blipFill>
        <a:blip r:embed="rId1"/>
        <a:stretch>
          <a:fillRect/>
        </a:stretch>
      </xdr:blipFill>
      <xdr:spPr>
        <a:xfrm>
          <a:off x="11334750" y="2028825"/>
          <a:ext cx="8458200" cy="5038725"/>
        </a:xfrm>
        <a:prstGeom prst="rect">
          <a:avLst/>
        </a:prstGeom>
        <a:noFill/>
        <a:ln w="9525">
          <a:noFill/>
        </a:ln>
      </xdr:spPr>
    </xdr:pic>
    <xdr:clientData/>
  </xdr:twoCellAnchor>
  <xdr:twoCellAnchor editAs="oneCell">
    <xdr:from>
      <xdr:col>7</xdr:col>
      <xdr:colOff>321098</xdr:colOff>
      <xdr:row>9</xdr:row>
      <xdr:rowOff>102659</xdr:rowOff>
    </xdr:from>
    <xdr:to>
      <xdr:col>21</xdr:col>
      <xdr:colOff>163618</xdr:colOff>
      <xdr:row>32</xdr:row>
      <xdr:rowOff>164889</xdr:rowOff>
    </xdr:to>
    <xdr:pic>
      <xdr:nvPicPr>
        <xdr:cNvPr id="3" name="图片 2"/>
        <xdr:cNvPicPr>
          <a:picLocks noChangeAspect="1"/>
        </xdr:cNvPicPr>
      </xdr:nvPicPr>
      <xdr:blipFill>
        <a:blip r:embed="rId2"/>
        <a:stretch>
          <a:fillRect/>
        </a:stretch>
      </xdr:blipFill>
      <xdr:spPr>
        <a:xfrm>
          <a:off x="10826750" y="1731010"/>
          <a:ext cx="10062845" cy="422465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287020</xdr:colOff>
      <xdr:row>1</xdr:row>
      <xdr:rowOff>47625</xdr:rowOff>
    </xdr:from>
    <xdr:to>
      <xdr:col>12</xdr:col>
      <xdr:colOff>58420</xdr:colOff>
      <xdr:row>41</xdr:row>
      <xdr:rowOff>133350</xdr:rowOff>
    </xdr:to>
    <xdr:pic>
      <xdr:nvPicPr>
        <xdr:cNvPr id="4" name="图片 3"/>
        <xdr:cNvPicPr>
          <a:picLocks noChangeAspect="1"/>
        </xdr:cNvPicPr>
      </xdr:nvPicPr>
      <xdr:blipFill>
        <a:blip r:embed="rId1"/>
        <a:stretch>
          <a:fillRect/>
        </a:stretch>
      </xdr:blipFill>
      <xdr:spPr>
        <a:xfrm>
          <a:off x="287020" y="219075"/>
          <a:ext cx="8001000" cy="6943725"/>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200025</xdr:colOff>
      <xdr:row>13</xdr:row>
      <xdr:rowOff>161925</xdr:rowOff>
    </xdr:from>
    <xdr:to>
      <xdr:col>17</xdr:col>
      <xdr:colOff>437413</xdr:colOff>
      <xdr:row>41</xdr:row>
      <xdr:rowOff>28074</xdr:rowOff>
    </xdr:to>
    <xdr:pic>
      <xdr:nvPicPr>
        <xdr:cNvPr id="3" name="图片 2"/>
        <xdr:cNvPicPr>
          <a:picLocks noChangeAspect="1"/>
        </xdr:cNvPicPr>
      </xdr:nvPicPr>
      <xdr:blipFill>
        <a:blip r:embed="rId1"/>
        <a:stretch>
          <a:fillRect/>
        </a:stretch>
      </xdr:blipFill>
      <xdr:spPr>
        <a:xfrm>
          <a:off x="6800850" y="2057400"/>
          <a:ext cx="5894705" cy="4009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2\8&#26376;\&#20844;&#31199;&#25151;&#31199;&#37329;&#35780;&#20272;\&#36164;&#26009;\&#20844;&#31199;&#25151;&#19968;&#26399;&#25104;&#26412;-&#26126;&#32454;&#21450;&#20313;&#39069;&#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793;&#36828;\2021\2021.8\&#25253;&#21578;\&#20849;&#26377;&#20135;&#26435;&#25151;\&#36807;&#31243;\&#32511;&#28023;&#38468;&#20214;4.&#20849;&#26377;&#20135;&#26435;&#20303;&#25151;&#25151;&#28304;&#20449;&#24687;&#37319;&#38598;&#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19.10至2022.07一期成本余额表"/>
      <sheetName val="2019.09至2022.07一期成本明细"/>
      <sheetName val="2018.11至2019.9明细"/>
      <sheetName val="2014.11至2018.11明细"/>
      <sheetName val="金河账2014.01至2014.11"/>
      <sheetName val="2013.11至2013.12"/>
      <sheetName val="2013.01至2013.10"/>
      <sheetName val="2012年度"/>
      <sheetName val="2011年度"/>
      <sheetName val="2011年间接费"/>
      <sheetName val="2012年间接费"/>
      <sheetName val="2013年间接费"/>
      <sheetName val="2014年间接费用"/>
      <sheetName val="2014.11至2018年间接费"/>
    </sheetNames>
    <sheetDataSet>
      <sheetData sheetId="0">
        <row r="42">
          <cell r="E42">
            <v>329668519.92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房源信息"/>
      <sheetName val="Sheet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4" refreshedVersion="4" minRefreshableVersion="3" refreshedDate="44798.5868447917" refreshedBy="chengy" recordCount="77">
  <cacheSource type="worksheet">
    <worksheetSource ref="A1:C1048576" sheet="城研数据"/>
  </cacheSource>
  <cacheFields count="3">
    <cacheField name="区县" numFmtId="0"/>
    <cacheField name="小区名称" numFmtId="0">
      <sharedItems containsBlank="1" count="10">
        <s v="北街家园八区"/>
        <s v="北街家园二区"/>
        <s v="北街家园六区"/>
        <s v="北街家园七区"/>
        <s v="北街家园五区"/>
        <s v="北街家园一区"/>
        <s v="恒大城"/>
        <s v="顺沙路8号院一区"/>
        <s v="兆丰家园"/>
        <m/>
      </sharedItems>
    </cacheField>
    <cacheField name="监测整租租金" numFmtId="0"/>
  </cacheFields>
</pivotCacheDefinition>
</file>

<file path=xl/pivotCache/pivotCacheRecords1.xml><?xml version="1.0" encoding="utf-8"?>
<pivotCacheRecords xmlns="http://schemas.openxmlformats.org/spreadsheetml/2006/main" xmlns:r="http://schemas.openxmlformats.org/officeDocument/2006/relationships" count="77">
  <r>
    <s v="昌平区"/>
    <x v="0"/>
    <n v="70.503210732522803"/>
  </r>
  <r>
    <s v="昌平区"/>
    <x v="0"/>
    <n v="74.390569084107597"/>
  </r>
  <r>
    <s v="昌平区"/>
    <x v="0"/>
    <n v="71.6217634285466"/>
  </r>
  <r>
    <s v="昌平区"/>
    <x v="0"/>
    <n v="80.259706448491599"/>
  </r>
  <r>
    <s v="昌平区"/>
    <x v="0"/>
    <n v="82.673864128903901"/>
  </r>
  <r>
    <s v="昌平区"/>
    <x v="0"/>
    <n v="65.601118712040005"/>
  </r>
  <r>
    <s v="昌平区"/>
    <x v="0"/>
    <n v="85.134800110004093"/>
  </r>
  <r>
    <s v="昌平区"/>
    <x v="0"/>
    <n v="77.983188050651705"/>
  </r>
  <r>
    <s v="昌平区"/>
    <x v="0"/>
    <n v="73.493674281301196"/>
  </r>
  <r>
    <s v="昌平区"/>
    <x v="0"/>
    <n v="69.359557749104596"/>
  </r>
  <r>
    <s v="昌平区"/>
    <x v="0"/>
    <n v="74.958060327451093"/>
  </r>
  <r>
    <s v="昌平区"/>
    <x v="0"/>
    <n v="64.152537459940405"/>
  </r>
  <r>
    <s v="昌平区"/>
    <x v="1"/>
    <n v="49.512731845331601"/>
  </r>
  <r>
    <s v="昌平区"/>
    <x v="1"/>
    <n v="52.580331061343699"/>
  </r>
  <r>
    <s v="昌平区"/>
    <x v="1"/>
    <n v="42.338160218509501"/>
  </r>
  <r>
    <s v="昌平区"/>
    <x v="2"/>
    <n v="62.424306066015603"/>
  </r>
  <r>
    <s v="昌平区"/>
    <x v="2"/>
    <n v="56.299260075555999"/>
  </r>
  <r>
    <s v="昌平区"/>
    <x v="2"/>
    <n v="58.662105330832198"/>
  </r>
  <r>
    <s v="昌平区"/>
    <x v="2"/>
    <n v="62.056089510517801"/>
  </r>
  <r>
    <s v="昌平区"/>
    <x v="2"/>
    <n v="62.234489411363398"/>
  </r>
  <r>
    <s v="昌平区"/>
    <x v="2"/>
    <n v="61.299216547990902"/>
  </r>
  <r>
    <s v="昌平区"/>
    <x v="2"/>
    <n v="57.950175091443"/>
  </r>
  <r>
    <s v="昌平区"/>
    <x v="2"/>
    <n v="60.4862665875592"/>
  </r>
  <r>
    <s v="昌平区"/>
    <x v="2"/>
    <n v="64.890629391604406"/>
  </r>
  <r>
    <s v="昌平区"/>
    <x v="2"/>
    <n v="61.260783323244702"/>
  </r>
  <r>
    <s v="昌平区"/>
    <x v="2"/>
    <n v="65.470892862850604"/>
  </r>
  <r>
    <s v="昌平区"/>
    <x v="2"/>
    <n v="63.702005458625699"/>
  </r>
  <r>
    <s v="昌平区"/>
    <x v="3"/>
    <n v="52.032777847746502"/>
  </r>
  <r>
    <s v="昌平区"/>
    <x v="3"/>
    <n v="55.6355886440886"/>
  </r>
  <r>
    <s v="昌平区"/>
    <x v="3"/>
    <n v="52.067637702996798"/>
  </r>
  <r>
    <s v="昌平区"/>
    <x v="3"/>
    <n v="57.150223444482599"/>
  </r>
  <r>
    <s v="昌平区"/>
    <x v="3"/>
    <n v="52.941523962242101"/>
  </r>
  <r>
    <s v="昌平区"/>
    <x v="3"/>
    <n v="63.575578208922501"/>
  </r>
  <r>
    <s v="昌平区"/>
    <x v="3"/>
    <n v="46.184043413000801"/>
  </r>
  <r>
    <s v="昌平区"/>
    <x v="3"/>
    <n v="57.011732958450096"/>
  </r>
  <r>
    <s v="昌平区"/>
    <x v="3"/>
    <n v="53.099027907088001"/>
  </r>
  <r>
    <s v="昌平区"/>
    <x v="3"/>
    <n v="51.8436701710527"/>
  </r>
  <r>
    <s v="昌平区"/>
    <x v="3"/>
    <n v="59.510891849494001"/>
  </r>
  <r>
    <s v="昌平区"/>
    <x v="3"/>
    <n v="54.571764866238901"/>
  </r>
  <r>
    <s v="昌平区"/>
    <x v="4"/>
    <n v="55.788108889480903"/>
  </r>
  <r>
    <s v="昌平区"/>
    <x v="4"/>
    <n v="58.7467195916416"/>
  </r>
  <r>
    <s v="昌平区"/>
    <x v="4"/>
    <n v="65.556636644509197"/>
  </r>
  <r>
    <s v="昌平区"/>
    <x v="4"/>
    <n v="55.3818951708081"/>
  </r>
  <r>
    <s v="昌平区"/>
    <x v="4"/>
    <n v="50.544704524728097"/>
  </r>
  <r>
    <s v="昌平区"/>
    <x v="4"/>
    <n v="60.675028829082599"/>
  </r>
  <r>
    <s v="昌平区"/>
    <x v="4"/>
    <n v="55.788652422198197"/>
  </r>
  <r>
    <s v="昌平区"/>
    <x v="4"/>
    <n v="61.666936959268398"/>
  </r>
  <r>
    <s v="昌平区"/>
    <x v="4"/>
    <n v="53.628935608518702"/>
  </r>
  <r>
    <s v="昌平区"/>
    <x v="4"/>
    <n v="60.966892035437397"/>
  </r>
  <r>
    <s v="昌平区"/>
    <x v="4"/>
    <n v="60.504560369151399"/>
  </r>
  <r>
    <s v="昌平区"/>
    <x v="4"/>
    <n v="57.154653769021998"/>
  </r>
  <r>
    <s v="昌平区"/>
    <x v="5"/>
    <n v="52.727272727272698"/>
  </r>
  <r>
    <s v="昌平区"/>
    <x v="5"/>
    <n v="50.657776982667698"/>
  </r>
  <r>
    <s v="昌平区"/>
    <x v="5"/>
    <n v="51.478378641554997"/>
  </r>
  <r>
    <s v="昌平区"/>
    <x v="5"/>
    <n v="55.576916644878203"/>
  </r>
  <r>
    <s v="昌平区"/>
    <x v="5"/>
    <n v="60"/>
  </r>
  <r>
    <s v="昌平区"/>
    <x v="5"/>
    <n v="47.402897405241198"/>
  </r>
  <r>
    <s v="昌平区"/>
    <x v="5"/>
    <n v="77.315597711570803"/>
  </r>
  <r>
    <s v="昌平区"/>
    <x v="5"/>
    <n v="58.480366758931901"/>
  </r>
  <r>
    <s v="昌平区"/>
    <x v="5"/>
    <n v="57.6533171520203"/>
  </r>
  <r>
    <s v="昌平区"/>
    <x v="5"/>
    <n v="59.6442480824578"/>
  </r>
  <r>
    <s v="昌平区"/>
    <x v="5"/>
    <n v="65.2510506525105"/>
  </r>
  <r>
    <s v="昌平区"/>
    <x v="5"/>
    <n v="60.043668122270702"/>
  </r>
  <r>
    <s v="昌平区"/>
    <x v="6"/>
    <n v="89.080460247133999"/>
  </r>
  <r>
    <s v="昌平区"/>
    <x v="7"/>
    <n v="55.294117647058798"/>
  </r>
  <r>
    <s v="昌平区"/>
    <x v="7"/>
    <n v="58.823529411764703"/>
  </r>
  <r>
    <s v="昌平区"/>
    <x v="7"/>
    <n v="61.113761030288501"/>
  </r>
  <r>
    <s v="昌平区"/>
    <x v="8"/>
    <n v="62.461905212634903"/>
  </r>
  <r>
    <s v="昌平区"/>
    <x v="8"/>
    <n v="54.206662902315003"/>
  </r>
  <r>
    <s v="昌平区"/>
    <x v="8"/>
    <n v="57.072196328355297"/>
  </r>
  <r>
    <s v="昌平区"/>
    <x v="8"/>
    <n v="57.169603156029503"/>
  </r>
  <r>
    <s v="昌平区"/>
    <x v="8"/>
    <n v="48.837209302325498"/>
  </r>
  <r>
    <s v="昌平区"/>
    <x v="8"/>
    <n v="59.459459459459403"/>
  </r>
  <r>
    <s v="昌平区"/>
    <x v="8"/>
    <n v="74.012820231169499"/>
  </r>
  <r>
    <s v="昌平区"/>
    <x v="8"/>
    <n v="52.380952380952301"/>
  </r>
  <r>
    <s v="昌平区"/>
    <x v="8"/>
    <n v="84.468156493238695"/>
  </r>
  <r>
    <m/>
    <x v="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4" minRefreshableVersion="3" createdVersion="4" useAutoFormatting="1" indent="0" outline="1" outlineData="1" showDrill="1" multipleFieldFilters="0">
  <location ref="H5:J16" firstHeaderRow="0" firstDataRow="1" firstDataCol="1"/>
  <pivotFields count="3">
    <pivotField showAll="0"/>
    <pivotField axis="axisRow" showAll="0">
      <items count="11">
        <item x="0"/>
        <item x="1"/>
        <item x="2"/>
        <item x="3"/>
        <item x="4"/>
        <item x="5"/>
        <item x="6"/>
        <item x="7"/>
        <item x="8"/>
        <item x="9"/>
        <item t="default"/>
      </items>
    </pivotField>
    <pivotField dataField="1" showAll="0"/>
  </pivotFields>
  <rowFields count="1">
    <field x="1"/>
  </rowFields>
  <rowItems count="11">
    <i>
      <x/>
    </i>
    <i>
      <x v="1"/>
    </i>
    <i>
      <x v="2"/>
    </i>
    <i>
      <x v="3"/>
    </i>
    <i>
      <x v="4"/>
    </i>
    <i>
      <x v="5"/>
    </i>
    <i>
      <x v="6"/>
    </i>
    <i>
      <x v="7"/>
    </i>
    <i>
      <x v="8"/>
    </i>
    <i>
      <x v="9"/>
    </i>
    <i t="grand">
      <x/>
    </i>
  </rowItems>
  <colFields count="1">
    <field x="-2"/>
  </colFields>
  <colItems count="2">
    <i>
      <x/>
    </i>
    <i i="1">
      <x v="1"/>
    </i>
  </colItems>
  <dataFields count="2">
    <dataField name="计数项:监测整租租金" fld="2" subtotal="count" baseField="1" baseItem="0"/>
    <dataField name="平均值项:监测整租租金2" fld="2" subtotal="average" baseField="1"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42"/>
  <sheetViews>
    <sheetView zoomScale="90" zoomScaleNormal="90" topLeftCell="A15" workbookViewId="0">
      <selection activeCell="C34" sqref="C34"/>
    </sheetView>
  </sheetViews>
  <sheetFormatPr defaultColWidth="9" defaultRowHeight="13.5"/>
  <cols>
    <col min="1" max="2" width="9" style="150"/>
    <col min="3" max="3" width="17.625" style="150" customWidth="1"/>
    <col min="4" max="4" width="5" style="150" customWidth="1"/>
    <col min="5" max="5" width="17.625" style="150" customWidth="1"/>
    <col min="6" max="6" width="9" style="150" customWidth="1"/>
    <col min="7" max="7" width="17.625" style="150" customWidth="1"/>
    <col min="8" max="8" width="9" style="150" customWidth="1"/>
    <col min="9" max="10" width="9" style="150" hidden="1" customWidth="1"/>
    <col min="11" max="11" width="17.625" style="150" customWidth="1"/>
    <col min="12" max="13" width="9" style="150"/>
    <col min="14" max="14" width="12.625" style="150"/>
    <col min="15" max="16384" width="9" style="150"/>
  </cols>
  <sheetData>
    <row r="1" spans="1:12">
      <c r="A1" s="151" t="s">
        <v>0</v>
      </c>
      <c r="B1" s="151"/>
      <c r="C1" s="151"/>
      <c r="D1" s="151"/>
      <c r="E1" s="151"/>
      <c r="F1" s="151"/>
      <c r="G1" s="151"/>
      <c r="H1" s="151"/>
      <c r="I1" s="151"/>
      <c r="J1" s="151"/>
      <c r="K1" s="151"/>
      <c r="L1" s="151"/>
    </row>
    <row r="2" spans="1:12">
      <c r="A2" s="151"/>
      <c r="B2" s="151"/>
      <c r="C2" s="151"/>
      <c r="D2" s="151"/>
      <c r="E2" s="151"/>
      <c r="F2" s="151"/>
      <c r="G2" s="151"/>
      <c r="H2" s="151"/>
      <c r="I2" s="151"/>
      <c r="J2" s="151"/>
      <c r="K2" s="151"/>
      <c r="L2" s="151"/>
    </row>
    <row r="3" spans="1:12">
      <c r="A3" s="152" t="s">
        <v>1</v>
      </c>
      <c r="B3" s="153"/>
      <c r="C3" s="154" t="s">
        <v>2</v>
      </c>
      <c r="D3" s="154"/>
      <c r="E3" s="154" t="s">
        <v>3</v>
      </c>
      <c r="F3" s="154"/>
      <c r="G3" s="154" t="s">
        <v>4</v>
      </c>
      <c r="H3" s="154"/>
      <c r="I3" s="152" t="s">
        <v>5</v>
      </c>
      <c r="J3" s="153"/>
      <c r="K3" s="152" t="s">
        <v>6</v>
      </c>
      <c r="L3" s="153"/>
    </row>
    <row r="4" spans="1:12">
      <c r="A4" s="154" t="s">
        <v>7</v>
      </c>
      <c r="B4" s="154"/>
      <c r="C4" s="155" t="s">
        <v>8</v>
      </c>
      <c r="D4" s="153"/>
      <c r="E4" s="156" t="str">
        <f>北街家园六区!C2</f>
        <v>北街家园六区</v>
      </c>
      <c r="F4" s="153"/>
      <c r="G4" s="156" t="str">
        <f>北街家园五区!C2</f>
        <v>北街家园五区</v>
      </c>
      <c r="H4" s="153"/>
      <c r="I4" s="152" t="str">
        <f>[2]清枫华景园数据!C2</f>
        <v>清枫华景园</v>
      </c>
      <c r="J4" s="153"/>
      <c r="K4" s="156" t="str">
        <f>北街家园七区!C2</f>
        <v>北街家园七区</v>
      </c>
      <c r="L4" s="153"/>
    </row>
    <row r="5" spans="1:12">
      <c r="A5" s="154" t="s">
        <v>9</v>
      </c>
      <c r="B5" s="154"/>
      <c r="C5" s="152" t="s">
        <v>10</v>
      </c>
      <c r="D5" s="153"/>
      <c r="E5" s="157">
        <f>北街家园六区!K7</f>
        <v>61.4385555555556</v>
      </c>
      <c r="F5" s="158"/>
      <c r="G5" s="157">
        <f>北街家园五区!K7</f>
        <v>51.2733333333333</v>
      </c>
      <c r="H5" s="158"/>
      <c r="I5" s="157">
        <f>[2]清枫华景园数据!I6</f>
        <v>97.111735724259</v>
      </c>
      <c r="J5" s="158"/>
      <c r="K5" s="157">
        <f>北街家园七区!K7</f>
        <v>52.3281666666667</v>
      </c>
      <c r="L5" s="158"/>
    </row>
    <row r="6" ht="24.75" spans="1:12">
      <c r="A6" s="154" t="s">
        <v>11</v>
      </c>
      <c r="B6" s="154"/>
      <c r="C6" s="159" t="s">
        <v>12</v>
      </c>
      <c r="D6" s="160">
        <v>100</v>
      </c>
      <c r="E6" s="159" t="s">
        <v>12</v>
      </c>
      <c r="F6" s="160">
        <v>100</v>
      </c>
      <c r="G6" s="159" t="s">
        <v>12</v>
      </c>
      <c r="H6" s="160">
        <v>100</v>
      </c>
      <c r="I6" s="159" t="s">
        <v>12</v>
      </c>
      <c r="J6" s="160">
        <v>100</v>
      </c>
      <c r="K6" s="159" t="s">
        <v>12</v>
      </c>
      <c r="L6" s="160">
        <v>100</v>
      </c>
    </row>
    <row r="7" spans="1:12">
      <c r="A7" s="154" t="s">
        <v>13</v>
      </c>
      <c r="B7" s="154"/>
      <c r="C7" s="154" t="s">
        <v>14</v>
      </c>
      <c r="D7" s="154">
        <v>100</v>
      </c>
      <c r="E7" s="154" t="s">
        <v>14</v>
      </c>
      <c r="F7" s="154">
        <v>100</v>
      </c>
      <c r="G7" s="154" t="s">
        <v>14</v>
      </c>
      <c r="H7" s="154">
        <f>IF(G7=C7,100,"请调整")</f>
        <v>100</v>
      </c>
      <c r="I7" s="154" t="s">
        <v>14</v>
      </c>
      <c r="J7" s="154">
        <f>IF(I7=C7,100,"请调整")</f>
        <v>100</v>
      </c>
      <c r="K7" s="154" t="s">
        <v>14</v>
      </c>
      <c r="L7" s="154">
        <f>IF(K7=G7,100,"请调整")</f>
        <v>100</v>
      </c>
    </row>
    <row r="8" ht="84" spans="1:12">
      <c r="A8" s="161" t="s">
        <v>15</v>
      </c>
      <c r="B8" s="162" t="s">
        <v>16</v>
      </c>
      <c r="C8" s="162" t="s">
        <v>17</v>
      </c>
      <c r="D8" s="154">
        <v>100</v>
      </c>
      <c r="E8" s="162" t="s">
        <v>18</v>
      </c>
      <c r="F8" s="154">
        <v>100</v>
      </c>
      <c r="G8" s="162" t="s">
        <v>19</v>
      </c>
      <c r="H8" s="154">
        <f>F8</f>
        <v>100</v>
      </c>
      <c r="I8" s="162" t="s">
        <v>20</v>
      </c>
      <c r="J8" s="154">
        <v>100</v>
      </c>
      <c r="K8" s="162" t="s">
        <v>21</v>
      </c>
      <c r="L8" s="154">
        <f>F8</f>
        <v>100</v>
      </c>
    </row>
    <row r="9" ht="108" spans="1:12">
      <c r="A9" s="163"/>
      <c r="B9" s="162" t="s">
        <v>22</v>
      </c>
      <c r="C9" s="162" t="s">
        <v>23</v>
      </c>
      <c r="D9" s="154">
        <v>100</v>
      </c>
      <c r="E9" s="162" t="s">
        <v>24</v>
      </c>
      <c r="F9" s="154">
        <v>100</v>
      </c>
      <c r="G9" s="162" t="s">
        <v>25</v>
      </c>
      <c r="H9" s="154">
        <f>F9</f>
        <v>100</v>
      </c>
      <c r="I9" s="162" t="s">
        <v>20</v>
      </c>
      <c r="J9" s="154">
        <v>100</v>
      </c>
      <c r="K9" s="162" t="s">
        <v>25</v>
      </c>
      <c r="L9" s="154">
        <f>F9</f>
        <v>100</v>
      </c>
    </row>
    <row r="10" ht="48" spans="1:12">
      <c r="A10" s="163"/>
      <c r="B10" s="162" t="s">
        <v>26</v>
      </c>
      <c r="C10" s="162" t="s">
        <v>27</v>
      </c>
      <c r="D10" s="154">
        <v>100</v>
      </c>
      <c r="E10" s="162" t="s">
        <v>28</v>
      </c>
      <c r="F10" s="154">
        <v>100</v>
      </c>
      <c r="G10" s="162" t="s">
        <v>29</v>
      </c>
      <c r="H10" s="154">
        <v>100</v>
      </c>
      <c r="I10" s="162" t="s">
        <v>30</v>
      </c>
      <c r="J10" s="154">
        <v>100</v>
      </c>
      <c r="K10" s="162" t="s">
        <v>29</v>
      </c>
      <c r="L10" s="154">
        <v>100</v>
      </c>
    </row>
    <row r="11" ht="60" spans="1:12">
      <c r="A11" s="163"/>
      <c r="B11" s="162" t="s">
        <v>31</v>
      </c>
      <c r="C11" s="162" t="s">
        <v>32</v>
      </c>
      <c r="D11" s="154">
        <v>100</v>
      </c>
      <c r="E11" s="162" t="s">
        <v>33</v>
      </c>
      <c r="F11" s="154">
        <v>100</v>
      </c>
      <c r="G11" s="162" t="s">
        <v>34</v>
      </c>
      <c r="H11" s="154">
        <v>100</v>
      </c>
      <c r="I11" s="162" t="s">
        <v>30</v>
      </c>
      <c r="J11" s="154">
        <v>100</v>
      </c>
      <c r="K11" s="162" t="s">
        <v>34</v>
      </c>
      <c r="L11" s="154">
        <v>100</v>
      </c>
    </row>
    <row r="12" ht="150" customHeight="1" spans="1:12">
      <c r="A12" s="163"/>
      <c r="B12" s="162" t="s">
        <v>35</v>
      </c>
      <c r="C12" s="162" t="s">
        <v>36</v>
      </c>
      <c r="D12" s="154">
        <v>100</v>
      </c>
      <c r="E12" s="162" t="s">
        <v>37</v>
      </c>
      <c r="F12" s="154">
        <v>100</v>
      </c>
      <c r="G12" s="162" t="s">
        <v>37</v>
      </c>
      <c r="H12" s="154">
        <f>F12</f>
        <v>100</v>
      </c>
      <c r="I12" s="162" t="s">
        <v>38</v>
      </c>
      <c r="J12" s="154">
        <v>100</v>
      </c>
      <c r="K12" s="162" t="s">
        <v>37</v>
      </c>
      <c r="L12" s="154">
        <f>F12</f>
        <v>100</v>
      </c>
    </row>
    <row r="13" spans="1:12">
      <c r="A13" s="163"/>
      <c r="B13" s="162" t="s">
        <v>39</v>
      </c>
      <c r="C13" s="162" t="s">
        <v>40</v>
      </c>
      <c r="D13" s="154">
        <v>100</v>
      </c>
      <c r="E13" s="162" t="s">
        <v>40</v>
      </c>
      <c r="F13" s="154">
        <v>100</v>
      </c>
      <c r="G13" s="162" t="s">
        <v>40</v>
      </c>
      <c r="H13" s="154">
        <v>100</v>
      </c>
      <c r="I13" s="162" t="s">
        <v>40</v>
      </c>
      <c r="J13" s="154">
        <v>100</v>
      </c>
      <c r="K13" s="162" t="s">
        <v>40</v>
      </c>
      <c r="L13" s="154">
        <v>100</v>
      </c>
    </row>
    <row r="14" spans="1:12">
      <c r="A14" s="163"/>
      <c r="B14" s="162" t="s">
        <v>41</v>
      </c>
      <c r="C14" s="162" t="s">
        <v>42</v>
      </c>
      <c r="D14" s="154">
        <v>100</v>
      </c>
      <c r="E14" s="162" t="s">
        <v>43</v>
      </c>
      <c r="F14" s="164">
        <v>98</v>
      </c>
      <c r="G14" s="162" t="s">
        <v>44</v>
      </c>
      <c r="H14" s="164">
        <v>101</v>
      </c>
      <c r="I14" s="154"/>
      <c r="J14" s="154"/>
      <c r="K14" s="162" t="s">
        <v>44</v>
      </c>
      <c r="L14" s="164">
        <v>101</v>
      </c>
    </row>
    <row r="15" ht="36" spans="1:12">
      <c r="A15" s="161" t="s">
        <v>45</v>
      </c>
      <c r="B15" s="162" t="s">
        <v>46</v>
      </c>
      <c r="C15" s="162" t="s">
        <v>47</v>
      </c>
      <c r="D15" s="154">
        <v>100</v>
      </c>
      <c r="E15" s="162" t="s">
        <v>47</v>
      </c>
      <c r="F15" s="154">
        <v>100</v>
      </c>
      <c r="G15" s="162" t="str">
        <f>C15</f>
        <v>有专业物业公司，物业服务保障较好</v>
      </c>
      <c r="H15" s="154">
        <v>100</v>
      </c>
      <c r="I15" s="162" t="s">
        <v>48</v>
      </c>
      <c r="J15" s="154">
        <v>100</v>
      </c>
      <c r="K15" s="162" t="str">
        <f>C15</f>
        <v>有专业物业公司，物业服务保障较好</v>
      </c>
      <c r="L15" s="154">
        <v>100</v>
      </c>
    </row>
    <row r="16" ht="27.75" customHeight="1" spans="1:12">
      <c r="A16" s="163"/>
      <c r="B16" s="162" t="s">
        <v>49</v>
      </c>
      <c r="C16" s="154" t="s">
        <v>50</v>
      </c>
      <c r="D16" s="154">
        <v>100</v>
      </c>
      <c r="E16" s="165" t="s">
        <v>51</v>
      </c>
      <c r="F16" s="164">
        <v>101</v>
      </c>
      <c r="G16" s="162" t="s">
        <v>52</v>
      </c>
      <c r="H16" s="164">
        <v>101</v>
      </c>
      <c r="I16" s="154" t="s">
        <v>53</v>
      </c>
      <c r="J16" s="154">
        <v>98</v>
      </c>
      <c r="K16" s="165" t="s">
        <v>54</v>
      </c>
      <c r="L16" s="164">
        <v>101</v>
      </c>
    </row>
    <row r="17" ht="27.75" customHeight="1" spans="1:12">
      <c r="A17" s="163"/>
      <c r="B17" s="154" t="s">
        <v>55</v>
      </c>
      <c r="C17" s="162" t="s">
        <v>56</v>
      </c>
      <c r="D17" s="154">
        <v>100</v>
      </c>
      <c r="E17" s="154" t="s">
        <v>57</v>
      </c>
      <c r="F17" s="154">
        <v>100</v>
      </c>
      <c r="G17" s="154" t="s">
        <v>57</v>
      </c>
      <c r="H17" s="154">
        <v>100</v>
      </c>
      <c r="I17" s="154" t="s">
        <v>58</v>
      </c>
      <c r="J17" s="154">
        <v>100</v>
      </c>
      <c r="K17" s="154" t="s">
        <v>57</v>
      </c>
      <c r="L17" s="154">
        <v>100</v>
      </c>
    </row>
    <row r="18" ht="24" spans="1:12">
      <c r="A18" s="163"/>
      <c r="B18" s="162" t="s">
        <v>59</v>
      </c>
      <c r="C18" s="166" t="s">
        <v>60</v>
      </c>
      <c r="D18" s="154">
        <v>100</v>
      </c>
      <c r="E18" s="166" t="str">
        <f>C18</f>
        <v>配备管理人员，数量充足，居住管理较好</v>
      </c>
      <c r="F18" s="164">
        <v>99</v>
      </c>
      <c r="G18" s="166" t="str">
        <f>C18</f>
        <v>配备管理人员，数量充足，居住管理较好</v>
      </c>
      <c r="H18" s="164">
        <v>99</v>
      </c>
      <c r="I18" s="174" t="s">
        <v>61</v>
      </c>
      <c r="J18" s="154">
        <v>100</v>
      </c>
      <c r="K18" s="166" t="str">
        <f>C18</f>
        <v>配备管理人员，数量充足，居住管理较好</v>
      </c>
      <c r="L18" s="164">
        <v>99</v>
      </c>
    </row>
    <row r="19" ht="24" spans="1:15">
      <c r="A19" s="163"/>
      <c r="B19" s="162" t="s">
        <v>62</v>
      </c>
      <c r="C19" s="162" t="s">
        <v>63</v>
      </c>
      <c r="D19" s="154">
        <v>100</v>
      </c>
      <c r="E19" s="162" t="s">
        <v>63</v>
      </c>
      <c r="F19" s="154">
        <v>100</v>
      </c>
      <c r="G19" s="162" t="s">
        <v>64</v>
      </c>
      <c r="H19" s="164">
        <v>98</v>
      </c>
      <c r="I19" s="174"/>
      <c r="J19" s="154"/>
      <c r="K19" s="162" t="s">
        <v>64</v>
      </c>
      <c r="L19" s="164">
        <v>98</v>
      </c>
      <c r="O19" s="175" t="s">
        <v>65</v>
      </c>
    </row>
    <row r="20" ht="17.1" customHeight="1" spans="1:17">
      <c r="A20" s="163"/>
      <c r="B20" s="162" t="s">
        <v>66</v>
      </c>
      <c r="C20" s="162" t="s">
        <v>67</v>
      </c>
      <c r="D20" s="154">
        <v>100</v>
      </c>
      <c r="E20" s="162" t="s">
        <v>68</v>
      </c>
      <c r="F20" s="164">
        <v>104</v>
      </c>
      <c r="G20" s="162" t="s">
        <v>69</v>
      </c>
      <c r="H20" s="164">
        <v>98</v>
      </c>
      <c r="I20" s="174"/>
      <c r="J20" s="154"/>
      <c r="K20" s="162" t="s">
        <v>69</v>
      </c>
      <c r="L20" s="164">
        <v>98</v>
      </c>
      <c r="M20" s="150" t="s">
        <v>70</v>
      </c>
      <c r="N20" s="150" t="s">
        <v>71</v>
      </c>
      <c r="O20" s="175" t="s">
        <v>72</v>
      </c>
      <c r="P20" s="150" t="s">
        <v>73</v>
      </c>
      <c r="Q20" s="150" t="s">
        <v>74</v>
      </c>
    </row>
    <row r="21" ht="63" customHeight="1" spans="1:12">
      <c r="A21" s="163"/>
      <c r="B21" s="162" t="s">
        <v>75</v>
      </c>
      <c r="C21" s="162" t="s">
        <v>76</v>
      </c>
      <c r="D21" s="154">
        <v>100</v>
      </c>
      <c r="E21" s="162" t="s">
        <v>77</v>
      </c>
      <c r="F21" s="164">
        <v>99</v>
      </c>
      <c r="G21" s="162" t="s">
        <v>78</v>
      </c>
      <c r="H21" s="164">
        <v>101</v>
      </c>
      <c r="I21" s="162" t="s">
        <v>79</v>
      </c>
      <c r="J21" s="154">
        <v>100</v>
      </c>
      <c r="K21" s="162" t="s">
        <v>78</v>
      </c>
      <c r="L21" s="164">
        <v>101</v>
      </c>
    </row>
    <row r="22" ht="63" hidden="1" customHeight="1" spans="1:12">
      <c r="A22" s="163"/>
      <c r="B22" s="162" t="s">
        <v>80</v>
      </c>
      <c r="C22" s="162" t="s">
        <v>81</v>
      </c>
      <c r="D22" s="154">
        <v>100</v>
      </c>
      <c r="E22" s="162" t="s">
        <v>81</v>
      </c>
      <c r="F22" s="154">
        <v>100</v>
      </c>
      <c r="G22" s="162" t="s">
        <v>81</v>
      </c>
      <c r="H22" s="154">
        <v>100</v>
      </c>
      <c r="I22" s="162" t="s">
        <v>81</v>
      </c>
      <c r="J22" s="154">
        <v>100</v>
      </c>
      <c r="K22" s="162" t="s">
        <v>81</v>
      </c>
      <c r="L22" s="154">
        <v>100</v>
      </c>
    </row>
    <row r="23" ht="51.75" customHeight="1" spans="1:12">
      <c r="A23" s="163"/>
      <c r="B23" s="162" t="s">
        <v>82</v>
      </c>
      <c r="C23" s="162" t="s">
        <v>83</v>
      </c>
      <c r="D23" s="154">
        <v>100</v>
      </c>
      <c r="E23" s="162" t="s">
        <v>83</v>
      </c>
      <c r="F23" s="154">
        <v>100</v>
      </c>
      <c r="G23" s="162" t="s">
        <v>83</v>
      </c>
      <c r="H23" s="154">
        <v>100</v>
      </c>
      <c r="I23" s="154" t="s">
        <v>84</v>
      </c>
      <c r="J23" s="154">
        <v>100</v>
      </c>
      <c r="K23" s="162" t="s">
        <v>83</v>
      </c>
      <c r="L23" s="154">
        <v>100</v>
      </c>
    </row>
    <row r="24" ht="48" spans="1:12">
      <c r="A24" s="163"/>
      <c r="B24" s="162" t="s">
        <v>85</v>
      </c>
      <c r="C24" s="162" t="s">
        <v>86</v>
      </c>
      <c r="D24" s="154">
        <v>100</v>
      </c>
      <c r="E24" s="162" t="s">
        <v>87</v>
      </c>
      <c r="F24" s="164">
        <v>101</v>
      </c>
      <c r="G24" s="162" t="str">
        <f>E24</f>
        <v>配备家具、家电；程度较新；功能正常，质量有保证，较好</v>
      </c>
      <c r="H24" s="164">
        <f>F24</f>
        <v>101</v>
      </c>
      <c r="I24" s="154" t="s">
        <v>88</v>
      </c>
      <c r="J24" s="154">
        <v>100</v>
      </c>
      <c r="K24" s="162" t="str">
        <f>E24</f>
        <v>配备家具、家电；程度较新；功能正常，质量有保证，较好</v>
      </c>
      <c r="L24" s="164">
        <f>F24</f>
        <v>101</v>
      </c>
    </row>
    <row r="25" ht="24" hidden="1" spans="1:12">
      <c r="A25" s="167"/>
      <c r="B25" s="154" t="s">
        <v>89</v>
      </c>
      <c r="C25" s="154" t="s">
        <v>90</v>
      </c>
      <c r="D25" s="154">
        <v>100</v>
      </c>
      <c r="E25" s="162" t="s">
        <v>91</v>
      </c>
      <c r="F25" s="154">
        <f>D25</f>
        <v>100</v>
      </c>
      <c r="G25" s="162" t="s">
        <v>91</v>
      </c>
      <c r="H25" s="154">
        <f>D25</f>
        <v>100</v>
      </c>
      <c r="I25" s="154" t="s">
        <v>90</v>
      </c>
      <c r="J25" s="154">
        <v>100</v>
      </c>
      <c r="K25" s="162" t="s">
        <v>91</v>
      </c>
      <c r="L25" s="154">
        <f>D25</f>
        <v>100</v>
      </c>
    </row>
    <row r="26" ht="48" hidden="1" spans="1:12">
      <c r="A26" s="167"/>
      <c r="B26" s="154" t="s">
        <v>92</v>
      </c>
      <c r="C26" s="154" t="s">
        <v>93</v>
      </c>
      <c r="D26" s="154">
        <v>100</v>
      </c>
      <c r="E26" s="154" t="s">
        <v>94</v>
      </c>
      <c r="F26" s="154">
        <f>D26</f>
        <v>100</v>
      </c>
      <c r="G26" s="154" t="s">
        <v>94</v>
      </c>
      <c r="H26" s="154">
        <f>F26</f>
        <v>100</v>
      </c>
      <c r="I26" s="154" t="s">
        <v>94</v>
      </c>
      <c r="J26" s="154">
        <v>99</v>
      </c>
      <c r="K26" s="154" t="s">
        <v>94</v>
      </c>
      <c r="L26" s="154">
        <f>F26</f>
        <v>100</v>
      </c>
    </row>
    <row r="27" ht="36" hidden="1" spans="1:12">
      <c r="A27" s="167"/>
      <c r="B27" s="154" t="s">
        <v>95</v>
      </c>
      <c r="C27" s="154" t="s">
        <v>96</v>
      </c>
      <c r="D27" s="154">
        <v>100</v>
      </c>
      <c r="E27" s="154" t="s">
        <v>96</v>
      </c>
      <c r="F27" s="154">
        <v>100</v>
      </c>
      <c r="G27" s="154" t="s">
        <v>96</v>
      </c>
      <c r="H27" s="154">
        <v>100</v>
      </c>
      <c r="I27" s="154" t="s">
        <v>96</v>
      </c>
      <c r="J27" s="154">
        <v>100</v>
      </c>
      <c r="K27" s="154" t="s">
        <v>96</v>
      </c>
      <c r="L27" s="154">
        <v>100</v>
      </c>
    </row>
    <row r="28" spans="1:12">
      <c r="A28" s="168" t="s">
        <v>97</v>
      </c>
      <c r="B28" s="168"/>
      <c r="C28" s="154" t="s">
        <v>98</v>
      </c>
      <c r="D28" s="154"/>
      <c r="E28" s="169">
        <f>E5</f>
        <v>61.4385555555556</v>
      </c>
      <c r="F28" s="169"/>
      <c r="G28" s="169">
        <f>G5</f>
        <v>51.2733333333333</v>
      </c>
      <c r="H28" s="169"/>
      <c r="I28" s="157">
        <f>I5</f>
        <v>97.111735724259</v>
      </c>
      <c r="J28" s="158"/>
      <c r="K28" s="157">
        <f>K5</f>
        <v>52.3281666666667</v>
      </c>
      <c r="L28" s="158"/>
    </row>
    <row r="29" spans="1:14">
      <c r="A29" s="168" t="s">
        <v>99</v>
      </c>
      <c r="B29" s="168"/>
      <c r="C29" s="154" t="s">
        <v>98</v>
      </c>
      <c r="D29" s="154"/>
      <c r="E29" s="170">
        <f>ROUND(E28*POWER(100,COUNT(F6:F27))/PRODUCT(F6:F27),2)</f>
        <v>60.29</v>
      </c>
      <c r="F29" s="170"/>
      <c r="G29" s="170">
        <f>ROUND(G28*POWER(100,COUNT(H6:H27))/PRODUCT(H6:H27),2)</f>
        <v>51.82</v>
      </c>
      <c r="H29" s="170"/>
      <c r="I29" s="176">
        <f>ROUND(I28*POWER(100,COUNT(J6:J27))/PRODUCT(J6:J27),2)</f>
        <v>100.09</v>
      </c>
      <c r="J29" s="177"/>
      <c r="K29" s="176">
        <f>ROUND(K28*POWER(100,COUNT(L6:L27))/PRODUCT(L6:L27),2)</f>
        <v>52.89</v>
      </c>
      <c r="L29" s="177"/>
      <c r="N29" s="150">
        <f>E28/G28</f>
        <v>1.19825553677459</v>
      </c>
    </row>
    <row r="30" ht="14.25" spans="1:12">
      <c r="A30" s="171" t="str">
        <f>CONCATENATE("估价对象比较价值=(",TEXT(E29,"G/通用格式"),"+",TEXT(G29,"G/通用格式"),"+",TEXT(K29,"G/通用格式"),")","/",3,"=",ROUND((E29+G29+K29)/3,0))</f>
        <v>估价对象比较价值=(60.29+51.82+52.89)/3=55</v>
      </c>
      <c r="B30" s="171"/>
      <c r="C30" s="171"/>
      <c r="D30" s="171"/>
      <c r="E30" s="171"/>
      <c r="F30" s="171"/>
      <c r="G30" s="171"/>
      <c r="H30" s="171"/>
      <c r="I30" s="171"/>
      <c r="J30" s="171"/>
      <c r="K30" s="178"/>
      <c r="L30" s="178"/>
    </row>
    <row r="31" spans="1:12">
      <c r="A31" s="172"/>
      <c r="B31" s="172"/>
      <c r="C31" s="172"/>
      <c r="D31" s="172"/>
      <c r="E31" s="172"/>
      <c r="F31" s="172"/>
      <c r="G31" s="172"/>
      <c r="H31" s="172"/>
      <c r="I31" s="172"/>
      <c r="J31" s="172"/>
      <c r="K31" s="172"/>
      <c r="L31" s="172"/>
    </row>
    <row r="32" spans="1:12">
      <c r="A32" s="172"/>
      <c r="B32" s="172"/>
      <c r="C32" s="173">
        <f>ROUND((E29+G29+K29)/3,2)</f>
        <v>55</v>
      </c>
      <c r="D32" s="172"/>
      <c r="E32" s="172">
        <f>ROUND(E29/E28,4)</f>
        <v>0.9813</v>
      </c>
      <c r="F32" s="172"/>
      <c r="G32" s="172">
        <f>ROUND(G29/G28,4)</f>
        <v>1.0107</v>
      </c>
      <c r="H32" s="172"/>
      <c r="I32" s="172"/>
      <c r="J32" s="172"/>
      <c r="K32" s="172">
        <f>ROUND(K29/K28,4)</f>
        <v>1.0107</v>
      </c>
      <c r="L32" s="172"/>
    </row>
    <row r="33" spans="1:12">
      <c r="A33" s="172"/>
      <c r="B33" s="172"/>
      <c r="C33" s="173">
        <f>C32+'成本（静态）'!F6</f>
        <v>57.5</v>
      </c>
      <c r="D33" s="172"/>
      <c r="E33" s="172"/>
      <c r="F33" s="172"/>
      <c r="G33" s="172"/>
      <c r="H33" s="172"/>
      <c r="I33" s="172"/>
      <c r="J33" s="172"/>
      <c r="K33" s="172"/>
      <c r="L33" s="172"/>
    </row>
    <row r="34" spans="1:12">
      <c r="A34" s="172"/>
      <c r="B34" s="172"/>
      <c r="C34" s="172"/>
      <c r="D34" s="172"/>
      <c r="E34" s="172">
        <f>E28*E32</f>
        <v>60.2896545666667</v>
      </c>
      <c r="F34" s="172"/>
      <c r="G34" s="172">
        <f>G28*G32</f>
        <v>51.821958</v>
      </c>
      <c r="H34" s="172"/>
      <c r="I34" s="172"/>
      <c r="J34" s="172"/>
      <c r="K34" s="172">
        <f>K28*K32</f>
        <v>52.88807805</v>
      </c>
      <c r="L34" s="172"/>
    </row>
    <row r="42" spans="7:11">
      <c r="G42" s="150">
        <f>1-0.05</f>
        <v>0.95</v>
      </c>
      <c r="K42" s="150">
        <f>G34/K34</f>
        <v>0.97984195891951</v>
      </c>
    </row>
  </sheetData>
  <mergeCells count="36">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8:B28"/>
    <mergeCell ref="C28:D28"/>
    <mergeCell ref="E28:F28"/>
    <mergeCell ref="G28:H28"/>
    <mergeCell ref="I28:J28"/>
    <mergeCell ref="K28:L28"/>
    <mergeCell ref="A29:B29"/>
    <mergeCell ref="C29:D29"/>
    <mergeCell ref="E29:F29"/>
    <mergeCell ref="G29:H29"/>
    <mergeCell ref="I29:J29"/>
    <mergeCell ref="K29:L29"/>
    <mergeCell ref="A30:J30"/>
    <mergeCell ref="A8:A14"/>
    <mergeCell ref="A15:A24"/>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dimension ref="A1:J77"/>
  <sheetViews>
    <sheetView workbookViewId="0">
      <selection activeCell="C17" sqref="C17:C28"/>
    </sheetView>
  </sheetViews>
  <sheetFormatPr defaultColWidth="9" defaultRowHeight="13.5"/>
  <cols>
    <col min="1" max="1" width="9" style="1"/>
    <col min="2" max="2" width="36.5" style="1" customWidth="1"/>
    <col min="3" max="3" width="12.625" style="1"/>
    <col min="4" max="7" width="9" style="1"/>
    <col min="8" max="8" width="16.25" style="1" customWidth="1"/>
    <col min="9" max="9" width="22" style="1" customWidth="1"/>
    <col min="10" max="10" width="25.5" style="1" customWidth="1"/>
    <col min="11" max="16384" width="9" style="1"/>
  </cols>
  <sheetData>
    <row r="1" spans="1:5">
      <c r="A1" s="1" t="s">
        <v>330</v>
      </c>
      <c r="B1" s="1" t="s">
        <v>222</v>
      </c>
      <c r="C1" s="1" t="s">
        <v>331</v>
      </c>
      <c r="D1" s="1" t="s">
        <v>332</v>
      </c>
      <c r="E1" s="1" t="s">
        <v>333</v>
      </c>
    </row>
    <row r="2" hidden="1" spans="1:5">
      <c r="A2" s="1" t="s">
        <v>334</v>
      </c>
      <c r="B2" s="1" t="s">
        <v>335</v>
      </c>
      <c r="C2" s="1">
        <v>70.5032107325228</v>
      </c>
      <c r="D2" s="1">
        <v>2021</v>
      </c>
      <c r="E2" s="1" t="s">
        <v>336</v>
      </c>
    </row>
    <row r="3" hidden="1" spans="1:5">
      <c r="A3" s="1" t="s">
        <v>334</v>
      </c>
      <c r="B3" s="1" t="s">
        <v>335</v>
      </c>
      <c r="C3" s="1">
        <v>74.3905690841076</v>
      </c>
      <c r="D3" s="1">
        <v>2021</v>
      </c>
      <c r="E3" s="1" t="s">
        <v>337</v>
      </c>
    </row>
    <row r="4" hidden="1" spans="1:5">
      <c r="A4" s="1" t="s">
        <v>334</v>
      </c>
      <c r="B4" s="1" t="s">
        <v>335</v>
      </c>
      <c r="C4" s="1">
        <v>71.6217634285466</v>
      </c>
      <c r="D4" s="1">
        <v>2021</v>
      </c>
      <c r="E4" s="1" t="s">
        <v>338</v>
      </c>
    </row>
    <row r="5" hidden="1" spans="1:10">
      <c r="A5" s="1" t="s">
        <v>334</v>
      </c>
      <c r="B5" s="1" t="s">
        <v>335</v>
      </c>
      <c r="C5" s="1">
        <v>80.2597064484916</v>
      </c>
      <c r="D5" s="1">
        <v>2021</v>
      </c>
      <c r="E5" s="1" t="s">
        <v>339</v>
      </c>
      <c r="H5" t="s">
        <v>340</v>
      </c>
      <c r="I5" t="s">
        <v>341</v>
      </c>
      <c r="J5" t="s">
        <v>342</v>
      </c>
    </row>
    <row r="6" hidden="1" spans="1:10">
      <c r="A6" s="1" t="s">
        <v>334</v>
      </c>
      <c r="B6" s="1" t="s">
        <v>335</v>
      </c>
      <c r="C6" s="1">
        <v>82.6738641289039</v>
      </c>
      <c r="D6" s="1">
        <v>2021</v>
      </c>
      <c r="E6" s="1" t="s">
        <v>343</v>
      </c>
      <c r="H6" s="54" t="s">
        <v>335</v>
      </c>
      <c r="I6" s="55">
        <v>12</v>
      </c>
      <c r="J6" s="55">
        <v>74.1776708760888</v>
      </c>
    </row>
    <row r="7" hidden="1" spans="1:10">
      <c r="A7" s="1" t="s">
        <v>334</v>
      </c>
      <c r="B7" s="1" t="s">
        <v>335</v>
      </c>
      <c r="C7" s="1">
        <v>65.60111871204</v>
      </c>
      <c r="D7" s="1">
        <v>2022</v>
      </c>
      <c r="E7" s="1" t="s">
        <v>344</v>
      </c>
      <c r="H7" s="54" t="s">
        <v>345</v>
      </c>
      <c r="I7" s="55">
        <v>3</v>
      </c>
      <c r="J7" s="55">
        <v>48.1437410417283</v>
      </c>
    </row>
    <row r="8" hidden="1" spans="1:10">
      <c r="A8" s="1" t="s">
        <v>334</v>
      </c>
      <c r="B8" s="1" t="s">
        <v>335</v>
      </c>
      <c r="C8" s="1">
        <v>85.1348001100041</v>
      </c>
      <c r="D8" s="1">
        <v>2022</v>
      </c>
      <c r="E8" s="1" t="s">
        <v>346</v>
      </c>
      <c r="H8" s="54" t="s">
        <v>252</v>
      </c>
      <c r="I8" s="55">
        <v>12</v>
      </c>
      <c r="J8" s="55">
        <v>61.394684971467</v>
      </c>
    </row>
    <row r="9" hidden="1" spans="1:10">
      <c r="A9" s="1" t="s">
        <v>334</v>
      </c>
      <c r="B9" s="1" t="s">
        <v>335</v>
      </c>
      <c r="C9" s="1">
        <v>77.9831880506517</v>
      </c>
      <c r="D9" s="1">
        <v>2022</v>
      </c>
      <c r="E9" s="1" t="s">
        <v>347</v>
      </c>
      <c r="H9" s="54" t="s">
        <v>272</v>
      </c>
      <c r="I9" s="55">
        <v>12</v>
      </c>
      <c r="J9" s="55">
        <v>54.6353717479836</v>
      </c>
    </row>
    <row r="10" hidden="1" spans="1:10">
      <c r="A10" s="1" t="s">
        <v>334</v>
      </c>
      <c r="B10" s="1" t="s">
        <v>335</v>
      </c>
      <c r="C10" s="1">
        <v>73.4936742813012</v>
      </c>
      <c r="D10" s="1">
        <v>2022</v>
      </c>
      <c r="E10" s="1" t="s">
        <v>348</v>
      </c>
      <c r="H10" s="54" t="s">
        <v>241</v>
      </c>
      <c r="I10" s="55">
        <v>12</v>
      </c>
      <c r="J10" s="55">
        <v>58.0336437344872</v>
      </c>
    </row>
    <row r="11" hidden="1" spans="1:10">
      <c r="A11" s="1" t="s">
        <v>334</v>
      </c>
      <c r="B11" s="1" t="s">
        <v>335</v>
      </c>
      <c r="C11" s="1">
        <v>69.3595577491046</v>
      </c>
      <c r="D11" s="1">
        <v>2022</v>
      </c>
      <c r="E11" s="1" t="s">
        <v>349</v>
      </c>
      <c r="H11" s="54" t="s">
        <v>157</v>
      </c>
      <c r="I11" s="55">
        <v>12</v>
      </c>
      <c r="J11" s="55">
        <v>58.0192909067814</v>
      </c>
    </row>
    <row r="12" hidden="1" spans="1:10">
      <c r="A12" s="1" t="s">
        <v>334</v>
      </c>
      <c r="B12" s="1" t="s">
        <v>335</v>
      </c>
      <c r="C12" s="1">
        <v>74.9580603274511</v>
      </c>
      <c r="D12" s="1">
        <v>2022</v>
      </c>
      <c r="E12" s="1" t="s">
        <v>350</v>
      </c>
      <c r="H12" s="54" t="s">
        <v>351</v>
      </c>
      <c r="I12" s="55">
        <v>1</v>
      </c>
      <c r="J12" s="55">
        <v>89.080460247134</v>
      </c>
    </row>
    <row r="13" hidden="1" spans="1:10">
      <c r="A13" s="1" t="s">
        <v>334</v>
      </c>
      <c r="B13" s="1" t="s">
        <v>335</v>
      </c>
      <c r="C13" s="1">
        <v>64.1525374599404</v>
      </c>
      <c r="D13" s="1">
        <v>2022</v>
      </c>
      <c r="E13" s="1" t="s">
        <v>352</v>
      </c>
      <c r="H13" s="54" t="s">
        <v>353</v>
      </c>
      <c r="I13" s="55">
        <v>3</v>
      </c>
      <c r="J13" s="55">
        <v>58.4104693630373</v>
      </c>
    </row>
    <row r="14" hidden="1" spans="1:10">
      <c r="A14" s="1" t="s">
        <v>334</v>
      </c>
      <c r="B14" s="1" t="s">
        <v>345</v>
      </c>
      <c r="C14" s="1">
        <v>49.5127318453316</v>
      </c>
      <c r="D14" s="1">
        <v>2021</v>
      </c>
      <c r="E14" s="1" t="s">
        <v>337</v>
      </c>
      <c r="H14" s="54" t="s">
        <v>354</v>
      </c>
      <c r="I14" s="55">
        <v>9</v>
      </c>
      <c r="J14" s="55">
        <v>61.11877394072</v>
      </c>
    </row>
    <row r="15" hidden="1" spans="1:10">
      <c r="A15" s="1" t="s">
        <v>334</v>
      </c>
      <c r="B15" s="1" t="s">
        <v>345</v>
      </c>
      <c r="C15" s="1">
        <v>52.5803310613437</v>
      </c>
      <c r="D15" s="1">
        <v>2021</v>
      </c>
      <c r="E15" s="1" t="s">
        <v>338</v>
      </c>
      <c r="H15" s="54" t="s">
        <v>355</v>
      </c>
      <c r="I15" s="55"/>
      <c r="J15" s="55"/>
    </row>
    <row r="16" hidden="1" spans="1:10">
      <c r="A16" s="1" t="s">
        <v>334</v>
      </c>
      <c r="B16" s="1" t="s">
        <v>345</v>
      </c>
      <c r="C16" s="1">
        <v>42.3381602185095</v>
      </c>
      <c r="D16" s="1">
        <v>2022</v>
      </c>
      <c r="E16" s="1" t="s">
        <v>348</v>
      </c>
      <c r="H16" s="54" t="s">
        <v>356</v>
      </c>
      <c r="I16" s="55">
        <v>76</v>
      </c>
      <c r="J16" s="55">
        <v>60.9728947864422</v>
      </c>
    </row>
    <row r="17" spans="1:10">
      <c r="A17" s="1" t="s">
        <v>334</v>
      </c>
      <c r="B17" s="1" t="s">
        <v>252</v>
      </c>
      <c r="C17" s="1">
        <v>62.4243060660156</v>
      </c>
      <c r="D17" s="1">
        <v>2021</v>
      </c>
      <c r="E17" s="1" t="s">
        <v>336</v>
      </c>
      <c r="H17"/>
      <c r="I17"/>
      <c r="J17"/>
    </row>
    <row r="18" spans="1:10">
      <c r="A18" s="1" t="s">
        <v>334</v>
      </c>
      <c r="B18" s="1" t="s">
        <v>252</v>
      </c>
      <c r="C18" s="1">
        <v>56.299260075556</v>
      </c>
      <c r="D18" s="1">
        <v>2021</v>
      </c>
      <c r="E18" s="1" t="s">
        <v>337</v>
      </c>
      <c r="H18"/>
      <c r="I18"/>
      <c r="J18"/>
    </row>
    <row r="19" spans="1:10">
      <c r="A19" s="1" t="s">
        <v>334</v>
      </c>
      <c r="B19" s="1" t="s">
        <v>252</v>
      </c>
      <c r="C19" s="1">
        <v>58.6621053308322</v>
      </c>
      <c r="D19" s="1">
        <v>2021</v>
      </c>
      <c r="E19" s="1" t="s">
        <v>338</v>
      </c>
      <c r="H19"/>
      <c r="I19"/>
      <c r="J19"/>
    </row>
    <row r="20" spans="1:10">
      <c r="A20" s="1" t="s">
        <v>334</v>
      </c>
      <c r="B20" s="1" t="s">
        <v>252</v>
      </c>
      <c r="C20" s="1">
        <v>62.0560895105178</v>
      </c>
      <c r="D20" s="1">
        <v>2021</v>
      </c>
      <c r="E20" s="1" t="s">
        <v>339</v>
      </c>
      <c r="H20"/>
      <c r="I20"/>
      <c r="J20"/>
    </row>
    <row r="21" spans="1:10">
      <c r="A21" s="1" t="s">
        <v>334</v>
      </c>
      <c r="B21" s="1" t="s">
        <v>252</v>
      </c>
      <c r="C21" s="1">
        <v>62.2344894113634</v>
      </c>
      <c r="D21" s="1">
        <v>2021</v>
      </c>
      <c r="E21" s="1" t="s">
        <v>343</v>
      </c>
      <c r="H21"/>
      <c r="I21"/>
      <c r="J21"/>
    </row>
    <row r="22" spans="1:10">
      <c r="A22" s="1" t="s">
        <v>334</v>
      </c>
      <c r="B22" s="1" t="s">
        <v>252</v>
      </c>
      <c r="C22" s="1">
        <v>61.2992165479909</v>
      </c>
      <c r="D22" s="1">
        <v>2022</v>
      </c>
      <c r="E22" s="1" t="s">
        <v>344</v>
      </c>
      <c r="H22"/>
      <c r="I22"/>
      <c r="J22"/>
    </row>
    <row r="23" spans="1:5">
      <c r="A23" s="1" t="s">
        <v>334</v>
      </c>
      <c r="B23" s="1" t="s">
        <v>252</v>
      </c>
      <c r="C23" s="1">
        <v>57.950175091443</v>
      </c>
      <c r="D23" s="1">
        <v>2022</v>
      </c>
      <c r="E23" s="1" t="s">
        <v>346</v>
      </c>
    </row>
    <row r="24" spans="1:5">
      <c r="A24" s="1" t="s">
        <v>334</v>
      </c>
      <c r="B24" s="1" t="s">
        <v>252</v>
      </c>
      <c r="C24" s="1">
        <v>60.4862665875592</v>
      </c>
      <c r="D24" s="1">
        <v>2022</v>
      </c>
      <c r="E24" s="1" t="s">
        <v>347</v>
      </c>
    </row>
    <row r="25" spans="1:5">
      <c r="A25" s="1" t="s">
        <v>334</v>
      </c>
      <c r="B25" s="1" t="s">
        <v>252</v>
      </c>
      <c r="C25" s="1">
        <v>64.8906293916044</v>
      </c>
      <c r="D25" s="1">
        <v>2022</v>
      </c>
      <c r="E25" s="1" t="s">
        <v>348</v>
      </c>
    </row>
    <row r="26" spans="1:5">
      <c r="A26" s="1" t="s">
        <v>334</v>
      </c>
      <c r="B26" s="1" t="s">
        <v>252</v>
      </c>
      <c r="C26" s="1">
        <v>61.2607833232447</v>
      </c>
      <c r="D26" s="1">
        <v>2022</v>
      </c>
      <c r="E26" s="1" t="s">
        <v>349</v>
      </c>
    </row>
    <row r="27" spans="1:5">
      <c r="A27" s="1" t="s">
        <v>334</v>
      </c>
      <c r="B27" s="1" t="s">
        <v>252</v>
      </c>
      <c r="C27" s="1">
        <v>65.4708928628506</v>
      </c>
      <c r="D27" s="1">
        <v>2022</v>
      </c>
      <c r="E27" s="1" t="s">
        <v>350</v>
      </c>
    </row>
    <row r="28" spans="1:5">
      <c r="A28" s="1" t="s">
        <v>334</v>
      </c>
      <c r="B28" s="1" t="s">
        <v>252</v>
      </c>
      <c r="C28" s="1">
        <v>63.7020054586257</v>
      </c>
      <c r="D28" s="1">
        <v>2022</v>
      </c>
      <c r="E28" s="1" t="s">
        <v>352</v>
      </c>
    </row>
    <row r="29" hidden="1" spans="1:5">
      <c r="A29" s="1" t="s">
        <v>334</v>
      </c>
      <c r="B29" s="1" t="s">
        <v>272</v>
      </c>
      <c r="C29" s="1">
        <v>52.0327778477465</v>
      </c>
      <c r="D29" s="1">
        <v>2021</v>
      </c>
      <c r="E29" s="1" t="s">
        <v>336</v>
      </c>
    </row>
    <row r="30" hidden="1" spans="1:5">
      <c r="A30" s="1" t="s">
        <v>334</v>
      </c>
      <c r="B30" s="1" t="s">
        <v>272</v>
      </c>
      <c r="C30" s="1">
        <v>55.6355886440886</v>
      </c>
      <c r="D30" s="1">
        <v>2021</v>
      </c>
      <c r="E30" s="1" t="s">
        <v>337</v>
      </c>
    </row>
    <row r="31" hidden="1" spans="1:5">
      <c r="A31" s="1" t="s">
        <v>334</v>
      </c>
      <c r="B31" s="1" t="s">
        <v>272</v>
      </c>
      <c r="C31" s="1">
        <v>52.0676377029968</v>
      </c>
      <c r="D31" s="1">
        <v>2021</v>
      </c>
      <c r="E31" s="1" t="s">
        <v>338</v>
      </c>
    </row>
    <row r="32" hidden="1" spans="1:5">
      <c r="A32" s="1" t="s">
        <v>334</v>
      </c>
      <c r="B32" s="1" t="s">
        <v>272</v>
      </c>
      <c r="C32" s="1">
        <v>57.1502234444826</v>
      </c>
      <c r="D32" s="1">
        <v>2021</v>
      </c>
      <c r="E32" s="1" t="s">
        <v>339</v>
      </c>
    </row>
    <row r="33" hidden="1" spans="1:5">
      <c r="A33" s="1" t="s">
        <v>334</v>
      </c>
      <c r="B33" s="1" t="s">
        <v>272</v>
      </c>
      <c r="C33" s="1">
        <v>52.9415239622421</v>
      </c>
      <c r="D33" s="1">
        <v>2021</v>
      </c>
      <c r="E33" s="1" t="s">
        <v>343</v>
      </c>
    </row>
    <row r="34" hidden="1" spans="1:5">
      <c r="A34" s="1" t="s">
        <v>334</v>
      </c>
      <c r="B34" s="1" t="s">
        <v>272</v>
      </c>
      <c r="C34" s="1">
        <v>63.5755782089225</v>
      </c>
      <c r="D34" s="1">
        <v>2022</v>
      </c>
      <c r="E34" s="1" t="s">
        <v>344</v>
      </c>
    </row>
    <row r="35" hidden="1" spans="1:5">
      <c r="A35" s="1" t="s">
        <v>334</v>
      </c>
      <c r="B35" s="1" t="s">
        <v>272</v>
      </c>
      <c r="C35" s="1">
        <v>46.1840434130008</v>
      </c>
      <c r="D35" s="1">
        <v>2022</v>
      </c>
      <c r="E35" s="1" t="s">
        <v>346</v>
      </c>
    </row>
    <row r="36" hidden="1" spans="1:5">
      <c r="A36" s="1" t="s">
        <v>334</v>
      </c>
      <c r="B36" s="1" t="s">
        <v>272</v>
      </c>
      <c r="C36" s="1">
        <v>57.0117329584501</v>
      </c>
      <c r="D36" s="1">
        <v>2022</v>
      </c>
      <c r="E36" s="1" t="s">
        <v>347</v>
      </c>
    </row>
    <row r="37" hidden="1" spans="1:5">
      <c r="A37" s="1" t="s">
        <v>334</v>
      </c>
      <c r="B37" s="1" t="s">
        <v>272</v>
      </c>
      <c r="C37" s="1">
        <v>53.099027907088</v>
      </c>
      <c r="D37" s="1">
        <v>2022</v>
      </c>
      <c r="E37" s="1" t="s">
        <v>348</v>
      </c>
    </row>
    <row r="38" hidden="1" spans="1:5">
      <c r="A38" s="1" t="s">
        <v>334</v>
      </c>
      <c r="B38" s="1" t="s">
        <v>272</v>
      </c>
      <c r="C38" s="1">
        <v>51.8436701710527</v>
      </c>
      <c r="D38" s="1">
        <v>2022</v>
      </c>
      <c r="E38" s="1" t="s">
        <v>349</v>
      </c>
    </row>
    <row r="39" hidden="1" spans="1:5">
      <c r="A39" s="1" t="s">
        <v>334</v>
      </c>
      <c r="B39" s="1" t="s">
        <v>272</v>
      </c>
      <c r="C39" s="1">
        <v>59.510891849494</v>
      </c>
      <c r="D39" s="1">
        <v>2022</v>
      </c>
      <c r="E39" s="1" t="s">
        <v>350</v>
      </c>
    </row>
    <row r="40" hidden="1" spans="1:5">
      <c r="A40" s="1" t="s">
        <v>334</v>
      </c>
      <c r="B40" s="1" t="s">
        <v>272</v>
      </c>
      <c r="C40" s="1">
        <v>54.5717648662389</v>
      </c>
      <c r="D40" s="1">
        <v>2022</v>
      </c>
      <c r="E40" s="1" t="s">
        <v>352</v>
      </c>
    </row>
    <row r="41" hidden="1" spans="1:5">
      <c r="A41" s="1" t="s">
        <v>334</v>
      </c>
      <c r="B41" s="1" t="s">
        <v>241</v>
      </c>
      <c r="C41" s="1">
        <v>55.7881088894809</v>
      </c>
      <c r="D41" s="1">
        <v>2021</v>
      </c>
      <c r="E41" s="1" t="s">
        <v>336</v>
      </c>
    </row>
    <row r="42" hidden="1" spans="1:5">
      <c r="A42" s="1" t="s">
        <v>334</v>
      </c>
      <c r="B42" s="1" t="s">
        <v>241</v>
      </c>
      <c r="C42" s="1">
        <v>58.7467195916416</v>
      </c>
      <c r="D42" s="1">
        <v>2021</v>
      </c>
      <c r="E42" s="1" t="s">
        <v>337</v>
      </c>
    </row>
    <row r="43" hidden="1" spans="1:5">
      <c r="A43" s="1" t="s">
        <v>334</v>
      </c>
      <c r="B43" s="1" t="s">
        <v>241</v>
      </c>
      <c r="C43" s="1">
        <v>65.5566366445092</v>
      </c>
      <c r="D43" s="1">
        <v>2021</v>
      </c>
      <c r="E43" s="1" t="s">
        <v>338</v>
      </c>
    </row>
    <row r="44" hidden="1" spans="1:5">
      <c r="A44" s="1" t="s">
        <v>334</v>
      </c>
      <c r="B44" s="1" t="s">
        <v>241</v>
      </c>
      <c r="C44" s="1">
        <v>55.3818951708081</v>
      </c>
      <c r="D44" s="1">
        <v>2021</v>
      </c>
      <c r="E44" s="1" t="s">
        <v>339</v>
      </c>
    </row>
    <row r="45" hidden="1" spans="1:5">
      <c r="A45" s="1" t="s">
        <v>334</v>
      </c>
      <c r="B45" s="1" t="s">
        <v>241</v>
      </c>
      <c r="C45" s="1">
        <v>50.5447045247281</v>
      </c>
      <c r="D45" s="1">
        <v>2021</v>
      </c>
      <c r="E45" s="1" t="s">
        <v>343</v>
      </c>
    </row>
    <row r="46" hidden="1" spans="1:5">
      <c r="A46" s="1" t="s">
        <v>334</v>
      </c>
      <c r="B46" s="1" t="s">
        <v>241</v>
      </c>
      <c r="C46" s="1">
        <v>60.6750288290826</v>
      </c>
      <c r="D46" s="1">
        <v>2022</v>
      </c>
      <c r="E46" s="1" t="s">
        <v>344</v>
      </c>
    </row>
    <row r="47" hidden="1" spans="1:5">
      <c r="A47" s="1" t="s">
        <v>334</v>
      </c>
      <c r="B47" s="1" t="s">
        <v>241</v>
      </c>
      <c r="C47" s="1">
        <v>55.7886524221982</v>
      </c>
      <c r="D47" s="1">
        <v>2022</v>
      </c>
      <c r="E47" s="1" t="s">
        <v>346</v>
      </c>
    </row>
    <row r="48" hidden="1" spans="1:5">
      <c r="A48" s="1" t="s">
        <v>334</v>
      </c>
      <c r="B48" s="1" t="s">
        <v>241</v>
      </c>
      <c r="C48" s="1">
        <v>61.6669369592684</v>
      </c>
      <c r="D48" s="1">
        <v>2022</v>
      </c>
      <c r="E48" s="1" t="s">
        <v>347</v>
      </c>
    </row>
    <row r="49" hidden="1" spans="1:5">
      <c r="A49" s="1" t="s">
        <v>334</v>
      </c>
      <c r="B49" s="1" t="s">
        <v>241</v>
      </c>
      <c r="C49" s="1">
        <v>53.6289356085187</v>
      </c>
      <c r="D49" s="1">
        <v>2022</v>
      </c>
      <c r="E49" s="1" t="s">
        <v>348</v>
      </c>
    </row>
    <row r="50" hidden="1" spans="1:5">
      <c r="A50" s="1" t="s">
        <v>334</v>
      </c>
      <c r="B50" s="1" t="s">
        <v>241</v>
      </c>
      <c r="C50" s="1">
        <v>60.9668920354374</v>
      </c>
      <c r="D50" s="1">
        <v>2022</v>
      </c>
      <c r="E50" s="1" t="s">
        <v>349</v>
      </c>
    </row>
    <row r="51" hidden="1" spans="1:5">
      <c r="A51" s="1" t="s">
        <v>334</v>
      </c>
      <c r="B51" s="1" t="s">
        <v>241</v>
      </c>
      <c r="C51" s="1">
        <v>60.5045603691514</v>
      </c>
      <c r="D51" s="1">
        <v>2022</v>
      </c>
      <c r="E51" s="1" t="s">
        <v>350</v>
      </c>
    </row>
    <row r="52" hidden="1" spans="1:5">
      <c r="A52" s="1" t="s">
        <v>334</v>
      </c>
      <c r="B52" s="1" t="s">
        <v>241</v>
      </c>
      <c r="C52" s="1">
        <v>57.154653769022</v>
      </c>
      <c r="D52" s="1">
        <v>2022</v>
      </c>
      <c r="E52" s="1" t="s">
        <v>352</v>
      </c>
    </row>
    <row r="53" hidden="1" spans="1:5">
      <c r="A53" s="1" t="s">
        <v>334</v>
      </c>
      <c r="B53" s="1" t="s">
        <v>157</v>
      </c>
      <c r="C53" s="1">
        <v>52.7272727272727</v>
      </c>
      <c r="D53" s="1">
        <v>2021</v>
      </c>
      <c r="E53" s="1" t="s">
        <v>336</v>
      </c>
    </row>
    <row r="54" hidden="1" spans="1:5">
      <c r="A54" s="1" t="s">
        <v>334</v>
      </c>
      <c r="B54" s="1" t="s">
        <v>157</v>
      </c>
      <c r="C54" s="1">
        <v>50.6577769826677</v>
      </c>
      <c r="D54" s="1">
        <v>2021</v>
      </c>
      <c r="E54" s="1" t="s">
        <v>337</v>
      </c>
    </row>
    <row r="55" hidden="1" spans="1:5">
      <c r="A55" s="1" t="s">
        <v>334</v>
      </c>
      <c r="B55" s="1" t="s">
        <v>157</v>
      </c>
      <c r="C55" s="1">
        <v>51.478378641555</v>
      </c>
      <c r="D55" s="1">
        <v>2021</v>
      </c>
      <c r="E55" s="1" t="s">
        <v>338</v>
      </c>
    </row>
    <row r="56" hidden="1" spans="1:5">
      <c r="A56" s="1" t="s">
        <v>334</v>
      </c>
      <c r="B56" s="1" t="s">
        <v>157</v>
      </c>
      <c r="C56" s="1">
        <v>55.5769166448782</v>
      </c>
      <c r="D56" s="1">
        <v>2021</v>
      </c>
      <c r="E56" s="1" t="s">
        <v>339</v>
      </c>
    </row>
    <row r="57" hidden="1" spans="1:5">
      <c r="A57" s="1" t="s">
        <v>334</v>
      </c>
      <c r="B57" s="1" t="s">
        <v>157</v>
      </c>
      <c r="C57" s="1">
        <v>60</v>
      </c>
      <c r="D57" s="1">
        <v>2021</v>
      </c>
      <c r="E57" s="1" t="s">
        <v>343</v>
      </c>
    </row>
    <row r="58" hidden="1" spans="1:5">
      <c r="A58" s="1" t="s">
        <v>334</v>
      </c>
      <c r="B58" s="1" t="s">
        <v>157</v>
      </c>
      <c r="C58" s="1">
        <v>47.4028974052412</v>
      </c>
      <c r="D58" s="1">
        <v>2022</v>
      </c>
      <c r="E58" s="1" t="s">
        <v>344</v>
      </c>
    </row>
    <row r="59" hidden="1" spans="1:5">
      <c r="A59" s="1" t="s">
        <v>334</v>
      </c>
      <c r="B59" s="1" t="s">
        <v>157</v>
      </c>
      <c r="C59" s="1">
        <v>77.3155977115708</v>
      </c>
      <c r="D59" s="1">
        <v>2022</v>
      </c>
      <c r="E59" s="1" t="s">
        <v>346</v>
      </c>
    </row>
    <row r="60" hidden="1" spans="1:5">
      <c r="A60" s="1" t="s">
        <v>334</v>
      </c>
      <c r="B60" s="1" t="s">
        <v>157</v>
      </c>
      <c r="C60" s="1">
        <v>58.4803667589319</v>
      </c>
      <c r="D60" s="1">
        <v>2022</v>
      </c>
      <c r="E60" s="1" t="s">
        <v>347</v>
      </c>
    </row>
    <row r="61" hidden="1" spans="1:5">
      <c r="A61" s="1" t="s">
        <v>334</v>
      </c>
      <c r="B61" s="1" t="s">
        <v>157</v>
      </c>
      <c r="C61" s="1">
        <v>57.6533171520203</v>
      </c>
      <c r="D61" s="1">
        <v>2022</v>
      </c>
      <c r="E61" s="1" t="s">
        <v>348</v>
      </c>
    </row>
    <row r="62" hidden="1" spans="1:5">
      <c r="A62" s="1" t="s">
        <v>334</v>
      </c>
      <c r="B62" s="1" t="s">
        <v>157</v>
      </c>
      <c r="C62" s="1">
        <v>59.6442480824578</v>
      </c>
      <c r="D62" s="1">
        <v>2022</v>
      </c>
      <c r="E62" s="1" t="s">
        <v>349</v>
      </c>
    </row>
    <row r="63" hidden="1" spans="1:5">
      <c r="A63" s="1" t="s">
        <v>334</v>
      </c>
      <c r="B63" s="1" t="s">
        <v>157</v>
      </c>
      <c r="C63" s="1">
        <v>65.2510506525105</v>
      </c>
      <c r="D63" s="1">
        <v>2022</v>
      </c>
      <c r="E63" s="1" t="s">
        <v>350</v>
      </c>
    </row>
    <row r="64" hidden="1" spans="1:5">
      <c r="A64" s="1" t="s">
        <v>334</v>
      </c>
      <c r="B64" s="1" t="s">
        <v>157</v>
      </c>
      <c r="C64" s="1">
        <v>60.0436681222707</v>
      </c>
      <c r="D64" s="1">
        <v>2022</v>
      </c>
      <c r="E64" s="1" t="s">
        <v>352</v>
      </c>
    </row>
    <row r="65" hidden="1" spans="1:5">
      <c r="A65" s="1" t="s">
        <v>334</v>
      </c>
      <c r="B65" s="1" t="s">
        <v>351</v>
      </c>
      <c r="C65" s="1">
        <v>89.080460247134</v>
      </c>
      <c r="D65" s="1">
        <v>2021</v>
      </c>
      <c r="E65" s="1" t="s">
        <v>338</v>
      </c>
    </row>
    <row r="66" hidden="1" spans="1:5">
      <c r="A66" s="1" t="s">
        <v>334</v>
      </c>
      <c r="B66" s="1" t="s">
        <v>353</v>
      </c>
      <c r="C66" s="1">
        <v>55.2941176470588</v>
      </c>
      <c r="D66" s="1">
        <v>2021</v>
      </c>
      <c r="E66" s="1" t="s">
        <v>336</v>
      </c>
    </row>
    <row r="67" hidden="1" spans="1:5">
      <c r="A67" s="1" t="s">
        <v>334</v>
      </c>
      <c r="B67" s="1" t="s">
        <v>353</v>
      </c>
      <c r="C67" s="1">
        <v>58.8235294117647</v>
      </c>
      <c r="D67" s="1">
        <v>2021</v>
      </c>
      <c r="E67" s="1" t="s">
        <v>339</v>
      </c>
    </row>
    <row r="68" hidden="1" spans="1:5">
      <c r="A68" s="1" t="s">
        <v>334</v>
      </c>
      <c r="B68" s="1" t="s">
        <v>353</v>
      </c>
      <c r="C68" s="1">
        <v>61.1137610302885</v>
      </c>
      <c r="D68" s="1">
        <v>2022</v>
      </c>
      <c r="E68" s="1" t="s">
        <v>348</v>
      </c>
    </row>
    <row r="69" hidden="1" spans="1:5">
      <c r="A69" s="1" t="s">
        <v>334</v>
      </c>
      <c r="B69" s="1" t="s">
        <v>354</v>
      </c>
      <c r="C69" s="1">
        <v>62.4619052126349</v>
      </c>
      <c r="D69" s="1">
        <v>2021</v>
      </c>
      <c r="E69" s="1" t="s">
        <v>336</v>
      </c>
    </row>
    <row r="70" hidden="1" spans="1:5">
      <c r="A70" s="1" t="s">
        <v>334</v>
      </c>
      <c r="B70" s="1" t="s">
        <v>354</v>
      </c>
      <c r="C70" s="1">
        <v>54.206662902315</v>
      </c>
      <c r="D70" s="1">
        <v>2021</v>
      </c>
      <c r="E70" s="1" t="s">
        <v>337</v>
      </c>
    </row>
    <row r="71" hidden="1" spans="1:5">
      <c r="A71" s="1" t="s">
        <v>334</v>
      </c>
      <c r="B71" s="1" t="s">
        <v>354</v>
      </c>
      <c r="C71" s="1">
        <v>57.0721963283553</v>
      </c>
      <c r="D71" s="1">
        <v>2021</v>
      </c>
      <c r="E71" s="1" t="s">
        <v>338</v>
      </c>
    </row>
    <row r="72" hidden="1" spans="1:5">
      <c r="A72" s="1" t="s">
        <v>334</v>
      </c>
      <c r="B72" s="1" t="s">
        <v>354</v>
      </c>
      <c r="C72" s="1">
        <v>57.1696031560295</v>
      </c>
      <c r="D72" s="1">
        <v>2021</v>
      </c>
      <c r="E72" s="1" t="s">
        <v>339</v>
      </c>
    </row>
    <row r="73" hidden="1" spans="1:5">
      <c r="A73" s="1" t="s">
        <v>334</v>
      </c>
      <c r="B73" s="1" t="s">
        <v>354</v>
      </c>
      <c r="C73" s="1">
        <v>48.8372093023255</v>
      </c>
      <c r="D73" s="1">
        <v>2022</v>
      </c>
      <c r="E73" s="1" t="s">
        <v>344</v>
      </c>
    </row>
    <row r="74" hidden="1" spans="1:5">
      <c r="A74" s="1" t="s">
        <v>334</v>
      </c>
      <c r="B74" s="1" t="s">
        <v>354</v>
      </c>
      <c r="C74" s="1">
        <v>59.4594594594594</v>
      </c>
      <c r="D74" s="1">
        <v>2022</v>
      </c>
      <c r="E74" s="1" t="s">
        <v>346</v>
      </c>
    </row>
    <row r="75" hidden="1" spans="1:5">
      <c r="A75" s="1" t="s">
        <v>334</v>
      </c>
      <c r="B75" s="1" t="s">
        <v>354</v>
      </c>
      <c r="C75" s="1">
        <v>74.0128202311695</v>
      </c>
      <c r="D75" s="1">
        <v>2022</v>
      </c>
      <c r="E75" s="1" t="s">
        <v>347</v>
      </c>
    </row>
    <row r="76" hidden="1" spans="1:5">
      <c r="A76" s="1" t="s">
        <v>334</v>
      </c>
      <c r="B76" s="1" t="s">
        <v>354</v>
      </c>
      <c r="C76" s="1">
        <v>52.3809523809523</v>
      </c>
      <c r="D76" s="1">
        <v>2022</v>
      </c>
      <c r="E76" s="1" t="s">
        <v>348</v>
      </c>
    </row>
    <row r="77" hidden="1" spans="1:5">
      <c r="A77" s="1" t="s">
        <v>334</v>
      </c>
      <c r="B77" s="1" t="s">
        <v>354</v>
      </c>
      <c r="C77" s="1">
        <v>84.4681564932387</v>
      </c>
      <c r="D77" s="1">
        <v>2022</v>
      </c>
      <c r="E77" s="1" t="s">
        <v>352</v>
      </c>
    </row>
  </sheetData>
  <autoFilter ref="A1:E77">
    <filterColumn colId="1">
      <customFilters>
        <customFilter operator="equal" val="北街家园六区"/>
      </customFilters>
    </filterColumn>
    <extLst/>
  </autoFilter>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
  <sheetViews>
    <sheetView topLeftCell="A10" workbookViewId="0">
      <selection activeCell="P29" sqref="P29"/>
    </sheetView>
  </sheetViews>
  <sheetFormatPr defaultColWidth="9" defaultRowHeight="13.5"/>
  <sheetData/>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dimension ref="A1:M1479"/>
  <sheetViews>
    <sheetView workbookViewId="0">
      <pane ySplit="1" topLeftCell="A228" activePane="bottomLeft" state="frozen"/>
      <selection/>
      <selection pane="bottomLeft" activeCell="F1" sqref="F1"/>
    </sheetView>
  </sheetViews>
  <sheetFormatPr defaultColWidth="9.625" defaultRowHeight="13.5"/>
  <cols>
    <col min="1" max="9" width="9.625" style="41"/>
    <col min="10" max="10" width="6.75" style="41" customWidth="1"/>
    <col min="11" max="11" width="14" style="41" customWidth="1"/>
    <col min="12" max="12" width="5.375" style="41" customWidth="1"/>
    <col min="13" max="16384" width="9.625" style="41"/>
  </cols>
  <sheetData>
    <row r="1" ht="30" spans="1:9">
      <c r="A1" s="42" t="s">
        <v>100</v>
      </c>
      <c r="B1" s="42" t="s">
        <v>140</v>
      </c>
      <c r="C1" s="42" t="s">
        <v>357</v>
      </c>
      <c r="D1" s="43" t="s">
        <v>62</v>
      </c>
      <c r="E1" s="44" t="s">
        <v>41</v>
      </c>
      <c r="F1" s="44" t="s">
        <v>358</v>
      </c>
      <c r="G1" s="45" t="s">
        <v>359</v>
      </c>
      <c r="H1" s="45" t="s">
        <v>360</v>
      </c>
      <c r="I1" s="41">
        <v>33</v>
      </c>
    </row>
    <row r="2" ht="16.5" hidden="1" spans="1:8">
      <c r="A2" s="46">
        <v>1</v>
      </c>
      <c r="B2" s="46" t="s">
        <v>361</v>
      </c>
      <c r="C2" s="47" t="s">
        <v>362</v>
      </c>
      <c r="D2" s="48" t="s">
        <v>363</v>
      </c>
      <c r="E2" s="49" t="s">
        <v>364</v>
      </c>
      <c r="F2" s="50">
        <v>56.08</v>
      </c>
      <c r="G2" s="51" t="s">
        <v>365</v>
      </c>
      <c r="H2" s="50">
        <v>2</v>
      </c>
    </row>
    <row r="3" ht="16.5" spans="1:9">
      <c r="A3" s="46">
        <v>2</v>
      </c>
      <c r="B3" s="46" t="s">
        <v>361</v>
      </c>
      <c r="C3" s="47" t="s">
        <v>366</v>
      </c>
      <c r="D3" s="48" t="s">
        <v>367</v>
      </c>
      <c r="E3" s="49" t="s">
        <v>43</v>
      </c>
      <c r="F3" s="50">
        <v>40.88</v>
      </c>
      <c r="G3" s="51" t="s">
        <v>368</v>
      </c>
      <c r="H3" s="50">
        <v>1</v>
      </c>
      <c r="I3" s="41">
        <f>MAX(F2:F1477)</f>
        <v>60.03</v>
      </c>
    </row>
    <row r="4" ht="16.5" spans="1:9">
      <c r="A4" s="46">
        <v>3</v>
      </c>
      <c r="B4" s="46" t="s">
        <v>361</v>
      </c>
      <c r="C4" s="47" t="s">
        <v>369</v>
      </c>
      <c r="D4" s="48" t="s">
        <v>370</v>
      </c>
      <c r="E4" s="49" t="s">
        <v>43</v>
      </c>
      <c r="F4" s="50">
        <v>41</v>
      </c>
      <c r="G4" s="51" t="s">
        <v>368</v>
      </c>
      <c r="H4" s="50">
        <v>1</v>
      </c>
      <c r="I4" s="41">
        <f>MIN(F2:F1477)</f>
        <v>40.88</v>
      </c>
    </row>
    <row r="5" ht="16.5" spans="1:8">
      <c r="A5" s="46">
        <v>4</v>
      </c>
      <c r="B5" s="46" t="s">
        <v>361</v>
      </c>
      <c r="C5" s="47" t="s">
        <v>371</v>
      </c>
      <c r="D5" s="48" t="s">
        <v>367</v>
      </c>
      <c r="E5" s="49" t="s">
        <v>43</v>
      </c>
      <c r="F5" s="50">
        <v>41</v>
      </c>
      <c r="G5" s="51" t="s">
        <v>368</v>
      </c>
      <c r="H5" s="50">
        <v>1</v>
      </c>
    </row>
    <row r="6" ht="16.5" spans="1:13">
      <c r="A6" s="46">
        <v>5</v>
      </c>
      <c r="B6" s="46" t="s">
        <v>361</v>
      </c>
      <c r="C6" s="47" t="s">
        <v>372</v>
      </c>
      <c r="D6" s="48" t="s">
        <v>370</v>
      </c>
      <c r="E6" s="49" t="s">
        <v>43</v>
      </c>
      <c r="F6" s="50">
        <v>40.88</v>
      </c>
      <c r="G6" s="51" t="s">
        <v>368</v>
      </c>
      <c r="H6" s="50">
        <v>1</v>
      </c>
      <c r="I6" s="41" t="s">
        <v>373</v>
      </c>
      <c r="J6" s="41" t="s">
        <v>42</v>
      </c>
      <c r="K6" s="41" t="s">
        <v>374</v>
      </c>
      <c r="L6" s="41">
        <v>578</v>
      </c>
      <c r="M6" s="41" t="s">
        <v>375</v>
      </c>
    </row>
    <row r="7" ht="16.5" hidden="1" spans="1:13">
      <c r="A7" s="46">
        <v>6</v>
      </c>
      <c r="B7" s="46" t="s">
        <v>361</v>
      </c>
      <c r="C7" s="47" t="s">
        <v>376</v>
      </c>
      <c r="D7" s="48" t="s">
        <v>377</v>
      </c>
      <c r="E7" s="49" t="s">
        <v>231</v>
      </c>
      <c r="F7" s="50">
        <v>58.71</v>
      </c>
      <c r="G7" s="51" t="s">
        <v>365</v>
      </c>
      <c r="H7" s="50">
        <v>2</v>
      </c>
      <c r="I7" s="41" t="s">
        <v>378</v>
      </c>
      <c r="J7" s="41" t="s">
        <v>43</v>
      </c>
      <c r="K7" s="41" t="s">
        <v>379</v>
      </c>
      <c r="L7" s="41">
        <v>493</v>
      </c>
      <c r="M7" s="41" t="s">
        <v>375</v>
      </c>
    </row>
    <row r="8" ht="16.5" hidden="1" spans="1:13">
      <c r="A8" s="46">
        <v>7</v>
      </c>
      <c r="B8" s="46" t="s">
        <v>361</v>
      </c>
      <c r="C8" s="47" t="s">
        <v>380</v>
      </c>
      <c r="D8" s="48" t="s">
        <v>363</v>
      </c>
      <c r="E8" s="49" t="s">
        <v>364</v>
      </c>
      <c r="F8" s="50">
        <v>56.08</v>
      </c>
      <c r="G8" s="51" t="s">
        <v>365</v>
      </c>
      <c r="H8" s="50">
        <v>2</v>
      </c>
      <c r="I8" s="41" t="s">
        <v>381</v>
      </c>
      <c r="J8" s="41" t="s">
        <v>44</v>
      </c>
      <c r="K8" s="41" t="s">
        <v>382</v>
      </c>
      <c r="L8" s="41">
        <v>204</v>
      </c>
      <c r="M8" s="41" t="s">
        <v>383</v>
      </c>
    </row>
    <row r="9" ht="16.5" spans="1:13">
      <c r="A9" s="46">
        <v>8</v>
      </c>
      <c r="B9" s="46" t="s">
        <v>361</v>
      </c>
      <c r="C9" s="47" t="s">
        <v>384</v>
      </c>
      <c r="D9" s="48" t="s">
        <v>367</v>
      </c>
      <c r="E9" s="49" t="s">
        <v>43</v>
      </c>
      <c r="F9" s="50">
        <v>40.88</v>
      </c>
      <c r="G9" s="51" t="s">
        <v>368</v>
      </c>
      <c r="H9" s="50">
        <v>1</v>
      </c>
      <c r="I9" s="41" t="s">
        <v>385</v>
      </c>
      <c r="J9" s="41" t="s">
        <v>235</v>
      </c>
      <c r="K9" s="41" t="s">
        <v>386</v>
      </c>
      <c r="L9" s="41">
        <v>57</v>
      </c>
      <c r="M9" s="41" t="s">
        <v>383</v>
      </c>
    </row>
    <row r="10" ht="16.5" spans="1:13">
      <c r="A10" s="46">
        <v>9</v>
      </c>
      <c r="B10" s="46" t="s">
        <v>361</v>
      </c>
      <c r="C10" s="47" t="s">
        <v>387</v>
      </c>
      <c r="D10" s="48" t="s">
        <v>370</v>
      </c>
      <c r="E10" s="49" t="s">
        <v>43</v>
      </c>
      <c r="F10" s="50">
        <v>41</v>
      </c>
      <c r="G10" s="51" t="s">
        <v>368</v>
      </c>
      <c r="H10" s="50">
        <v>1</v>
      </c>
      <c r="I10" s="41" t="s">
        <v>388</v>
      </c>
      <c r="J10" s="41" t="s">
        <v>231</v>
      </c>
      <c r="K10" s="41" t="s">
        <v>389</v>
      </c>
      <c r="L10" s="41">
        <v>58</v>
      </c>
      <c r="M10" s="41" t="s">
        <v>383</v>
      </c>
    </row>
    <row r="11" ht="16.5" spans="1:13">
      <c r="A11" s="46">
        <v>10</v>
      </c>
      <c r="B11" s="46" t="s">
        <v>361</v>
      </c>
      <c r="C11" s="47" t="s">
        <v>390</v>
      </c>
      <c r="D11" s="48" t="s">
        <v>367</v>
      </c>
      <c r="E11" s="49" t="s">
        <v>43</v>
      </c>
      <c r="F11" s="50">
        <v>41</v>
      </c>
      <c r="G11" s="51" t="s">
        <v>368</v>
      </c>
      <c r="H11" s="50">
        <v>1</v>
      </c>
      <c r="I11" s="41" t="s">
        <v>363</v>
      </c>
      <c r="J11" s="41" t="s">
        <v>262</v>
      </c>
      <c r="K11" s="41" t="s">
        <v>391</v>
      </c>
      <c r="L11" s="41">
        <v>58</v>
      </c>
      <c r="M11" s="41" t="s">
        <v>383</v>
      </c>
    </row>
    <row r="12" ht="16.5" spans="1:13">
      <c r="A12" s="46">
        <v>11</v>
      </c>
      <c r="B12" s="46" t="s">
        <v>361</v>
      </c>
      <c r="C12" s="47" t="s">
        <v>392</v>
      </c>
      <c r="D12" s="48" t="s">
        <v>370</v>
      </c>
      <c r="E12" s="49" t="s">
        <v>43</v>
      </c>
      <c r="F12" s="50">
        <v>40.88</v>
      </c>
      <c r="G12" s="51" t="s">
        <v>368</v>
      </c>
      <c r="H12" s="50">
        <v>1</v>
      </c>
      <c r="I12" s="41" t="s">
        <v>393</v>
      </c>
      <c r="J12" s="41" t="s">
        <v>268</v>
      </c>
      <c r="K12" s="41" t="s">
        <v>394</v>
      </c>
      <c r="L12" s="41">
        <v>29</v>
      </c>
      <c r="M12" s="41" t="s">
        <v>383</v>
      </c>
    </row>
    <row r="13" ht="16.5" hidden="1" spans="1:8">
      <c r="A13" s="46">
        <v>12</v>
      </c>
      <c r="B13" s="46" t="s">
        <v>361</v>
      </c>
      <c r="C13" s="47" t="s">
        <v>395</v>
      </c>
      <c r="D13" s="48" t="s">
        <v>377</v>
      </c>
      <c r="E13" s="49" t="s">
        <v>231</v>
      </c>
      <c r="F13" s="50">
        <v>59.21</v>
      </c>
      <c r="G13" s="51" t="s">
        <v>365</v>
      </c>
      <c r="H13" s="50">
        <v>2</v>
      </c>
    </row>
    <row r="14" ht="16.5" hidden="1" spans="1:8">
      <c r="A14" s="46">
        <v>13</v>
      </c>
      <c r="B14" s="46" t="s">
        <v>361</v>
      </c>
      <c r="C14" s="47" t="s">
        <v>396</v>
      </c>
      <c r="D14" s="48" t="s">
        <v>363</v>
      </c>
      <c r="E14" s="49" t="s">
        <v>364</v>
      </c>
      <c r="F14" s="50">
        <v>56.08</v>
      </c>
      <c r="G14" s="51" t="s">
        <v>365</v>
      </c>
      <c r="H14" s="50">
        <v>2</v>
      </c>
    </row>
    <row r="15" ht="16.5" spans="1:8">
      <c r="A15" s="46">
        <v>14</v>
      </c>
      <c r="B15" s="46" t="s">
        <v>361</v>
      </c>
      <c r="C15" s="47" t="s">
        <v>397</v>
      </c>
      <c r="D15" s="48" t="s">
        <v>367</v>
      </c>
      <c r="E15" s="49" t="s">
        <v>43</v>
      </c>
      <c r="F15" s="50">
        <v>40.88</v>
      </c>
      <c r="G15" s="51" t="s">
        <v>368</v>
      </c>
      <c r="H15" s="50">
        <v>1</v>
      </c>
    </row>
    <row r="16" ht="16.5" spans="1:8">
      <c r="A16" s="46">
        <v>15</v>
      </c>
      <c r="B16" s="46" t="s">
        <v>361</v>
      </c>
      <c r="C16" s="47" t="s">
        <v>398</v>
      </c>
      <c r="D16" s="48" t="s">
        <v>370</v>
      </c>
      <c r="E16" s="49" t="s">
        <v>43</v>
      </c>
      <c r="F16" s="50">
        <v>41</v>
      </c>
      <c r="G16" s="51" t="s">
        <v>368</v>
      </c>
      <c r="H16" s="50">
        <v>1</v>
      </c>
    </row>
    <row r="17" ht="16.5" spans="1:8">
      <c r="A17" s="46">
        <v>16</v>
      </c>
      <c r="B17" s="46" t="s">
        <v>361</v>
      </c>
      <c r="C17" s="47" t="s">
        <v>399</v>
      </c>
      <c r="D17" s="48" t="s">
        <v>367</v>
      </c>
      <c r="E17" s="49" t="s">
        <v>43</v>
      </c>
      <c r="F17" s="50">
        <v>41</v>
      </c>
      <c r="G17" s="51" t="s">
        <v>368</v>
      </c>
      <c r="H17" s="50">
        <v>1</v>
      </c>
    </row>
    <row r="18" ht="16.5" spans="1:8">
      <c r="A18" s="46">
        <v>17</v>
      </c>
      <c r="B18" s="46" t="s">
        <v>361</v>
      </c>
      <c r="C18" s="47" t="s">
        <v>400</v>
      </c>
      <c r="D18" s="48" t="s">
        <v>370</v>
      </c>
      <c r="E18" s="49" t="s">
        <v>43</v>
      </c>
      <c r="F18" s="50">
        <v>40.88</v>
      </c>
      <c r="G18" s="51" t="s">
        <v>368</v>
      </c>
      <c r="H18" s="50">
        <v>1</v>
      </c>
    </row>
    <row r="19" ht="16.5" hidden="1" spans="1:8">
      <c r="A19" s="46">
        <v>18</v>
      </c>
      <c r="B19" s="46" t="s">
        <v>361</v>
      </c>
      <c r="C19" s="47" t="s">
        <v>401</v>
      </c>
      <c r="D19" s="48" t="s">
        <v>377</v>
      </c>
      <c r="E19" s="49" t="s">
        <v>231</v>
      </c>
      <c r="F19" s="50">
        <v>59.21</v>
      </c>
      <c r="G19" s="51" t="s">
        <v>365</v>
      </c>
      <c r="H19" s="50">
        <v>2</v>
      </c>
    </row>
    <row r="20" ht="16.5" hidden="1" spans="1:8">
      <c r="A20" s="46">
        <v>19</v>
      </c>
      <c r="B20" s="46" t="s">
        <v>361</v>
      </c>
      <c r="C20" s="47" t="s">
        <v>402</v>
      </c>
      <c r="D20" s="48" t="s">
        <v>363</v>
      </c>
      <c r="E20" s="49" t="s">
        <v>364</v>
      </c>
      <c r="F20" s="50">
        <v>56.08</v>
      </c>
      <c r="G20" s="51" t="s">
        <v>365</v>
      </c>
      <c r="H20" s="50">
        <v>2</v>
      </c>
    </row>
    <row r="21" ht="16.5" spans="1:8">
      <c r="A21" s="46">
        <v>20</v>
      </c>
      <c r="B21" s="46" t="s">
        <v>361</v>
      </c>
      <c r="C21" s="47" t="s">
        <v>403</v>
      </c>
      <c r="D21" s="48" t="s">
        <v>367</v>
      </c>
      <c r="E21" s="49" t="s">
        <v>43</v>
      </c>
      <c r="F21" s="50">
        <v>40.88</v>
      </c>
      <c r="G21" s="51" t="s">
        <v>368</v>
      </c>
      <c r="H21" s="50">
        <v>1</v>
      </c>
    </row>
    <row r="22" ht="16.5" spans="1:8">
      <c r="A22" s="46">
        <v>21</v>
      </c>
      <c r="B22" s="46" t="s">
        <v>361</v>
      </c>
      <c r="C22" s="47" t="s">
        <v>404</v>
      </c>
      <c r="D22" s="48" t="s">
        <v>370</v>
      </c>
      <c r="E22" s="49" t="s">
        <v>43</v>
      </c>
      <c r="F22" s="50">
        <v>41</v>
      </c>
      <c r="G22" s="51" t="s">
        <v>368</v>
      </c>
      <c r="H22" s="50">
        <v>1</v>
      </c>
    </row>
    <row r="23" ht="16.5" spans="1:8">
      <c r="A23" s="46">
        <v>22</v>
      </c>
      <c r="B23" s="46" t="s">
        <v>361</v>
      </c>
      <c r="C23" s="47" t="s">
        <v>405</v>
      </c>
      <c r="D23" s="48" t="s">
        <v>367</v>
      </c>
      <c r="E23" s="49" t="s">
        <v>43</v>
      </c>
      <c r="F23" s="50">
        <v>41</v>
      </c>
      <c r="G23" s="51" t="s">
        <v>368</v>
      </c>
      <c r="H23" s="50">
        <v>1</v>
      </c>
    </row>
    <row r="24" ht="16.5" spans="1:8">
      <c r="A24" s="46">
        <v>23</v>
      </c>
      <c r="B24" s="46" t="s">
        <v>361</v>
      </c>
      <c r="C24" s="47" t="s">
        <v>406</v>
      </c>
      <c r="D24" s="48" t="s">
        <v>370</v>
      </c>
      <c r="E24" s="49" t="s">
        <v>43</v>
      </c>
      <c r="F24" s="50">
        <v>40.88</v>
      </c>
      <c r="G24" s="51" t="s">
        <v>368</v>
      </c>
      <c r="H24" s="50">
        <v>1</v>
      </c>
    </row>
    <row r="25" ht="16.5" hidden="1" spans="1:8">
      <c r="A25" s="46">
        <v>24</v>
      </c>
      <c r="B25" s="46" t="s">
        <v>361</v>
      </c>
      <c r="C25" s="47" t="s">
        <v>407</v>
      </c>
      <c r="D25" s="48" t="s">
        <v>377</v>
      </c>
      <c r="E25" s="49" t="s">
        <v>231</v>
      </c>
      <c r="F25" s="50">
        <v>59.21</v>
      </c>
      <c r="G25" s="51" t="s">
        <v>365</v>
      </c>
      <c r="H25" s="50">
        <v>2</v>
      </c>
    </row>
    <row r="26" ht="16.5" hidden="1" spans="1:8">
      <c r="A26" s="46">
        <v>25</v>
      </c>
      <c r="B26" s="46" t="s">
        <v>361</v>
      </c>
      <c r="C26" s="47" t="s">
        <v>408</v>
      </c>
      <c r="D26" s="48" t="s">
        <v>363</v>
      </c>
      <c r="E26" s="49" t="s">
        <v>364</v>
      </c>
      <c r="F26" s="50">
        <v>56.19</v>
      </c>
      <c r="G26" s="51" t="s">
        <v>365</v>
      </c>
      <c r="H26" s="50">
        <v>2</v>
      </c>
    </row>
    <row r="27" ht="16.5" spans="1:8">
      <c r="A27" s="46">
        <v>26</v>
      </c>
      <c r="B27" s="46" t="s">
        <v>361</v>
      </c>
      <c r="C27" s="47" t="s">
        <v>409</v>
      </c>
      <c r="D27" s="48" t="s">
        <v>367</v>
      </c>
      <c r="E27" s="49" t="s">
        <v>43</v>
      </c>
      <c r="F27" s="50">
        <v>41.03</v>
      </c>
      <c r="G27" s="51" t="s">
        <v>368</v>
      </c>
      <c r="H27" s="50">
        <v>1</v>
      </c>
    </row>
    <row r="28" ht="16.5" spans="1:8">
      <c r="A28" s="46">
        <v>27</v>
      </c>
      <c r="B28" s="46" t="s">
        <v>361</v>
      </c>
      <c r="C28" s="47" t="s">
        <v>410</v>
      </c>
      <c r="D28" s="48" t="s">
        <v>370</v>
      </c>
      <c r="E28" s="49" t="s">
        <v>43</v>
      </c>
      <c r="F28" s="50">
        <v>41.16</v>
      </c>
      <c r="G28" s="51" t="s">
        <v>368</v>
      </c>
      <c r="H28" s="50">
        <v>1</v>
      </c>
    </row>
    <row r="29" ht="16.5" spans="1:8">
      <c r="A29" s="46">
        <v>28</v>
      </c>
      <c r="B29" s="46" t="s">
        <v>361</v>
      </c>
      <c r="C29" s="47" t="s">
        <v>411</v>
      </c>
      <c r="D29" s="48" t="s">
        <v>367</v>
      </c>
      <c r="E29" s="49" t="s">
        <v>43</v>
      </c>
      <c r="F29" s="50">
        <v>41.16</v>
      </c>
      <c r="G29" s="51" t="s">
        <v>368</v>
      </c>
      <c r="H29" s="50">
        <v>1</v>
      </c>
    </row>
    <row r="30" ht="16.5" spans="1:8">
      <c r="A30" s="46">
        <v>29</v>
      </c>
      <c r="B30" s="46" t="s">
        <v>361</v>
      </c>
      <c r="C30" s="47" t="s">
        <v>412</v>
      </c>
      <c r="D30" s="48" t="s">
        <v>370</v>
      </c>
      <c r="E30" s="49" t="s">
        <v>43</v>
      </c>
      <c r="F30" s="50">
        <v>41.03</v>
      </c>
      <c r="G30" s="51" t="s">
        <v>368</v>
      </c>
      <c r="H30" s="50">
        <v>1</v>
      </c>
    </row>
    <row r="31" ht="16.5" hidden="1" spans="1:8">
      <c r="A31" s="46">
        <v>30</v>
      </c>
      <c r="B31" s="46" t="s">
        <v>361</v>
      </c>
      <c r="C31" s="47" t="s">
        <v>413</v>
      </c>
      <c r="D31" s="48" t="s">
        <v>377</v>
      </c>
      <c r="E31" s="49" t="s">
        <v>231</v>
      </c>
      <c r="F31" s="50">
        <v>59.31</v>
      </c>
      <c r="G31" s="51" t="s">
        <v>365</v>
      </c>
      <c r="H31" s="50">
        <v>2</v>
      </c>
    </row>
    <row r="32" ht="16.5" hidden="1" spans="1:8">
      <c r="A32" s="46">
        <v>31</v>
      </c>
      <c r="B32" s="46" t="s">
        <v>361</v>
      </c>
      <c r="C32" s="47" t="s">
        <v>414</v>
      </c>
      <c r="D32" s="48" t="s">
        <v>363</v>
      </c>
      <c r="E32" s="49" t="s">
        <v>364</v>
      </c>
      <c r="F32" s="50">
        <v>56.19</v>
      </c>
      <c r="G32" s="51" t="s">
        <v>365</v>
      </c>
      <c r="H32" s="50">
        <v>2</v>
      </c>
    </row>
    <row r="33" ht="16.5" spans="1:8">
      <c r="A33" s="46">
        <v>32</v>
      </c>
      <c r="B33" s="46" t="s">
        <v>361</v>
      </c>
      <c r="C33" s="47" t="s">
        <v>415</v>
      </c>
      <c r="D33" s="48" t="s">
        <v>367</v>
      </c>
      <c r="E33" s="49" t="s">
        <v>43</v>
      </c>
      <c r="F33" s="50">
        <v>41.03</v>
      </c>
      <c r="G33" s="51" t="s">
        <v>368</v>
      </c>
      <c r="H33" s="50">
        <v>1</v>
      </c>
    </row>
    <row r="34" ht="16.5" spans="1:8">
      <c r="A34" s="46">
        <v>33</v>
      </c>
      <c r="B34" s="46" t="s">
        <v>361</v>
      </c>
      <c r="C34" s="47" t="s">
        <v>416</v>
      </c>
      <c r="D34" s="48" t="s">
        <v>370</v>
      </c>
      <c r="E34" s="49" t="s">
        <v>43</v>
      </c>
      <c r="F34" s="50">
        <v>41.16</v>
      </c>
      <c r="G34" s="51" t="s">
        <v>368</v>
      </c>
      <c r="H34" s="50">
        <v>1</v>
      </c>
    </row>
    <row r="35" ht="16.5" spans="1:8">
      <c r="A35" s="46">
        <v>34</v>
      </c>
      <c r="B35" s="46" t="s">
        <v>361</v>
      </c>
      <c r="C35" s="47" t="s">
        <v>417</v>
      </c>
      <c r="D35" s="48" t="s">
        <v>367</v>
      </c>
      <c r="E35" s="49" t="s">
        <v>43</v>
      </c>
      <c r="F35" s="50">
        <v>41.16</v>
      </c>
      <c r="G35" s="51" t="s">
        <v>368</v>
      </c>
      <c r="H35" s="50">
        <v>1</v>
      </c>
    </row>
    <row r="36" ht="16.5" spans="1:8">
      <c r="A36" s="46">
        <v>35</v>
      </c>
      <c r="B36" s="46" t="s">
        <v>361</v>
      </c>
      <c r="C36" s="47" t="s">
        <v>418</v>
      </c>
      <c r="D36" s="48" t="s">
        <v>370</v>
      </c>
      <c r="E36" s="49" t="s">
        <v>43</v>
      </c>
      <c r="F36" s="50">
        <v>41.03</v>
      </c>
      <c r="G36" s="51" t="s">
        <v>368</v>
      </c>
      <c r="H36" s="50">
        <v>1</v>
      </c>
    </row>
    <row r="37" ht="16.5" hidden="1" spans="1:8">
      <c r="A37" s="46">
        <v>36</v>
      </c>
      <c r="B37" s="46" t="s">
        <v>361</v>
      </c>
      <c r="C37" s="47" t="s">
        <v>419</v>
      </c>
      <c r="D37" s="48" t="s">
        <v>377</v>
      </c>
      <c r="E37" s="49" t="s">
        <v>231</v>
      </c>
      <c r="F37" s="50">
        <v>59.31</v>
      </c>
      <c r="G37" s="51" t="s">
        <v>365</v>
      </c>
      <c r="H37" s="50">
        <v>2</v>
      </c>
    </row>
    <row r="38" ht="16.5" hidden="1" spans="1:8">
      <c r="A38" s="46">
        <v>37</v>
      </c>
      <c r="B38" s="46" t="s">
        <v>361</v>
      </c>
      <c r="C38" s="47" t="s">
        <v>420</v>
      </c>
      <c r="D38" s="48" t="s">
        <v>363</v>
      </c>
      <c r="E38" s="49" t="s">
        <v>364</v>
      </c>
      <c r="F38" s="50">
        <v>56.19</v>
      </c>
      <c r="G38" s="51" t="s">
        <v>365</v>
      </c>
      <c r="H38" s="50">
        <v>2</v>
      </c>
    </row>
    <row r="39" ht="16.5" spans="1:8">
      <c r="A39" s="46">
        <v>38</v>
      </c>
      <c r="B39" s="46" t="s">
        <v>361</v>
      </c>
      <c r="C39" s="47" t="s">
        <v>421</v>
      </c>
      <c r="D39" s="48" t="s">
        <v>367</v>
      </c>
      <c r="E39" s="49" t="s">
        <v>43</v>
      </c>
      <c r="F39" s="50">
        <v>41.03</v>
      </c>
      <c r="G39" s="51" t="s">
        <v>368</v>
      </c>
      <c r="H39" s="50">
        <v>1</v>
      </c>
    </row>
    <row r="40" ht="16.5" spans="1:8">
      <c r="A40" s="46">
        <v>39</v>
      </c>
      <c r="B40" s="46" t="s">
        <v>361</v>
      </c>
      <c r="C40" s="47" t="s">
        <v>422</v>
      </c>
      <c r="D40" s="48" t="s">
        <v>370</v>
      </c>
      <c r="E40" s="49" t="s">
        <v>43</v>
      </c>
      <c r="F40" s="50">
        <v>41.16</v>
      </c>
      <c r="G40" s="51" t="s">
        <v>368</v>
      </c>
      <c r="H40" s="50">
        <v>1</v>
      </c>
    </row>
    <row r="41" ht="16.5" spans="1:8">
      <c r="A41" s="46">
        <v>40</v>
      </c>
      <c r="B41" s="46" t="s">
        <v>361</v>
      </c>
      <c r="C41" s="47" t="s">
        <v>423</v>
      </c>
      <c r="D41" s="48" t="s">
        <v>367</v>
      </c>
      <c r="E41" s="49" t="s">
        <v>43</v>
      </c>
      <c r="F41" s="50">
        <v>41.16</v>
      </c>
      <c r="G41" s="51" t="s">
        <v>368</v>
      </c>
      <c r="H41" s="50">
        <v>1</v>
      </c>
    </row>
    <row r="42" ht="16.5" spans="1:8">
      <c r="A42" s="46">
        <v>41</v>
      </c>
      <c r="B42" s="46" t="s">
        <v>361</v>
      </c>
      <c r="C42" s="47" t="s">
        <v>424</v>
      </c>
      <c r="D42" s="48" t="s">
        <v>370</v>
      </c>
      <c r="E42" s="49" t="s">
        <v>43</v>
      </c>
      <c r="F42" s="50">
        <v>41.03</v>
      </c>
      <c r="G42" s="51" t="s">
        <v>368</v>
      </c>
      <c r="H42" s="50">
        <v>1</v>
      </c>
    </row>
    <row r="43" ht="16.5" hidden="1" spans="1:8">
      <c r="A43" s="46">
        <v>42</v>
      </c>
      <c r="B43" s="46" t="s">
        <v>361</v>
      </c>
      <c r="C43" s="47" t="s">
        <v>425</v>
      </c>
      <c r="D43" s="48" t="s">
        <v>377</v>
      </c>
      <c r="E43" s="49" t="s">
        <v>231</v>
      </c>
      <c r="F43" s="50">
        <v>59.31</v>
      </c>
      <c r="G43" s="51" t="s">
        <v>365</v>
      </c>
      <c r="H43" s="50">
        <v>2</v>
      </c>
    </row>
    <row r="44" ht="16.5" hidden="1" spans="1:8">
      <c r="A44" s="46">
        <v>43</v>
      </c>
      <c r="B44" s="46" t="s">
        <v>361</v>
      </c>
      <c r="C44" s="47" t="s">
        <v>426</v>
      </c>
      <c r="D44" s="48" t="s">
        <v>363</v>
      </c>
      <c r="E44" s="49" t="s">
        <v>364</v>
      </c>
      <c r="F44" s="50">
        <v>56.19</v>
      </c>
      <c r="G44" s="51" t="s">
        <v>365</v>
      </c>
      <c r="H44" s="50">
        <v>2</v>
      </c>
    </row>
    <row r="45" ht="16.5" spans="1:8">
      <c r="A45" s="46">
        <v>44</v>
      </c>
      <c r="B45" s="46" t="s">
        <v>361</v>
      </c>
      <c r="C45" s="47" t="s">
        <v>427</v>
      </c>
      <c r="D45" s="48" t="s">
        <v>367</v>
      </c>
      <c r="E45" s="49" t="s">
        <v>43</v>
      </c>
      <c r="F45" s="50">
        <v>41.03</v>
      </c>
      <c r="G45" s="51" t="s">
        <v>368</v>
      </c>
      <c r="H45" s="50">
        <v>1</v>
      </c>
    </row>
    <row r="46" ht="16.5" spans="1:8">
      <c r="A46" s="46">
        <v>45</v>
      </c>
      <c r="B46" s="46" t="s">
        <v>361</v>
      </c>
      <c r="C46" s="47" t="s">
        <v>428</v>
      </c>
      <c r="D46" s="48" t="s">
        <v>370</v>
      </c>
      <c r="E46" s="49" t="s">
        <v>43</v>
      </c>
      <c r="F46" s="50">
        <v>41.16</v>
      </c>
      <c r="G46" s="51" t="s">
        <v>368</v>
      </c>
      <c r="H46" s="50">
        <v>1</v>
      </c>
    </row>
    <row r="47" ht="16.5" spans="1:8">
      <c r="A47" s="46">
        <v>46</v>
      </c>
      <c r="B47" s="46" t="s">
        <v>361</v>
      </c>
      <c r="C47" s="47" t="s">
        <v>429</v>
      </c>
      <c r="D47" s="48" t="s">
        <v>367</v>
      </c>
      <c r="E47" s="49" t="s">
        <v>43</v>
      </c>
      <c r="F47" s="50">
        <v>41.16</v>
      </c>
      <c r="G47" s="51" t="s">
        <v>368</v>
      </c>
      <c r="H47" s="50">
        <v>1</v>
      </c>
    </row>
    <row r="48" ht="16.5" spans="1:8">
      <c r="A48" s="46">
        <v>47</v>
      </c>
      <c r="B48" s="46" t="s">
        <v>361</v>
      </c>
      <c r="C48" s="47" t="s">
        <v>430</v>
      </c>
      <c r="D48" s="48" t="s">
        <v>370</v>
      </c>
      <c r="E48" s="49" t="s">
        <v>43</v>
      </c>
      <c r="F48" s="50">
        <v>41.03</v>
      </c>
      <c r="G48" s="51" t="s">
        <v>368</v>
      </c>
      <c r="H48" s="50">
        <v>1</v>
      </c>
    </row>
    <row r="49" ht="16.5" hidden="1" spans="1:8">
      <c r="A49" s="46">
        <v>48</v>
      </c>
      <c r="B49" s="46" t="s">
        <v>361</v>
      </c>
      <c r="C49" s="47" t="s">
        <v>431</v>
      </c>
      <c r="D49" s="48" t="s">
        <v>377</v>
      </c>
      <c r="E49" s="49" t="s">
        <v>231</v>
      </c>
      <c r="F49" s="50">
        <v>59.31</v>
      </c>
      <c r="G49" s="51" t="s">
        <v>365</v>
      </c>
      <c r="H49" s="50">
        <v>2</v>
      </c>
    </row>
    <row r="50" ht="16.5" hidden="1" spans="1:8">
      <c r="A50" s="46">
        <v>49</v>
      </c>
      <c r="B50" s="46" t="s">
        <v>361</v>
      </c>
      <c r="C50" s="47" t="s">
        <v>432</v>
      </c>
      <c r="D50" s="48" t="s">
        <v>363</v>
      </c>
      <c r="E50" s="49" t="s">
        <v>364</v>
      </c>
      <c r="F50" s="50">
        <v>56.19</v>
      </c>
      <c r="G50" s="51" t="s">
        <v>365</v>
      </c>
      <c r="H50" s="50">
        <v>2</v>
      </c>
    </row>
    <row r="51" ht="16.5" spans="1:8">
      <c r="A51" s="46">
        <v>50</v>
      </c>
      <c r="B51" s="46" t="s">
        <v>361</v>
      </c>
      <c r="C51" s="47" t="s">
        <v>433</v>
      </c>
      <c r="D51" s="48" t="s">
        <v>367</v>
      </c>
      <c r="E51" s="49" t="s">
        <v>43</v>
      </c>
      <c r="F51" s="50">
        <v>41.03</v>
      </c>
      <c r="G51" s="51" t="s">
        <v>368</v>
      </c>
      <c r="H51" s="50">
        <v>1</v>
      </c>
    </row>
    <row r="52" ht="16.5" spans="1:8">
      <c r="A52" s="46">
        <v>51</v>
      </c>
      <c r="B52" s="46" t="s">
        <v>361</v>
      </c>
      <c r="C52" s="47" t="s">
        <v>434</v>
      </c>
      <c r="D52" s="48" t="s">
        <v>370</v>
      </c>
      <c r="E52" s="49" t="s">
        <v>43</v>
      </c>
      <c r="F52" s="50">
        <v>41.16</v>
      </c>
      <c r="G52" s="51" t="s">
        <v>368</v>
      </c>
      <c r="H52" s="50">
        <v>1</v>
      </c>
    </row>
    <row r="53" ht="16.5" spans="1:8">
      <c r="A53" s="46">
        <v>52</v>
      </c>
      <c r="B53" s="46" t="s">
        <v>361</v>
      </c>
      <c r="C53" s="47" t="s">
        <v>435</v>
      </c>
      <c r="D53" s="48" t="s">
        <v>367</v>
      </c>
      <c r="E53" s="49" t="s">
        <v>43</v>
      </c>
      <c r="F53" s="50">
        <v>41.16</v>
      </c>
      <c r="G53" s="51" t="s">
        <v>368</v>
      </c>
      <c r="H53" s="50">
        <v>1</v>
      </c>
    </row>
    <row r="54" ht="16.5" spans="1:8">
      <c r="A54" s="46">
        <v>53</v>
      </c>
      <c r="B54" s="46" t="s">
        <v>361</v>
      </c>
      <c r="C54" s="47" t="s">
        <v>436</v>
      </c>
      <c r="D54" s="48" t="s">
        <v>370</v>
      </c>
      <c r="E54" s="49" t="s">
        <v>43</v>
      </c>
      <c r="F54" s="50">
        <v>41.03</v>
      </c>
      <c r="G54" s="51" t="s">
        <v>368</v>
      </c>
      <c r="H54" s="50">
        <v>1</v>
      </c>
    </row>
    <row r="55" ht="16.5" hidden="1" spans="1:8">
      <c r="A55" s="46">
        <v>54</v>
      </c>
      <c r="B55" s="46" t="s">
        <v>361</v>
      </c>
      <c r="C55" s="47" t="s">
        <v>437</v>
      </c>
      <c r="D55" s="48" t="s">
        <v>377</v>
      </c>
      <c r="E55" s="49" t="s">
        <v>231</v>
      </c>
      <c r="F55" s="50">
        <v>59.31</v>
      </c>
      <c r="G55" s="51" t="s">
        <v>365</v>
      </c>
      <c r="H55" s="50">
        <v>2</v>
      </c>
    </row>
    <row r="56" ht="16.5" hidden="1" spans="1:8">
      <c r="A56" s="46">
        <v>55</v>
      </c>
      <c r="B56" s="46" t="s">
        <v>361</v>
      </c>
      <c r="C56" s="47" t="s">
        <v>438</v>
      </c>
      <c r="D56" s="48" t="s">
        <v>363</v>
      </c>
      <c r="E56" s="49" t="s">
        <v>364</v>
      </c>
      <c r="F56" s="50">
        <v>56.19</v>
      </c>
      <c r="G56" s="51" t="s">
        <v>365</v>
      </c>
      <c r="H56" s="50">
        <v>2</v>
      </c>
    </row>
    <row r="57" ht="16.5" spans="1:8">
      <c r="A57" s="46">
        <v>56</v>
      </c>
      <c r="B57" s="46" t="s">
        <v>361</v>
      </c>
      <c r="C57" s="47" t="s">
        <v>439</v>
      </c>
      <c r="D57" s="48" t="s">
        <v>367</v>
      </c>
      <c r="E57" s="49" t="s">
        <v>43</v>
      </c>
      <c r="F57" s="50">
        <v>41.03</v>
      </c>
      <c r="G57" s="51" t="s">
        <v>368</v>
      </c>
      <c r="H57" s="50">
        <v>1</v>
      </c>
    </row>
    <row r="58" ht="16.5" spans="1:8">
      <c r="A58" s="46">
        <v>57</v>
      </c>
      <c r="B58" s="46" t="s">
        <v>361</v>
      </c>
      <c r="C58" s="47" t="s">
        <v>440</v>
      </c>
      <c r="D58" s="48" t="s">
        <v>370</v>
      </c>
      <c r="E58" s="49" t="s">
        <v>43</v>
      </c>
      <c r="F58" s="50">
        <v>41.16</v>
      </c>
      <c r="G58" s="51" t="s">
        <v>368</v>
      </c>
      <c r="H58" s="50">
        <v>1</v>
      </c>
    </row>
    <row r="59" ht="16.5" spans="1:8">
      <c r="A59" s="46">
        <v>58</v>
      </c>
      <c r="B59" s="46" t="s">
        <v>361</v>
      </c>
      <c r="C59" s="47" t="s">
        <v>441</v>
      </c>
      <c r="D59" s="48" t="s">
        <v>367</v>
      </c>
      <c r="E59" s="49" t="s">
        <v>43</v>
      </c>
      <c r="F59" s="50">
        <v>41.16</v>
      </c>
      <c r="G59" s="51" t="s">
        <v>368</v>
      </c>
      <c r="H59" s="50">
        <v>1</v>
      </c>
    </row>
    <row r="60" ht="16.5" spans="1:8">
      <c r="A60" s="46">
        <v>59</v>
      </c>
      <c r="B60" s="46" t="s">
        <v>361</v>
      </c>
      <c r="C60" s="47" t="s">
        <v>442</v>
      </c>
      <c r="D60" s="48" t="s">
        <v>370</v>
      </c>
      <c r="E60" s="49" t="s">
        <v>43</v>
      </c>
      <c r="F60" s="50">
        <v>41.03</v>
      </c>
      <c r="G60" s="51" t="s">
        <v>368</v>
      </c>
      <c r="H60" s="50">
        <v>1</v>
      </c>
    </row>
    <row r="61" ht="16.5" hidden="1" spans="1:8">
      <c r="A61" s="46">
        <v>60</v>
      </c>
      <c r="B61" s="46" t="s">
        <v>361</v>
      </c>
      <c r="C61" s="47" t="s">
        <v>443</v>
      </c>
      <c r="D61" s="48" t="s">
        <v>377</v>
      </c>
      <c r="E61" s="49" t="s">
        <v>231</v>
      </c>
      <c r="F61" s="50">
        <v>59.31</v>
      </c>
      <c r="G61" s="51" t="s">
        <v>365</v>
      </c>
      <c r="H61" s="50">
        <v>2</v>
      </c>
    </row>
    <row r="62" ht="16.5" hidden="1" spans="1:8">
      <c r="A62" s="46">
        <v>61</v>
      </c>
      <c r="B62" s="46" t="s">
        <v>361</v>
      </c>
      <c r="C62" s="47" t="s">
        <v>444</v>
      </c>
      <c r="D62" s="48" t="s">
        <v>363</v>
      </c>
      <c r="E62" s="49" t="s">
        <v>364</v>
      </c>
      <c r="F62" s="50">
        <v>56.19</v>
      </c>
      <c r="G62" s="51" t="s">
        <v>365</v>
      </c>
      <c r="H62" s="50">
        <v>2</v>
      </c>
    </row>
    <row r="63" ht="16.5" spans="1:8">
      <c r="A63" s="46">
        <v>62</v>
      </c>
      <c r="B63" s="46" t="s">
        <v>361</v>
      </c>
      <c r="C63" s="47" t="s">
        <v>445</v>
      </c>
      <c r="D63" s="48" t="s">
        <v>367</v>
      </c>
      <c r="E63" s="49" t="s">
        <v>43</v>
      </c>
      <c r="F63" s="50">
        <v>41.03</v>
      </c>
      <c r="G63" s="51" t="s">
        <v>368</v>
      </c>
      <c r="H63" s="50">
        <v>1</v>
      </c>
    </row>
    <row r="64" ht="16.5" spans="1:8">
      <c r="A64" s="46">
        <v>63</v>
      </c>
      <c r="B64" s="46" t="s">
        <v>361</v>
      </c>
      <c r="C64" s="47" t="s">
        <v>446</v>
      </c>
      <c r="D64" s="48" t="s">
        <v>370</v>
      </c>
      <c r="E64" s="49" t="s">
        <v>43</v>
      </c>
      <c r="F64" s="50">
        <v>41.16</v>
      </c>
      <c r="G64" s="51" t="s">
        <v>368</v>
      </c>
      <c r="H64" s="50">
        <v>1</v>
      </c>
    </row>
    <row r="65" ht="16.5" spans="1:8">
      <c r="A65" s="46">
        <v>64</v>
      </c>
      <c r="B65" s="46" t="s">
        <v>361</v>
      </c>
      <c r="C65" s="47" t="s">
        <v>447</v>
      </c>
      <c r="D65" s="48" t="s">
        <v>367</v>
      </c>
      <c r="E65" s="49" t="s">
        <v>43</v>
      </c>
      <c r="F65" s="50">
        <v>41.16</v>
      </c>
      <c r="G65" s="51" t="s">
        <v>368</v>
      </c>
      <c r="H65" s="50">
        <v>1</v>
      </c>
    </row>
    <row r="66" ht="16.5" spans="1:8">
      <c r="A66" s="46">
        <v>65</v>
      </c>
      <c r="B66" s="46" t="s">
        <v>361</v>
      </c>
      <c r="C66" s="47" t="s">
        <v>448</v>
      </c>
      <c r="D66" s="48" t="s">
        <v>370</v>
      </c>
      <c r="E66" s="49" t="s">
        <v>43</v>
      </c>
      <c r="F66" s="50">
        <v>41.03</v>
      </c>
      <c r="G66" s="51" t="s">
        <v>368</v>
      </c>
      <c r="H66" s="50">
        <v>1</v>
      </c>
    </row>
    <row r="67" ht="16.5" hidden="1" spans="1:8">
      <c r="A67" s="46">
        <v>66</v>
      </c>
      <c r="B67" s="46" t="s">
        <v>361</v>
      </c>
      <c r="C67" s="47" t="s">
        <v>449</v>
      </c>
      <c r="D67" s="48" t="s">
        <v>377</v>
      </c>
      <c r="E67" s="49" t="s">
        <v>231</v>
      </c>
      <c r="F67" s="50">
        <v>59.31</v>
      </c>
      <c r="G67" s="51" t="s">
        <v>365</v>
      </c>
      <c r="H67" s="50">
        <v>2</v>
      </c>
    </row>
    <row r="68" ht="16.5" hidden="1" spans="1:8">
      <c r="A68" s="46">
        <v>67</v>
      </c>
      <c r="B68" s="46" t="s">
        <v>361</v>
      </c>
      <c r="C68" s="47" t="s">
        <v>450</v>
      </c>
      <c r="D68" s="48" t="s">
        <v>363</v>
      </c>
      <c r="E68" s="49" t="s">
        <v>364</v>
      </c>
      <c r="F68" s="50">
        <v>56.19</v>
      </c>
      <c r="G68" s="51" t="s">
        <v>365</v>
      </c>
      <c r="H68" s="50">
        <v>2</v>
      </c>
    </row>
    <row r="69" ht="16.5" spans="1:8">
      <c r="A69" s="46">
        <v>68</v>
      </c>
      <c r="B69" s="46" t="s">
        <v>361</v>
      </c>
      <c r="C69" s="47" t="s">
        <v>451</v>
      </c>
      <c r="D69" s="48" t="s">
        <v>367</v>
      </c>
      <c r="E69" s="49" t="s">
        <v>43</v>
      </c>
      <c r="F69" s="50">
        <v>41.03</v>
      </c>
      <c r="G69" s="51" t="s">
        <v>368</v>
      </c>
      <c r="H69" s="50">
        <v>1</v>
      </c>
    </row>
    <row r="70" ht="16.5" spans="1:8">
      <c r="A70" s="46">
        <v>69</v>
      </c>
      <c r="B70" s="46" t="s">
        <v>361</v>
      </c>
      <c r="C70" s="47" t="s">
        <v>452</v>
      </c>
      <c r="D70" s="48" t="s">
        <v>370</v>
      </c>
      <c r="E70" s="49" t="s">
        <v>43</v>
      </c>
      <c r="F70" s="50">
        <v>41.16</v>
      </c>
      <c r="G70" s="51" t="s">
        <v>368</v>
      </c>
      <c r="H70" s="50">
        <v>1</v>
      </c>
    </row>
    <row r="71" ht="16.5" spans="1:8">
      <c r="A71" s="46">
        <v>70</v>
      </c>
      <c r="B71" s="46" t="s">
        <v>361</v>
      </c>
      <c r="C71" s="47" t="s">
        <v>453</v>
      </c>
      <c r="D71" s="48" t="s">
        <v>367</v>
      </c>
      <c r="E71" s="49" t="s">
        <v>43</v>
      </c>
      <c r="F71" s="50">
        <v>41.16</v>
      </c>
      <c r="G71" s="51" t="s">
        <v>368</v>
      </c>
      <c r="H71" s="50">
        <v>1</v>
      </c>
    </row>
    <row r="72" ht="16.5" spans="1:8">
      <c r="A72" s="46">
        <v>71</v>
      </c>
      <c r="B72" s="46" t="s">
        <v>361</v>
      </c>
      <c r="C72" s="47" t="s">
        <v>454</v>
      </c>
      <c r="D72" s="48" t="s">
        <v>370</v>
      </c>
      <c r="E72" s="49" t="s">
        <v>43</v>
      </c>
      <c r="F72" s="50">
        <v>41.03</v>
      </c>
      <c r="G72" s="51" t="s">
        <v>368</v>
      </c>
      <c r="H72" s="50">
        <v>1</v>
      </c>
    </row>
    <row r="73" ht="16.5" hidden="1" spans="1:8">
      <c r="A73" s="46">
        <v>72</v>
      </c>
      <c r="B73" s="46" t="s">
        <v>361</v>
      </c>
      <c r="C73" s="47" t="s">
        <v>455</v>
      </c>
      <c r="D73" s="48" t="s">
        <v>377</v>
      </c>
      <c r="E73" s="49" t="s">
        <v>231</v>
      </c>
      <c r="F73" s="50">
        <v>59.31</v>
      </c>
      <c r="G73" s="51" t="s">
        <v>365</v>
      </c>
      <c r="H73" s="50">
        <v>2</v>
      </c>
    </row>
    <row r="74" ht="16.5" hidden="1" spans="1:8">
      <c r="A74" s="46">
        <v>73</v>
      </c>
      <c r="B74" s="46" t="s">
        <v>361</v>
      </c>
      <c r="C74" s="47" t="s">
        <v>456</v>
      </c>
      <c r="D74" s="48" t="s">
        <v>363</v>
      </c>
      <c r="E74" s="49" t="s">
        <v>364</v>
      </c>
      <c r="F74" s="50">
        <v>56.19</v>
      </c>
      <c r="G74" s="51" t="s">
        <v>365</v>
      </c>
      <c r="H74" s="50">
        <v>2</v>
      </c>
    </row>
    <row r="75" ht="16.5" spans="1:8">
      <c r="A75" s="46">
        <v>74</v>
      </c>
      <c r="B75" s="46" t="s">
        <v>361</v>
      </c>
      <c r="C75" s="47" t="s">
        <v>457</v>
      </c>
      <c r="D75" s="48" t="s">
        <v>367</v>
      </c>
      <c r="E75" s="49" t="s">
        <v>43</v>
      </c>
      <c r="F75" s="50">
        <v>41.03</v>
      </c>
      <c r="G75" s="51" t="s">
        <v>368</v>
      </c>
      <c r="H75" s="50">
        <v>1</v>
      </c>
    </row>
    <row r="76" ht="16.5" spans="1:8">
      <c r="A76" s="46">
        <v>75</v>
      </c>
      <c r="B76" s="46" t="s">
        <v>361</v>
      </c>
      <c r="C76" s="47" t="s">
        <v>458</v>
      </c>
      <c r="D76" s="48" t="s">
        <v>370</v>
      </c>
      <c r="E76" s="49" t="s">
        <v>43</v>
      </c>
      <c r="F76" s="50">
        <v>41.16</v>
      </c>
      <c r="G76" s="51" t="s">
        <v>368</v>
      </c>
      <c r="H76" s="50">
        <v>1</v>
      </c>
    </row>
    <row r="77" ht="16.5" spans="1:8">
      <c r="A77" s="46">
        <v>76</v>
      </c>
      <c r="B77" s="46" t="s">
        <v>361</v>
      </c>
      <c r="C77" s="47" t="s">
        <v>459</v>
      </c>
      <c r="D77" s="48" t="s">
        <v>367</v>
      </c>
      <c r="E77" s="49" t="s">
        <v>43</v>
      </c>
      <c r="F77" s="50">
        <v>41.16</v>
      </c>
      <c r="G77" s="51" t="s">
        <v>368</v>
      </c>
      <c r="H77" s="50">
        <v>1</v>
      </c>
    </row>
    <row r="78" ht="16.5" spans="1:8">
      <c r="A78" s="46">
        <v>77</v>
      </c>
      <c r="B78" s="46" t="s">
        <v>361</v>
      </c>
      <c r="C78" s="47" t="s">
        <v>460</v>
      </c>
      <c r="D78" s="48" t="s">
        <v>370</v>
      </c>
      <c r="E78" s="49" t="s">
        <v>43</v>
      </c>
      <c r="F78" s="50">
        <v>41.03</v>
      </c>
      <c r="G78" s="51" t="s">
        <v>368</v>
      </c>
      <c r="H78" s="50">
        <v>1</v>
      </c>
    </row>
    <row r="79" ht="16.5" hidden="1" spans="1:8">
      <c r="A79" s="46">
        <v>78</v>
      </c>
      <c r="B79" s="46" t="s">
        <v>361</v>
      </c>
      <c r="C79" s="47" t="s">
        <v>461</v>
      </c>
      <c r="D79" s="48" t="s">
        <v>377</v>
      </c>
      <c r="E79" s="49" t="s">
        <v>231</v>
      </c>
      <c r="F79" s="50">
        <v>59.31</v>
      </c>
      <c r="G79" s="51" t="s">
        <v>365</v>
      </c>
      <c r="H79" s="50">
        <v>2</v>
      </c>
    </row>
    <row r="80" ht="16.5" hidden="1" spans="1:8">
      <c r="A80" s="46">
        <v>79</v>
      </c>
      <c r="B80" s="46" t="s">
        <v>361</v>
      </c>
      <c r="C80" s="47" t="s">
        <v>462</v>
      </c>
      <c r="D80" s="48" t="s">
        <v>363</v>
      </c>
      <c r="E80" s="49" t="s">
        <v>364</v>
      </c>
      <c r="F80" s="50">
        <v>56.19</v>
      </c>
      <c r="G80" s="51" t="s">
        <v>365</v>
      </c>
      <c r="H80" s="50">
        <v>2</v>
      </c>
    </row>
    <row r="81" ht="16.5" spans="1:8">
      <c r="A81" s="46">
        <v>80</v>
      </c>
      <c r="B81" s="46" t="s">
        <v>361</v>
      </c>
      <c r="C81" s="47" t="s">
        <v>463</v>
      </c>
      <c r="D81" s="48" t="s">
        <v>367</v>
      </c>
      <c r="E81" s="49" t="s">
        <v>43</v>
      </c>
      <c r="F81" s="50">
        <v>41.03</v>
      </c>
      <c r="G81" s="51" t="s">
        <v>368</v>
      </c>
      <c r="H81" s="50">
        <v>1</v>
      </c>
    </row>
    <row r="82" ht="16.5" spans="1:8">
      <c r="A82" s="46">
        <v>81</v>
      </c>
      <c r="B82" s="46" t="s">
        <v>361</v>
      </c>
      <c r="C82" s="47" t="s">
        <v>464</v>
      </c>
      <c r="D82" s="48" t="s">
        <v>370</v>
      </c>
      <c r="E82" s="49" t="s">
        <v>43</v>
      </c>
      <c r="F82" s="50">
        <v>41.16</v>
      </c>
      <c r="G82" s="51" t="s">
        <v>368</v>
      </c>
      <c r="H82" s="50">
        <v>1</v>
      </c>
    </row>
    <row r="83" ht="16.5" spans="1:8">
      <c r="A83" s="46">
        <v>82</v>
      </c>
      <c r="B83" s="46" t="s">
        <v>361</v>
      </c>
      <c r="C83" s="47" t="s">
        <v>465</v>
      </c>
      <c r="D83" s="48" t="s">
        <v>367</v>
      </c>
      <c r="E83" s="49" t="s">
        <v>43</v>
      </c>
      <c r="F83" s="50">
        <v>41.16</v>
      </c>
      <c r="G83" s="51" t="s">
        <v>368</v>
      </c>
      <c r="H83" s="50">
        <v>1</v>
      </c>
    </row>
    <row r="84" ht="16.5" spans="1:8">
      <c r="A84" s="46">
        <v>83</v>
      </c>
      <c r="B84" s="46" t="s">
        <v>361</v>
      </c>
      <c r="C84" s="47" t="s">
        <v>466</v>
      </c>
      <c r="D84" s="48" t="s">
        <v>370</v>
      </c>
      <c r="E84" s="49" t="s">
        <v>43</v>
      </c>
      <c r="F84" s="50">
        <v>41.03</v>
      </c>
      <c r="G84" s="51" t="s">
        <v>368</v>
      </c>
      <c r="H84" s="50">
        <v>1</v>
      </c>
    </row>
    <row r="85" ht="16.5" hidden="1" spans="1:8">
      <c r="A85" s="46">
        <v>84</v>
      </c>
      <c r="B85" s="46" t="s">
        <v>361</v>
      </c>
      <c r="C85" s="47" t="s">
        <v>467</v>
      </c>
      <c r="D85" s="48" t="s">
        <v>377</v>
      </c>
      <c r="E85" s="49" t="s">
        <v>231</v>
      </c>
      <c r="F85" s="50">
        <v>59.31</v>
      </c>
      <c r="G85" s="51" t="s">
        <v>365</v>
      </c>
      <c r="H85" s="50">
        <v>2</v>
      </c>
    </row>
    <row r="86" ht="16.5" hidden="1" spans="1:8">
      <c r="A86" s="46">
        <v>85</v>
      </c>
      <c r="B86" s="46" t="s">
        <v>361</v>
      </c>
      <c r="C86" s="47" t="s">
        <v>468</v>
      </c>
      <c r="D86" s="48" t="s">
        <v>363</v>
      </c>
      <c r="E86" s="49" t="s">
        <v>364</v>
      </c>
      <c r="F86" s="50">
        <v>56.19</v>
      </c>
      <c r="G86" s="51" t="s">
        <v>365</v>
      </c>
      <c r="H86" s="50">
        <v>2</v>
      </c>
    </row>
    <row r="87" ht="16.5" spans="1:8">
      <c r="A87" s="46">
        <v>86</v>
      </c>
      <c r="B87" s="46" t="s">
        <v>361</v>
      </c>
      <c r="C87" s="47" t="s">
        <v>469</v>
      </c>
      <c r="D87" s="48" t="s">
        <v>367</v>
      </c>
      <c r="E87" s="49" t="s">
        <v>43</v>
      </c>
      <c r="F87" s="50">
        <v>41.03</v>
      </c>
      <c r="G87" s="51" t="s">
        <v>368</v>
      </c>
      <c r="H87" s="50">
        <v>1</v>
      </c>
    </row>
    <row r="88" ht="16.5" spans="1:8">
      <c r="A88" s="46">
        <v>87</v>
      </c>
      <c r="B88" s="46" t="s">
        <v>361</v>
      </c>
      <c r="C88" s="47" t="s">
        <v>470</v>
      </c>
      <c r="D88" s="48" t="s">
        <v>370</v>
      </c>
      <c r="E88" s="49" t="s">
        <v>43</v>
      </c>
      <c r="F88" s="50">
        <v>41.16</v>
      </c>
      <c r="G88" s="51" t="s">
        <v>368</v>
      </c>
      <c r="H88" s="50">
        <v>1</v>
      </c>
    </row>
    <row r="89" ht="16.5" spans="1:8">
      <c r="A89" s="46">
        <v>88</v>
      </c>
      <c r="B89" s="46" t="s">
        <v>361</v>
      </c>
      <c r="C89" s="47" t="s">
        <v>471</v>
      </c>
      <c r="D89" s="48" t="s">
        <v>367</v>
      </c>
      <c r="E89" s="49" t="s">
        <v>43</v>
      </c>
      <c r="F89" s="50">
        <v>41.16</v>
      </c>
      <c r="G89" s="51" t="s">
        <v>368</v>
      </c>
      <c r="H89" s="50">
        <v>1</v>
      </c>
    </row>
    <row r="90" ht="16.5" spans="1:8">
      <c r="A90" s="46">
        <v>89</v>
      </c>
      <c r="B90" s="46" t="s">
        <v>361</v>
      </c>
      <c r="C90" s="47" t="s">
        <v>472</v>
      </c>
      <c r="D90" s="48" t="s">
        <v>370</v>
      </c>
      <c r="E90" s="49" t="s">
        <v>43</v>
      </c>
      <c r="F90" s="50">
        <v>41.03</v>
      </c>
      <c r="G90" s="51" t="s">
        <v>368</v>
      </c>
      <c r="H90" s="50">
        <v>1</v>
      </c>
    </row>
    <row r="91" ht="16.5" hidden="1" spans="1:8">
      <c r="A91" s="46">
        <v>90</v>
      </c>
      <c r="B91" s="46" t="s">
        <v>361</v>
      </c>
      <c r="C91" s="47" t="s">
        <v>473</v>
      </c>
      <c r="D91" s="48" t="s">
        <v>377</v>
      </c>
      <c r="E91" s="49" t="s">
        <v>231</v>
      </c>
      <c r="F91" s="50">
        <v>59.31</v>
      </c>
      <c r="G91" s="51" t="s">
        <v>365</v>
      </c>
      <c r="H91" s="50">
        <v>2</v>
      </c>
    </row>
    <row r="92" ht="16.5" hidden="1" spans="1:8">
      <c r="A92" s="46">
        <v>91</v>
      </c>
      <c r="B92" s="46" t="s">
        <v>361</v>
      </c>
      <c r="C92" s="47" t="s">
        <v>474</v>
      </c>
      <c r="D92" s="48" t="s">
        <v>363</v>
      </c>
      <c r="E92" s="49" t="s">
        <v>364</v>
      </c>
      <c r="F92" s="50">
        <v>56.19</v>
      </c>
      <c r="G92" s="51" t="s">
        <v>365</v>
      </c>
      <c r="H92" s="50">
        <v>2</v>
      </c>
    </row>
    <row r="93" ht="16.5" spans="1:8">
      <c r="A93" s="46">
        <v>92</v>
      </c>
      <c r="B93" s="46" t="s">
        <v>361</v>
      </c>
      <c r="C93" s="47" t="s">
        <v>475</v>
      </c>
      <c r="D93" s="48" t="s">
        <v>367</v>
      </c>
      <c r="E93" s="49" t="s">
        <v>43</v>
      </c>
      <c r="F93" s="50">
        <v>41.03</v>
      </c>
      <c r="G93" s="51" t="s">
        <v>368</v>
      </c>
      <c r="H93" s="50">
        <v>1</v>
      </c>
    </row>
    <row r="94" ht="16.5" spans="1:8">
      <c r="A94" s="46">
        <v>93</v>
      </c>
      <c r="B94" s="46" t="s">
        <v>361</v>
      </c>
      <c r="C94" s="47" t="s">
        <v>476</v>
      </c>
      <c r="D94" s="48" t="s">
        <v>370</v>
      </c>
      <c r="E94" s="49" t="s">
        <v>43</v>
      </c>
      <c r="F94" s="50">
        <v>41.16</v>
      </c>
      <c r="G94" s="51" t="s">
        <v>368</v>
      </c>
      <c r="H94" s="50">
        <v>1</v>
      </c>
    </row>
    <row r="95" ht="16.5" spans="1:8">
      <c r="A95" s="46">
        <v>94</v>
      </c>
      <c r="B95" s="46" t="s">
        <v>361</v>
      </c>
      <c r="C95" s="47" t="s">
        <v>477</v>
      </c>
      <c r="D95" s="48" t="s">
        <v>367</v>
      </c>
      <c r="E95" s="49" t="s">
        <v>43</v>
      </c>
      <c r="F95" s="50">
        <v>41.16</v>
      </c>
      <c r="G95" s="51" t="s">
        <v>368</v>
      </c>
      <c r="H95" s="50">
        <v>1</v>
      </c>
    </row>
    <row r="96" ht="16.5" spans="1:8">
      <c r="A96" s="46">
        <v>95</v>
      </c>
      <c r="B96" s="46" t="s">
        <v>361</v>
      </c>
      <c r="C96" s="47" t="s">
        <v>478</v>
      </c>
      <c r="D96" s="48" t="s">
        <v>370</v>
      </c>
      <c r="E96" s="49" t="s">
        <v>43</v>
      </c>
      <c r="F96" s="50">
        <v>41.03</v>
      </c>
      <c r="G96" s="51" t="s">
        <v>368</v>
      </c>
      <c r="H96" s="50">
        <v>1</v>
      </c>
    </row>
    <row r="97" ht="16.5" hidden="1" spans="1:8">
      <c r="A97" s="46">
        <v>96</v>
      </c>
      <c r="B97" s="46" t="s">
        <v>361</v>
      </c>
      <c r="C97" s="47" t="s">
        <v>479</v>
      </c>
      <c r="D97" s="48" t="s">
        <v>377</v>
      </c>
      <c r="E97" s="49" t="s">
        <v>231</v>
      </c>
      <c r="F97" s="50">
        <v>59.31</v>
      </c>
      <c r="G97" s="51" t="s">
        <v>365</v>
      </c>
      <c r="H97" s="50">
        <v>2</v>
      </c>
    </row>
    <row r="98" ht="16.5" hidden="1" spans="1:8">
      <c r="A98" s="46">
        <v>97</v>
      </c>
      <c r="B98" s="46" t="s">
        <v>361</v>
      </c>
      <c r="C98" s="47" t="s">
        <v>480</v>
      </c>
      <c r="D98" s="48" t="s">
        <v>363</v>
      </c>
      <c r="E98" s="49" t="s">
        <v>364</v>
      </c>
      <c r="F98" s="50">
        <v>56.19</v>
      </c>
      <c r="G98" s="51" t="s">
        <v>365</v>
      </c>
      <c r="H98" s="50">
        <v>2</v>
      </c>
    </row>
    <row r="99" ht="16.5" spans="1:8">
      <c r="A99" s="46">
        <v>98</v>
      </c>
      <c r="B99" s="46" t="s">
        <v>361</v>
      </c>
      <c r="C99" s="47" t="s">
        <v>481</v>
      </c>
      <c r="D99" s="48" t="s">
        <v>367</v>
      </c>
      <c r="E99" s="49" t="s">
        <v>43</v>
      </c>
      <c r="F99" s="50">
        <v>41.03</v>
      </c>
      <c r="G99" s="51" t="s">
        <v>368</v>
      </c>
      <c r="H99" s="50">
        <v>1</v>
      </c>
    </row>
    <row r="100" ht="16.5" spans="1:8">
      <c r="A100" s="46">
        <v>99</v>
      </c>
      <c r="B100" s="46" t="s">
        <v>361</v>
      </c>
      <c r="C100" s="47" t="s">
        <v>482</v>
      </c>
      <c r="D100" s="48" t="s">
        <v>370</v>
      </c>
      <c r="E100" s="49" t="s">
        <v>43</v>
      </c>
      <c r="F100" s="50">
        <v>41.16</v>
      </c>
      <c r="G100" s="51" t="s">
        <v>368</v>
      </c>
      <c r="H100" s="50">
        <v>1</v>
      </c>
    </row>
    <row r="101" ht="16.5" spans="1:8">
      <c r="A101" s="46">
        <v>100</v>
      </c>
      <c r="B101" s="46" t="s">
        <v>361</v>
      </c>
      <c r="C101" s="47" t="s">
        <v>483</v>
      </c>
      <c r="D101" s="48" t="s">
        <v>367</v>
      </c>
      <c r="E101" s="49" t="s">
        <v>43</v>
      </c>
      <c r="F101" s="50">
        <v>41.16</v>
      </c>
      <c r="G101" s="51" t="s">
        <v>368</v>
      </c>
      <c r="H101" s="50">
        <v>1</v>
      </c>
    </row>
    <row r="102" ht="16.5" spans="1:8">
      <c r="A102" s="46">
        <v>101</v>
      </c>
      <c r="B102" s="46" t="s">
        <v>361</v>
      </c>
      <c r="C102" s="47" t="s">
        <v>484</v>
      </c>
      <c r="D102" s="48" t="s">
        <v>370</v>
      </c>
      <c r="E102" s="49" t="s">
        <v>43</v>
      </c>
      <c r="F102" s="50">
        <v>41.03</v>
      </c>
      <c r="G102" s="51" t="s">
        <v>368</v>
      </c>
      <c r="H102" s="50">
        <v>1</v>
      </c>
    </row>
    <row r="103" ht="16.5" hidden="1" spans="1:8">
      <c r="A103" s="46">
        <v>102</v>
      </c>
      <c r="B103" s="46" t="s">
        <v>361</v>
      </c>
      <c r="C103" s="47" t="s">
        <v>485</v>
      </c>
      <c r="D103" s="48" t="s">
        <v>377</v>
      </c>
      <c r="E103" s="49" t="s">
        <v>231</v>
      </c>
      <c r="F103" s="50">
        <v>59.31</v>
      </c>
      <c r="G103" s="51" t="s">
        <v>365</v>
      </c>
      <c r="H103" s="50">
        <v>2</v>
      </c>
    </row>
    <row r="104" ht="16.5" hidden="1" spans="1:8">
      <c r="A104" s="46">
        <v>103</v>
      </c>
      <c r="B104" s="46" t="s">
        <v>361</v>
      </c>
      <c r="C104" s="47" t="s">
        <v>486</v>
      </c>
      <c r="D104" s="48" t="s">
        <v>363</v>
      </c>
      <c r="E104" s="49" t="s">
        <v>364</v>
      </c>
      <c r="F104" s="50">
        <v>56.19</v>
      </c>
      <c r="G104" s="51" t="s">
        <v>365</v>
      </c>
      <c r="H104" s="50">
        <v>2</v>
      </c>
    </row>
    <row r="105" ht="16.5" spans="1:8">
      <c r="A105" s="46">
        <v>104</v>
      </c>
      <c r="B105" s="46" t="s">
        <v>361</v>
      </c>
      <c r="C105" s="47" t="s">
        <v>487</v>
      </c>
      <c r="D105" s="48" t="s">
        <v>367</v>
      </c>
      <c r="E105" s="49" t="s">
        <v>43</v>
      </c>
      <c r="F105" s="50">
        <v>41.03</v>
      </c>
      <c r="G105" s="51" t="s">
        <v>368</v>
      </c>
      <c r="H105" s="50">
        <v>1</v>
      </c>
    </row>
    <row r="106" ht="16.5" spans="1:8">
      <c r="A106" s="46">
        <v>105</v>
      </c>
      <c r="B106" s="46" t="s">
        <v>361</v>
      </c>
      <c r="C106" s="47" t="s">
        <v>488</v>
      </c>
      <c r="D106" s="48" t="s">
        <v>370</v>
      </c>
      <c r="E106" s="49" t="s">
        <v>43</v>
      </c>
      <c r="F106" s="50">
        <v>41.16</v>
      </c>
      <c r="G106" s="51" t="s">
        <v>368</v>
      </c>
      <c r="H106" s="50">
        <v>1</v>
      </c>
    </row>
    <row r="107" ht="16.5" spans="1:8">
      <c r="A107" s="46">
        <v>106</v>
      </c>
      <c r="B107" s="46" t="s">
        <v>361</v>
      </c>
      <c r="C107" s="47" t="s">
        <v>489</v>
      </c>
      <c r="D107" s="48" t="s">
        <v>367</v>
      </c>
      <c r="E107" s="49" t="s">
        <v>43</v>
      </c>
      <c r="F107" s="50">
        <v>41.16</v>
      </c>
      <c r="G107" s="51" t="s">
        <v>368</v>
      </c>
      <c r="H107" s="50">
        <v>1</v>
      </c>
    </row>
    <row r="108" ht="16.5" spans="1:8">
      <c r="A108" s="46">
        <v>107</v>
      </c>
      <c r="B108" s="46" t="s">
        <v>361</v>
      </c>
      <c r="C108" s="47" t="s">
        <v>490</v>
      </c>
      <c r="D108" s="48" t="s">
        <v>370</v>
      </c>
      <c r="E108" s="49" t="s">
        <v>43</v>
      </c>
      <c r="F108" s="50">
        <v>41.03</v>
      </c>
      <c r="G108" s="51" t="s">
        <v>368</v>
      </c>
      <c r="H108" s="50">
        <v>1</v>
      </c>
    </row>
    <row r="109" ht="16.5" hidden="1" spans="1:8">
      <c r="A109" s="46">
        <v>108</v>
      </c>
      <c r="B109" s="46" t="s">
        <v>361</v>
      </c>
      <c r="C109" s="47" t="s">
        <v>491</v>
      </c>
      <c r="D109" s="48" t="s">
        <v>377</v>
      </c>
      <c r="E109" s="49" t="s">
        <v>231</v>
      </c>
      <c r="F109" s="50">
        <v>59.31</v>
      </c>
      <c r="G109" s="51" t="s">
        <v>365</v>
      </c>
      <c r="H109" s="50">
        <v>2</v>
      </c>
    </row>
    <row r="110" ht="16.5" hidden="1" spans="1:8">
      <c r="A110" s="46">
        <v>109</v>
      </c>
      <c r="B110" s="46" t="s">
        <v>361</v>
      </c>
      <c r="C110" s="47" t="s">
        <v>492</v>
      </c>
      <c r="D110" s="48" t="s">
        <v>363</v>
      </c>
      <c r="E110" s="49" t="s">
        <v>364</v>
      </c>
      <c r="F110" s="50">
        <v>56.19</v>
      </c>
      <c r="G110" s="51" t="s">
        <v>365</v>
      </c>
      <c r="H110" s="50">
        <v>2</v>
      </c>
    </row>
    <row r="111" ht="16.5" spans="1:8">
      <c r="A111" s="46">
        <v>110</v>
      </c>
      <c r="B111" s="46" t="s">
        <v>361</v>
      </c>
      <c r="C111" s="47" t="s">
        <v>493</v>
      </c>
      <c r="D111" s="48" t="s">
        <v>367</v>
      </c>
      <c r="E111" s="49" t="s">
        <v>43</v>
      </c>
      <c r="F111" s="50">
        <v>41.03</v>
      </c>
      <c r="G111" s="51" t="s">
        <v>368</v>
      </c>
      <c r="H111" s="50">
        <v>1</v>
      </c>
    </row>
    <row r="112" ht="16.5" spans="1:8">
      <c r="A112" s="46">
        <v>111</v>
      </c>
      <c r="B112" s="46" t="s">
        <v>361</v>
      </c>
      <c r="C112" s="47" t="s">
        <v>494</v>
      </c>
      <c r="D112" s="48" t="s">
        <v>370</v>
      </c>
      <c r="E112" s="49" t="s">
        <v>43</v>
      </c>
      <c r="F112" s="50">
        <v>41.16</v>
      </c>
      <c r="G112" s="51" t="s">
        <v>368</v>
      </c>
      <c r="H112" s="50">
        <v>1</v>
      </c>
    </row>
    <row r="113" ht="16.5" spans="1:8">
      <c r="A113" s="46">
        <v>112</v>
      </c>
      <c r="B113" s="46" t="s">
        <v>361</v>
      </c>
      <c r="C113" s="47" t="s">
        <v>495</v>
      </c>
      <c r="D113" s="48" t="s">
        <v>367</v>
      </c>
      <c r="E113" s="49" t="s">
        <v>43</v>
      </c>
      <c r="F113" s="50">
        <v>41.16</v>
      </c>
      <c r="G113" s="51" t="s">
        <v>368</v>
      </c>
      <c r="H113" s="50">
        <v>1</v>
      </c>
    </row>
    <row r="114" ht="16.5" spans="1:8">
      <c r="A114" s="46">
        <v>113</v>
      </c>
      <c r="B114" s="46" t="s">
        <v>361</v>
      </c>
      <c r="C114" s="47" t="s">
        <v>496</v>
      </c>
      <c r="D114" s="48" t="s">
        <v>370</v>
      </c>
      <c r="E114" s="49" t="s">
        <v>43</v>
      </c>
      <c r="F114" s="50">
        <v>41.03</v>
      </c>
      <c r="G114" s="51" t="s">
        <v>368</v>
      </c>
      <c r="H114" s="50">
        <v>1</v>
      </c>
    </row>
    <row r="115" ht="16.5" hidden="1" spans="1:8">
      <c r="A115" s="46">
        <v>114</v>
      </c>
      <c r="B115" s="46" t="s">
        <v>361</v>
      </c>
      <c r="C115" s="47" t="s">
        <v>497</v>
      </c>
      <c r="D115" s="48" t="s">
        <v>377</v>
      </c>
      <c r="E115" s="49" t="s">
        <v>231</v>
      </c>
      <c r="F115" s="50">
        <v>59.31</v>
      </c>
      <c r="G115" s="51" t="s">
        <v>365</v>
      </c>
      <c r="H115" s="50">
        <v>2</v>
      </c>
    </row>
    <row r="116" ht="16.5" hidden="1" spans="1:8">
      <c r="A116" s="46">
        <v>115</v>
      </c>
      <c r="B116" s="46" t="s">
        <v>361</v>
      </c>
      <c r="C116" s="47" t="s">
        <v>498</v>
      </c>
      <c r="D116" s="48" t="s">
        <v>363</v>
      </c>
      <c r="E116" s="49" t="s">
        <v>364</v>
      </c>
      <c r="F116" s="50">
        <v>56.19</v>
      </c>
      <c r="G116" s="51" t="s">
        <v>365</v>
      </c>
      <c r="H116" s="50">
        <v>2</v>
      </c>
    </row>
    <row r="117" ht="16.5" spans="1:8">
      <c r="A117" s="46">
        <v>116</v>
      </c>
      <c r="B117" s="46" t="s">
        <v>361</v>
      </c>
      <c r="C117" s="47" t="s">
        <v>499</v>
      </c>
      <c r="D117" s="48" t="s">
        <v>367</v>
      </c>
      <c r="E117" s="49" t="s">
        <v>43</v>
      </c>
      <c r="F117" s="50">
        <v>41.03</v>
      </c>
      <c r="G117" s="51" t="s">
        <v>368</v>
      </c>
      <c r="H117" s="50">
        <v>1</v>
      </c>
    </row>
    <row r="118" ht="16.5" spans="1:8">
      <c r="A118" s="46">
        <v>117</v>
      </c>
      <c r="B118" s="46" t="s">
        <v>361</v>
      </c>
      <c r="C118" s="47" t="s">
        <v>500</v>
      </c>
      <c r="D118" s="48" t="s">
        <v>370</v>
      </c>
      <c r="E118" s="49" t="s">
        <v>43</v>
      </c>
      <c r="F118" s="50">
        <v>41.16</v>
      </c>
      <c r="G118" s="51" t="s">
        <v>368</v>
      </c>
      <c r="H118" s="50">
        <v>1</v>
      </c>
    </row>
    <row r="119" ht="16.5" spans="1:8">
      <c r="A119" s="46">
        <v>118</v>
      </c>
      <c r="B119" s="46" t="s">
        <v>361</v>
      </c>
      <c r="C119" s="47" t="s">
        <v>501</v>
      </c>
      <c r="D119" s="48" t="s">
        <v>367</v>
      </c>
      <c r="E119" s="49" t="s">
        <v>43</v>
      </c>
      <c r="F119" s="50">
        <v>41.16</v>
      </c>
      <c r="G119" s="51" t="s">
        <v>368</v>
      </c>
      <c r="H119" s="50">
        <v>1</v>
      </c>
    </row>
    <row r="120" ht="16.5" spans="1:8">
      <c r="A120" s="46">
        <v>119</v>
      </c>
      <c r="B120" s="46" t="s">
        <v>361</v>
      </c>
      <c r="C120" s="47" t="s">
        <v>502</v>
      </c>
      <c r="D120" s="48" t="s">
        <v>370</v>
      </c>
      <c r="E120" s="49" t="s">
        <v>43</v>
      </c>
      <c r="F120" s="50">
        <v>41.03</v>
      </c>
      <c r="G120" s="51" t="s">
        <v>368</v>
      </c>
      <c r="H120" s="50">
        <v>1</v>
      </c>
    </row>
    <row r="121" ht="16.5" hidden="1" spans="1:8">
      <c r="A121" s="46">
        <v>120</v>
      </c>
      <c r="B121" s="46" t="s">
        <v>361</v>
      </c>
      <c r="C121" s="47" t="s">
        <v>503</v>
      </c>
      <c r="D121" s="48" t="s">
        <v>377</v>
      </c>
      <c r="E121" s="49" t="s">
        <v>231</v>
      </c>
      <c r="F121" s="50">
        <v>59.31</v>
      </c>
      <c r="G121" s="51" t="s">
        <v>365</v>
      </c>
      <c r="H121" s="50">
        <v>2</v>
      </c>
    </row>
    <row r="122" ht="16.5" hidden="1" spans="1:8">
      <c r="A122" s="46">
        <v>121</v>
      </c>
      <c r="B122" s="46" t="s">
        <v>361</v>
      </c>
      <c r="C122" s="47" t="s">
        <v>504</v>
      </c>
      <c r="D122" s="48" t="s">
        <v>363</v>
      </c>
      <c r="E122" s="49" t="s">
        <v>364</v>
      </c>
      <c r="F122" s="50">
        <v>56.19</v>
      </c>
      <c r="G122" s="51" t="s">
        <v>365</v>
      </c>
      <c r="H122" s="50">
        <v>2</v>
      </c>
    </row>
    <row r="123" ht="16.5" spans="1:8">
      <c r="A123" s="46">
        <v>122</v>
      </c>
      <c r="B123" s="46" t="s">
        <v>361</v>
      </c>
      <c r="C123" s="47" t="s">
        <v>505</v>
      </c>
      <c r="D123" s="48" t="s">
        <v>367</v>
      </c>
      <c r="E123" s="49" t="s">
        <v>43</v>
      </c>
      <c r="F123" s="50">
        <v>41.03</v>
      </c>
      <c r="G123" s="51" t="s">
        <v>368</v>
      </c>
      <c r="H123" s="50">
        <v>1</v>
      </c>
    </row>
    <row r="124" ht="16.5" spans="1:8">
      <c r="A124" s="46">
        <v>123</v>
      </c>
      <c r="B124" s="46" t="s">
        <v>361</v>
      </c>
      <c r="C124" s="47" t="s">
        <v>506</v>
      </c>
      <c r="D124" s="48" t="s">
        <v>370</v>
      </c>
      <c r="E124" s="49" t="s">
        <v>43</v>
      </c>
      <c r="F124" s="50">
        <v>41.16</v>
      </c>
      <c r="G124" s="51" t="s">
        <v>368</v>
      </c>
      <c r="H124" s="50">
        <v>1</v>
      </c>
    </row>
    <row r="125" ht="16.5" spans="1:8">
      <c r="A125" s="46">
        <v>124</v>
      </c>
      <c r="B125" s="46" t="s">
        <v>361</v>
      </c>
      <c r="C125" s="47" t="s">
        <v>507</v>
      </c>
      <c r="D125" s="48" t="s">
        <v>367</v>
      </c>
      <c r="E125" s="49" t="s">
        <v>43</v>
      </c>
      <c r="F125" s="50">
        <v>41.16</v>
      </c>
      <c r="G125" s="51" t="s">
        <v>368</v>
      </c>
      <c r="H125" s="50">
        <v>1</v>
      </c>
    </row>
    <row r="126" ht="16.5" spans="1:8">
      <c r="A126" s="46">
        <v>125</v>
      </c>
      <c r="B126" s="46" t="s">
        <v>361</v>
      </c>
      <c r="C126" s="47" t="s">
        <v>508</v>
      </c>
      <c r="D126" s="48" t="s">
        <v>370</v>
      </c>
      <c r="E126" s="49" t="s">
        <v>43</v>
      </c>
      <c r="F126" s="50">
        <v>41.03</v>
      </c>
      <c r="G126" s="51" t="s">
        <v>368</v>
      </c>
      <c r="H126" s="50">
        <v>1</v>
      </c>
    </row>
    <row r="127" ht="16.5" hidden="1" spans="1:8">
      <c r="A127" s="46">
        <v>126</v>
      </c>
      <c r="B127" s="46" t="s">
        <v>361</v>
      </c>
      <c r="C127" s="47" t="s">
        <v>509</v>
      </c>
      <c r="D127" s="48" t="s">
        <v>377</v>
      </c>
      <c r="E127" s="49" t="s">
        <v>231</v>
      </c>
      <c r="F127" s="50">
        <v>59.31</v>
      </c>
      <c r="G127" s="51" t="s">
        <v>365</v>
      </c>
      <c r="H127" s="50">
        <v>2</v>
      </c>
    </row>
    <row r="128" ht="16.5" hidden="1" spans="1:8">
      <c r="A128" s="46">
        <v>127</v>
      </c>
      <c r="B128" s="46" t="s">
        <v>361</v>
      </c>
      <c r="C128" s="47" t="s">
        <v>510</v>
      </c>
      <c r="D128" s="48" t="s">
        <v>363</v>
      </c>
      <c r="E128" s="49" t="s">
        <v>364</v>
      </c>
      <c r="F128" s="50">
        <v>56.19</v>
      </c>
      <c r="G128" s="51" t="s">
        <v>365</v>
      </c>
      <c r="H128" s="50">
        <v>2</v>
      </c>
    </row>
    <row r="129" ht="16.5" spans="1:8">
      <c r="A129" s="46">
        <v>128</v>
      </c>
      <c r="B129" s="46" t="s">
        <v>361</v>
      </c>
      <c r="C129" s="47" t="s">
        <v>511</v>
      </c>
      <c r="D129" s="48" t="s">
        <v>367</v>
      </c>
      <c r="E129" s="49" t="s">
        <v>43</v>
      </c>
      <c r="F129" s="50">
        <v>41.03</v>
      </c>
      <c r="G129" s="51" t="s">
        <v>368</v>
      </c>
      <c r="H129" s="50">
        <v>1</v>
      </c>
    </row>
    <row r="130" ht="16.5" spans="1:8">
      <c r="A130" s="46">
        <v>129</v>
      </c>
      <c r="B130" s="46" t="s">
        <v>361</v>
      </c>
      <c r="C130" s="47" t="s">
        <v>512</v>
      </c>
      <c r="D130" s="48" t="s">
        <v>370</v>
      </c>
      <c r="E130" s="49" t="s">
        <v>43</v>
      </c>
      <c r="F130" s="50">
        <v>41.16</v>
      </c>
      <c r="G130" s="51" t="s">
        <v>368</v>
      </c>
      <c r="H130" s="50">
        <v>1</v>
      </c>
    </row>
    <row r="131" ht="16.5" spans="1:8">
      <c r="A131" s="46">
        <v>130</v>
      </c>
      <c r="B131" s="46" t="s">
        <v>361</v>
      </c>
      <c r="C131" s="47" t="s">
        <v>513</v>
      </c>
      <c r="D131" s="48" t="s">
        <v>367</v>
      </c>
      <c r="E131" s="49" t="s">
        <v>43</v>
      </c>
      <c r="F131" s="50">
        <v>41.16</v>
      </c>
      <c r="G131" s="51" t="s">
        <v>368</v>
      </c>
      <c r="H131" s="50">
        <v>1</v>
      </c>
    </row>
    <row r="132" ht="16.5" spans="1:8">
      <c r="A132" s="46">
        <v>131</v>
      </c>
      <c r="B132" s="46" t="s">
        <v>361</v>
      </c>
      <c r="C132" s="47" t="s">
        <v>514</v>
      </c>
      <c r="D132" s="48" t="s">
        <v>370</v>
      </c>
      <c r="E132" s="49" t="s">
        <v>43</v>
      </c>
      <c r="F132" s="50">
        <v>41.03</v>
      </c>
      <c r="G132" s="51" t="s">
        <v>368</v>
      </c>
      <c r="H132" s="50">
        <v>1</v>
      </c>
    </row>
    <row r="133" ht="16.5" hidden="1" spans="1:8">
      <c r="A133" s="46">
        <v>132</v>
      </c>
      <c r="B133" s="46" t="s">
        <v>361</v>
      </c>
      <c r="C133" s="47" t="s">
        <v>515</v>
      </c>
      <c r="D133" s="48" t="s">
        <v>377</v>
      </c>
      <c r="E133" s="49" t="s">
        <v>231</v>
      </c>
      <c r="F133" s="50">
        <v>59.31</v>
      </c>
      <c r="G133" s="51" t="s">
        <v>365</v>
      </c>
      <c r="H133" s="50">
        <v>2</v>
      </c>
    </row>
    <row r="134" ht="16.5" hidden="1" spans="1:8">
      <c r="A134" s="46">
        <v>133</v>
      </c>
      <c r="B134" s="46" t="s">
        <v>361</v>
      </c>
      <c r="C134" s="47" t="s">
        <v>516</v>
      </c>
      <c r="D134" s="48" t="s">
        <v>363</v>
      </c>
      <c r="E134" s="49" t="s">
        <v>364</v>
      </c>
      <c r="F134" s="50">
        <v>56.19</v>
      </c>
      <c r="G134" s="51" t="s">
        <v>365</v>
      </c>
      <c r="H134" s="50">
        <v>2</v>
      </c>
    </row>
    <row r="135" ht="16.5" spans="1:8">
      <c r="A135" s="46">
        <v>134</v>
      </c>
      <c r="B135" s="46" t="s">
        <v>361</v>
      </c>
      <c r="C135" s="47" t="s">
        <v>517</v>
      </c>
      <c r="D135" s="48" t="s">
        <v>367</v>
      </c>
      <c r="E135" s="49" t="s">
        <v>43</v>
      </c>
      <c r="F135" s="50">
        <v>41.03</v>
      </c>
      <c r="G135" s="51" t="s">
        <v>368</v>
      </c>
      <c r="H135" s="50">
        <v>1</v>
      </c>
    </row>
    <row r="136" ht="16.5" spans="1:8">
      <c r="A136" s="46">
        <v>135</v>
      </c>
      <c r="B136" s="46" t="s">
        <v>361</v>
      </c>
      <c r="C136" s="47" t="s">
        <v>518</v>
      </c>
      <c r="D136" s="48" t="s">
        <v>370</v>
      </c>
      <c r="E136" s="49" t="s">
        <v>43</v>
      </c>
      <c r="F136" s="50">
        <v>41.16</v>
      </c>
      <c r="G136" s="51" t="s">
        <v>368</v>
      </c>
      <c r="H136" s="50">
        <v>1</v>
      </c>
    </row>
    <row r="137" ht="16.5" spans="1:8">
      <c r="A137" s="46">
        <v>136</v>
      </c>
      <c r="B137" s="46" t="s">
        <v>361</v>
      </c>
      <c r="C137" s="47" t="s">
        <v>519</v>
      </c>
      <c r="D137" s="48" t="s">
        <v>367</v>
      </c>
      <c r="E137" s="49" t="s">
        <v>43</v>
      </c>
      <c r="F137" s="50">
        <v>41.16</v>
      </c>
      <c r="G137" s="51" t="s">
        <v>368</v>
      </c>
      <c r="H137" s="50">
        <v>1</v>
      </c>
    </row>
    <row r="138" ht="16.5" spans="1:8">
      <c r="A138" s="46">
        <v>137</v>
      </c>
      <c r="B138" s="46" t="s">
        <v>361</v>
      </c>
      <c r="C138" s="47" t="s">
        <v>520</v>
      </c>
      <c r="D138" s="48" t="s">
        <v>370</v>
      </c>
      <c r="E138" s="49" t="s">
        <v>43</v>
      </c>
      <c r="F138" s="50">
        <v>41.03</v>
      </c>
      <c r="G138" s="51" t="s">
        <v>368</v>
      </c>
      <c r="H138" s="50">
        <v>1</v>
      </c>
    </row>
    <row r="139" ht="16.5" hidden="1" spans="1:8">
      <c r="A139" s="46">
        <v>138</v>
      </c>
      <c r="B139" s="46" t="s">
        <v>361</v>
      </c>
      <c r="C139" s="47" t="s">
        <v>521</v>
      </c>
      <c r="D139" s="48" t="s">
        <v>377</v>
      </c>
      <c r="E139" s="49" t="s">
        <v>231</v>
      </c>
      <c r="F139" s="50">
        <v>59.31</v>
      </c>
      <c r="G139" s="51" t="s">
        <v>365</v>
      </c>
      <c r="H139" s="50">
        <v>2</v>
      </c>
    </row>
    <row r="140" ht="16.5" hidden="1" spans="1:8">
      <c r="A140" s="46">
        <v>139</v>
      </c>
      <c r="B140" s="46" t="s">
        <v>361</v>
      </c>
      <c r="C140" s="47" t="s">
        <v>522</v>
      </c>
      <c r="D140" s="48" t="s">
        <v>363</v>
      </c>
      <c r="E140" s="49" t="s">
        <v>364</v>
      </c>
      <c r="F140" s="50">
        <v>56.19</v>
      </c>
      <c r="G140" s="51" t="s">
        <v>365</v>
      </c>
      <c r="H140" s="50">
        <v>2</v>
      </c>
    </row>
    <row r="141" ht="16.5" spans="1:8">
      <c r="A141" s="46">
        <v>140</v>
      </c>
      <c r="B141" s="46" t="s">
        <v>361</v>
      </c>
      <c r="C141" s="47" t="s">
        <v>523</v>
      </c>
      <c r="D141" s="48" t="s">
        <v>367</v>
      </c>
      <c r="E141" s="49" t="s">
        <v>43</v>
      </c>
      <c r="F141" s="50">
        <v>41.03</v>
      </c>
      <c r="G141" s="51" t="s">
        <v>368</v>
      </c>
      <c r="H141" s="50">
        <v>1</v>
      </c>
    </row>
    <row r="142" ht="16.5" spans="1:8">
      <c r="A142" s="46">
        <v>141</v>
      </c>
      <c r="B142" s="46" t="s">
        <v>361</v>
      </c>
      <c r="C142" s="47" t="s">
        <v>524</v>
      </c>
      <c r="D142" s="48" t="s">
        <v>370</v>
      </c>
      <c r="E142" s="49" t="s">
        <v>43</v>
      </c>
      <c r="F142" s="50">
        <v>41.16</v>
      </c>
      <c r="G142" s="51" t="s">
        <v>368</v>
      </c>
      <c r="H142" s="50">
        <v>1</v>
      </c>
    </row>
    <row r="143" ht="16.5" spans="1:8">
      <c r="A143" s="46">
        <v>142</v>
      </c>
      <c r="B143" s="46" t="s">
        <v>361</v>
      </c>
      <c r="C143" s="47" t="s">
        <v>525</v>
      </c>
      <c r="D143" s="48" t="s">
        <v>367</v>
      </c>
      <c r="E143" s="49" t="s">
        <v>43</v>
      </c>
      <c r="F143" s="50">
        <v>41.16</v>
      </c>
      <c r="G143" s="51" t="s">
        <v>368</v>
      </c>
      <c r="H143" s="50">
        <v>1</v>
      </c>
    </row>
    <row r="144" ht="16.5" spans="1:8">
      <c r="A144" s="46">
        <v>143</v>
      </c>
      <c r="B144" s="46" t="s">
        <v>361</v>
      </c>
      <c r="C144" s="47" t="s">
        <v>526</v>
      </c>
      <c r="D144" s="48" t="s">
        <v>370</v>
      </c>
      <c r="E144" s="49" t="s">
        <v>43</v>
      </c>
      <c r="F144" s="50">
        <v>41.03</v>
      </c>
      <c r="G144" s="51" t="s">
        <v>368</v>
      </c>
      <c r="H144" s="50">
        <v>1</v>
      </c>
    </row>
    <row r="145" ht="16.5" hidden="1" spans="1:8">
      <c r="A145" s="46">
        <v>144</v>
      </c>
      <c r="B145" s="46" t="s">
        <v>361</v>
      </c>
      <c r="C145" s="47" t="s">
        <v>527</v>
      </c>
      <c r="D145" s="48" t="s">
        <v>377</v>
      </c>
      <c r="E145" s="49" t="s">
        <v>231</v>
      </c>
      <c r="F145" s="50">
        <v>59.31</v>
      </c>
      <c r="G145" s="51" t="s">
        <v>365</v>
      </c>
      <c r="H145" s="50">
        <v>2</v>
      </c>
    </row>
    <row r="146" ht="16.5" hidden="1" spans="1:8">
      <c r="A146" s="46">
        <v>145</v>
      </c>
      <c r="B146" s="46" t="s">
        <v>361</v>
      </c>
      <c r="C146" s="47" t="s">
        <v>528</v>
      </c>
      <c r="D146" s="48" t="s">
        <v>363</v>
      </c>
      <c r="E146" s="49" t="s">
        <v>364</v>
      </c>
      <c r="F146" s="50">
        <v>56.19</v>
      </c>
      <c r="G146" s="51" t="s">
        <v>365</v>
      </c>
      <c r="H146" s="50">
        <v>2</v>
      </c>
    </row>
    <row r="147" ht="16.5" spans="1:8">
      <c r="A147" s="46">
        <v>146</v>
      </c>
      <c r="B147" s="46" t="s">
        <v>361</v>
      </c>
      <c r="C147" s="47" t="s">
        <v>529</v>
      </c>
      <c r="D147" s="48" t="s">
        <v>367</v>
      </c>
      <c r="E147" s="49" t="s">
        <v>43</v>
      </c>
      <c r="F147" s="50">
        <v>41.03</v>
      </c>
      <c r="G147" s="51" t="s">
        <v>368</v>
      </c>
      <c r="H147" s="50">
        <v>1</v>
      </c>
    </row>
    <row r="148" ht="16.5" spans="1:8">
      <c r="A148" s="46">
        <v>147</v>
      </c>
      <c r="B148" s="46" t="s">
        <v>361</v>
      </c>
      <c r="C148" s="47" t="s">
        <v>530</v>
      </c>
      <c r="D148" s="48" t="s">
        <v>370</v>
      </c>
      <c r="E148" s="49" t="s">
        <v>43</v>
      </c>
      <c r="F148" s="50">
        <v>41.16</v>
      </c>
      <c r="G148" s="51" t="s">
        <v>368</v>
      </c>
      <c r="H148" s="50">
        <v>1</v>
      </c>
    </row>
    <row r="149" ht="16.5" spans="1:8">
      <c r="A149" s="46">
        <v>148</v>
      </c>
      <c r="B149" s="46" t="s">
        <v>361</v>
      </c>
      <c r="C149" s="47" t="s">
        <v>531</v>
      </c>
      <c r="D149" s="48" t="s">
        <v>367</v>
      </c>
      <c r="E149" s="49" t="s">
        <v>43</v>
      </c>
      <c r="F149" s="50">
        <v>41.16</v>
      </c>
      <c r="G149" s="51" t="s">
        <v>368</v>
      </c>
      <c r="H149" s="50">
        <v>1</v>
      </c>
    </row>
    <row r="150" ht="16.5" spans="1:8">
      <c r="A150" s="46">
        <v>149</v>
      </c>
      <c r="B150" s="46" t="s">
        <v>361</v>
      </c>
      <c r="C150" s="47" t="s">
        <v>532</v>
      </c>
      <c r="D150" s="48" t="s">
        <v>370</v>
      </c>
      <c r="E150" s="49" t="s">
        <v>43</v>
      </c>
      <c r="F150" s="50">
        <v>41.03</v>
      </c>
      <c r="G150" s="51" t="s">
        <v>368</v>
      </c>
      <c r="H150" s="50">
        <v>1</v>
      </c>
    </row>
    <row r="151" ht="16.5" hidden="1" spans="1:8">
      <c r="A151" s="46">
        <v>150</v>
      </c>
      <c r="B151" s="46" t="s">
        <v>361</v>
      </c>
      <c r="C151" s="47" t="s">
        <v>533</v>
      </c>
      <c r="D151" s="48" t="s">
        <v>377</v>
      </c>
      <c r="E151" s="49" t="s">
        <v>231</v>
      </c>
      <c r="F151" s="50">
        <v>59.31</v>
      </c>
      <c r="G151" s="51" t="s">
        <v>365</v>
      </c>
      <c r="H151" s="50">
        <v>2</v>
      </c>
    </row>
    <row r="152" ht="16.5" hidden="1" spans="1:8">
      <c r="A152" s="46">
        <v>151</v>
      </c>
      <c r="B152" s="46" t="s">
        <v>361</v>
      </c>
      <c r="C152" s="47" t="s">
        <v>534</v>
      </c>
      <c r="D152" s="48" t="s">
        <v>363</v>
      </c>
      <c r="E152" s="49" t="s">
        <v>364</v>
      </c>
      <c r="F152" s="50">
        <v>56.19</v>
      </c>
      <c r="G152" s="51" t="s">
        <v>365</v>
      </c>
      <c r="H152" s="50">
        <v>2</v>
      </c>
    </row>
    <row r="153" ht="16.5" spans="1:8">
      <c r="A153" s="46">
        <v>152</v>
      </c>
      <c r="B153" s="46" t="s">
        <v>361</v>
      </c>
      <c r="C153" s="47" t="s">
        <v>535</v>
      </c>
      <c r="D153" s="48" t="s">
        <v>367</v>
      </c>
      <c r="E153" s="49" t="s">
        <v>43</v>
      </c>
      <c r="F153" s="50">
        <v>41.03</v>
      </c>
      <c r="G153" s="51" t="s">
        <v>368</v>
      </c>
      <c r="H153" s="50">
        <v>1</v>
      </c>
    </row>
    <row r="154" ht="16.5" spans="1:8">
      <c r="A154" s="46">
        <v>153</v>
      </c>
      <c r="B154" s="46" t="s">
        <v>361</v>
      </c>
      <c r="C154" s="47" t="s">
        <v>536</v>
      </c>
      <c r="D154" s="48" t="s">
        <v>370</v>
      </c>
      <c r="E154" s="49" t="s">
        <v>43</v>
      </c>
      <c r="F154" s="50">
        <v>41.16</v>
      </c>
      <c r="G154" s="51" t="s">
        <v>368</v>
      </c>
      <c r="H154" s="50">
        <v>1</v>
      </c>
    </row>
    <row r="155" ht="16.5" spans="1:8">
      <c r="A155" s="46">
        <v>154</v>
      </c>
      <c r="B155" s="46" t="s">
        <v>361</v>
      </c>
      <c r="C155" s="47" t="s">
        <v>537</v>
      </c>
      <c r="D155" s="48" t="s">
        <v>367</v>
      </c>
      <c r="E155" s="49" t="s">
        <v>43</v>
      </c>
      <c r="F155" s="50">
        <v>41.16</v>
      </c>
      <c r="G155" s="51" t="s">
        <v>368</v>
      </c>
      <c r="H155" s="50">
        <v>1</v>
      </c>
    </row>
    <row r="156" ht="16.5" spans="1:8">
      <c r="A156" s="46">
        <v>155</v>
      </c>
      <c r="B156" s="46" t="s">
        <v>361</v>
      </c>
      <c r="C156" s="47" t="s">
        <v>538</v>
      </c>
      <c r="D156" s="48" t="s">
        <v>370</v>
      </c>
      <c r="E156" s="49" t="s">
        <v>43</v>
      </c>
      <c r="F156" s="50">
        <v>41.03</v>
      </c>
      <c r="G156" s="51" t="s">
        <v>368</v>
      </c>
      <c r="H156" s="50">
        <v>1</v>
      </c>
    </row>
    <row r="157" ht="16.5" hidden="1" spans="1:8">
      <c r="A157" s="46">
        <v>156</v>
      </c>
      <c r="B157" s="46" t="s">
        <v>361</v>
      </c>
      <c r="C157" s="47" t="s">
        <v>539</v>
      </c>
      <c r="D157" s="48" t="s">
        <v>377</v>
      </c>
      <c r="E157" s="49" t="s">
        <v>231</v>
      </c>
      <c r="F157" s="50">
        <v>59.31</v>
      </c>
      <c r="G157" s="51" t="s">
        <v>365</v>
      </c>
      <c r="H157" s="50">
        <v>2</v>
      </c>
    </row>
    <row r="158" ht="16.5" hidden="1" spans="1:8">
      <c r="A158" s="46">
        <v>157</v>
      </c>
      <c r="B158" s="46" t="s">
        <v>361</v>
      </c>
      <c r="C158" s="47" t="s">
        <v>540</v>
      </c>
      <c r="D158" s="48" t="s">
        <v>363</v>
      </c>
      <c r="E158" s="49" t="s">
        <v>364</v>
      </c>
      <c r="F158" s="50">
        <v>56.19</v>
      </c>
      <c r="G158" s="51" t="s">
        <v>365</v>
      </c>
      <c r="H158" s="50">
        <v>2</v>
      </c>
    </row>
    <row r="159" ht="16.5" spans="1:8">
      <c r="A159" s="46">
        <v>158</v>
      </c>
      <c r="B159" s="46" t="s">
        <v>361</v>
      </c>
      <c r="C159" s="47" t="s">
        <v>541</v>
      </c>
      <c r="D159" s="48" t="s">
        <v>367</v>
      </c>
      <c r="E159" s="49" t="s">
        <v>43</v>
      </c>
      <c r="F159" s="50">
        <v>41.03</v>
      </c>
      <c r="G159" s="51" t="s">
        <v>368</v>
      </c>
      <c r="H159" s="50">
        <v>1</v>
      </c>
    </row>
    <row r="160" ht="16.5" spans="1:8">
      <c r="A160" s="46">
        <v>159</v>
      </c>
      <c r="B160" s="46" t="s">
        <v>361</v>
      </c>
      <c r="C160" s="47" t="s">
        <v>542</v>
      </c>
      <c r="D160" s="48" t="s">
        <v>370</v>
      </c>
      <c r="E160" s="49" t="s">
        <v>43</v>
      </c>
      <c r="F160" s="50">
        <v>41.16</v>
      </c>
      <c r="G160" s="51" t="s">
        <v>368</v>
      </c>
      <c r="H160" s="50">
        <v>1</v>
      </c>
    </row>
    <row r="161" ht="16.5" spans="1:8">
      <c r="A161" s="46">
        <v>160</v>
      </c>
      <c r="B161" s="46" t="s">
        <v>361</v>
      </c>
      <c r="C161" s="47" t="s">
        <v>543</v>
      </c>
      <c r="D161" s="48" t="s">
        <v>367</v>
      </c>
      <c r="E161" s="49" t="s">
        <v>43</v>
      </c>
      <c r="F161" s="50">
        <v>41.16</v>
      </c>
      <c r="G161" s="51" t="s">
        <v>368</v>
      </c>
      <c r="H161" s="50">
        <v>1</v>
      </c>
    </row>
    <row r="162" ht="16.5" spans="1:8">
      <c r="A162" s="46">
        <v>161</v>
      </c>
      <c r="B162" s="46" t="s">
        <v>361</v>
      </c>
      <c r="C162" s="47" t="s">
        <v>544</v>
      </c>
      <c r="D162" s="48" t="s">
        <v>370</v>
      </c>
      <c r="E162" s="49" t="s">
        <v>43</v>
      </c>
      <c r="F162" s="50">
        <v>41.03</v>
      </c>
      <c r="G162" s="51" t="s">
        <v>368</v>
      </c>
      <c r="H162" s="50">
        <v>1</v>
      </c>
    </row>
    <row r="163" ht="16.5" hidden="1" spans="1:8">
      <c r="A163" s="46">
        <v>162</v>
      </c>
      <c r="B163" s="46" t="s">
        <v>361</v>
      </c>
      <c r="C163" s="47" t="s">
        <v>545</v>
      </c>
      <c r="D163" s="48" t="s">
        <v>377</v>
      </c>
      <c r="E163" s="49" t="s">
        <v>231</v>
      </c>
      <c r="F163" s="50">
        <v>59.31</v>
      </c>
      <c r="G163" s="51" t="s">
        <v>365</v>
      </c>
      <c r="H163" s="50">
        <v>2</v>
      </c>
    </row>
    <row r="164" ht="16.5" hidden="1" spans="1:8">
      <c r="A164" s="46">
        <v>163</v>
      </c>
      <c r="B164" s="46" t="s">
        <v>361</v>
      </c>
      <c r="C164" s="47" t="s">
        <v>546</v>
      </c>
      <c r="D164" s="48" t="s">
        <v>363</v>
      </c>
      <c r="E164" s="49" t="s">
        <v>364</v>
      </c>
      <c r="F164" s="50">
        <v>56.19</v>
      </c>
      <c r="G164" s="51" t="s">
        <v>365</v>
      </c>
      <c r="H164" s="50">
        <v>2</v>
      </c>
    </row>
    <row r="165" ht="16.5" spans="1:8">
      <c r="A165" s="46">
        <v>164</v>
      </c>
      <c r="B165" s="46" t="s">
        <v>361</v>
      </c>
      <c r="C165" s="47" t="s">
        <v>547</v>
      </c>
      <c r="D165" s="48" t="s">
        <v>367</v>
      </c>
      <c r="E165" s="49" t="s">
        <v>43</v>
      </c>
      <c r="F165" s="50">
        <v>41.03</v>
      </c>
      <c r="G165" s="51" t="s">
        <v>368</v>
      </c>
      <c r="H165" s="50">
        <v>1</v>
      </c>
    </row>
    <row r="166" ht="16.5" spans="1:8">
      <c r="A166" s="46">
        <v>165</v>
      </c>
      <c r="B166" s="46" t="s">
        <v>361</v>
      </c>
      <c r="C166" s="47" t="s">
        <v>548</v>
      </c>
      <c r="D166" s="48" t="s">
        <v>370</v>
      </c>
      <c r="E166" s="49" t="s">
        <v>43</v>
      </c>
      <c r="F166" s="50">
        <v>41.16</v>
      </c>
      <c r="G166" s="51" t="s">
        <v>368</v>
      </c>
      <c r="H166" s="50">
        <v>1</v>
      </c>
    </row>
    <row r="167" ht="16.5" spans="1:8">
      <c r="A167" s="46">
        <v>166</v>
      </c>
      <c r="B167" s="46" t="s">
        <v>361</v>
      </c>
      <c r="C167" s="47" t="s">
        <v>549</v>
      </c>
      <c r="D167" s="48" t="s">
        <v>367</v>
      </c>
      <c r="E167" s="49" t="s">
        <v>43</v>
      </c>
      <c r="F167" s="50">
        <v>41.16</v>
      </c>
      <c r="G167" s="51" t="s">
        <v>368</v>
      </c>
      <c r="H167" s="50">
        <v>1</v>
      </c>
    </row>
    <row r="168" ht="16.5" spans="1:8">
      <c r="A168" s="46">
        <v>167</v>
      </c>
      <c r="B168" s="46" t="s">
        <v>361</v>
      </c>
      <c r="C168" s="47" t="s">
        <v>550</v>
      </c>
      <c r="D168" s="48" t="s">
        <v>370</v>
      </c>
      <c r="E168" s="49" t="s">
        <v>43</v>
      </c>
      <c r="F168" s="50">
        <v>41.03</v>
      </c>
      <c r="G168" s="51" t="s">
        <v>368</v>
      </c>
      <c r="H168" s="50">
        <v>1</v>
      </c>
    </row>
    <row r="169" ht="16.5" hidden="1" spans="1:8">
      <c r="A169" s="46">
        <v>168</v>
      </c>
      <c r="B169" s="46" t="s">
        <v>361</v>
      </c>
      <c r="C169" s="47" t="s">
        <v>551</v>
      </c>
      <c r="D169" s="48" t="s">
        <v>377</v>
      </c>
      <c r="E169" s="49" t="s">
        <v>231</v>
      </c>
      <c r="F169" s="50">
        <v>59.31</v>
      </c>
      <c r="G169" s="51" t="s">
        <v>365</v>
      </c>
      <c r="H169" s="50">
        <v>2</v>
      </c>
    </row>
    <row r="170" ht="16.5" hidden="1" spans="1:8">
      <c r="A170" s="46">
        <v>169</v>
      </c>
      <c r="B170" s="46" t="s">
        <v>361</v>
      </c>
      <c r="C170" s="47" t="s">
        <v>552</v>
      </c>
      <c r="D170" s="48" t="s">
        <v>363</v>
      </c>
      <c r="E170" s="49" t="s">
        <v>364</v>
      </c>
      <c r="F170" s="50">
        <v>56.19</v>
      </c>
      <c r="G170" s="51" t="s">
        <v>365</v>
      </c>
      <c r="H170" s="50">
        <v>2</v>
      </c>
    </row>
    <row r="171" ht="16.5" spans="1:8">
      <c r="A171" s="46">
        <v>170</v>
      </c>
      <c r="B171" s="46" t="s">
        <v>361</v>
      </c>
      <c r="C171" s="47" t="s">
        <v>553</v>
      </c>
      <c r="D171" s="48" t="s">
        <v>367</v>
      </c>
      <c r="E171" s="49" t="s">
        <v>43</v>
      </c>
      <c r="F171" s="50">
        <v>41.03</v>
      </c>
      <c r="G171" s="51" t="s">
        <v>368</v>
      </c>
      <c r="H171" s="50">
        <v>1</v>
      </c>
    </row>
    <row r="172" ht="16.5" spans="1:8">
      <c r="A172" s="46">
        <v>171</v>
      </c>
      <c r="B172" s="46" t="s">
        <v>361</v>
      </c>
      <c r="C172" s="47" t="s">
        <v>554</v>
      </c>
      <c r="D172" s="48" t="s">
        <v>370</v>
      </c>
      <c r="E172" s="49" t="s">
        <v>43</v>
      </c>
      <c r="F172" s="50">
        <v>41.16</v>
      </c>
      <c r="G172" s="51" t="s">
        <v>368</v>
      </c>
      <c r="H172" s="50">
        <v>1</v>
      </c>
    </row>
    <row r="173" ht="16.5" spans="1:8">
      <c r="A173" s="46">
        <v>172</v>
      </c>
      <c r="B173" s="46" t="s">
        <v>361</v>
      </c>
      <c r="C173" s="47" t="s">
        <v>555</v>
      </c>
      <c r="D173" s="48" t="s">
        <v>367</v>
      </c>
      <c r="E173" s="49" t="s">
        <v>43</v>
      </c>
      <c r="F173" s="50">
        <v>41.16</v>
      </c>
      <c r="G173" s="51" t="s">
        <v>368</v>
      </c>
      <c r="H173" s="50">
        <v>1</v>
      </c>
    </row>
    <row r="174" ht="16.5" spans="1:8">
      <c r="A174" s="46">
        <v>173</v>
      </c>
      <c r="B174" s="46" t="s">
        <v>361</v>
      </c>
      <c r="C174" s="47" t="s">
        <v>556</v>
      </c>
      <c r="D174" s="48" t="s">
        <v>370</v>
      </c>
      <c r="E174" s="49" t="s">
        <v>43</v>
      </c>
      <c r="F174" s="50">
        <v>41.03</v>
      </c>
      <c r="G174" s="51" t="s">
        <v>368</v>
      </c>
      <c r="H174" s="50">
        <v>1</v>
      </c>
    </row>
    <row r="175" ht="16.5" hidden="1" spans="1:8">
      <c r="A175" s="46">
        <v>174</v>
      </c>
      <c r="B175" s="46" t="s">
        <v>361</v>
      </c>
      <c r="C175" s="47" t="s">
        <v>557</v>
      </c>
      <c r="D175" s="48" t="s">
        <v>377</v>
      </c>
      <c r="E175" s="49" t="s">
        <v>231</v>
      </c>
      <c r="F175" s="50">
        <v>59.31</v>
      </c>
      <c r="G175" s="51" t="s">
        <v>365</v>
      </c>
      <c r="H175" s="50">
        <v>2</v>
      </c>
    </row>
    <row r="176" ht="16.5" hidden="1" spans="1:8">
      <c r="A176" s="46">
        <v>175</v>
      </c>
      <c r="B176" s="46" t="s">
        <v>361</v>
      </c>
      <c r="C176" s="47" t="s">
        <v>558</v>
      </c>
      <c r="D176" s="48" t="s">
        <v>363</v>
      </c>
      <c r="E176" s="49" t="s">
        <v>231</v>
      </c>
      <c r="F176" s="50">
        <v>58.71</v>
      </c>
      <c r="G176" s="51" t="s">
        <v>365</v>
      </c>
      <c r="H176" s="50">
        <v>2</v>
      </c>
    </row>
    <row r="177" ht="16.5" spans="1:8">
      <c r="A177" s="46">
        <v>176</v>
      </c>
      <c r="B177" s="46" t="s">
        <v>361</v>
      </c>
      <c r="C177" s="47" t="s">
        <v>559</v>
      </c>
      <c r="D177" s="48" t="s">
        <v>367</v>
      </c>
      <c r="E177" s="49" t="s">
        <v>43</v>
      </c>
      <c r="F177" s="50">
        <v>40.88</v>
      </c>
      <c r="G177" s="51" t="s">
        <v>368</v>
      </c>
      <c r="H177" s="50">
        <v>1</v>
      </c>
    </row>
    <row r="178" ht="16.5" spans="1:8">
      <c r="A178" s="46">
        <v>177</v>
      </c>
      <c r="B178" s="46" t="s">
        <v>361</v>
      </c>
      <c r="C178" s="47" t="s">
        <v>560</v>
      </c>
      <c r="D178" s="48" t="s">
        <v>370</v>
      </c>
      <c r="E178" s="49" t="s">
        <v>43</v>
      </c>
      <c r="F178" s="50">
        <v>41</v>
      </c>
      <c r="G178" s="51" t="s">
        <v>368</v>
      </c>
      <c r="H178" s="50">
        <v>1</v>
      </c>
    </row>
    <row r="179" ht="16.5" spans="1:8">
      <c r="A179" s="46">
        <v>178</v>
      </c>
      <c r="B179" s="46" t="s">
        <v>361</v>
      </c>
      <c r="C179" s="47" t="s">
        <v>561</v>
      </c>
      <c r="D179" s="48" t="s">
        <v>367</v>
      </c>
      <c r="E179" s="49" t="s">
        <v>43</v>
      </c>
      <c r="F179" s="50">
        <v>41</v>
      </c>
      <c r="G179" s="51" t="s">
        <v>368</v>
      </c>
      <c r="H179" s="50">
        <v>1</v>
      </c>
    </row>
    <row r="180" ht="16.5" spans="1:8">
      <c r="A180" s="46">
        <v>179</v>
      </c>
      <c r="B180" s="46" t="s">
        <v>361</v>
      </c>
      <c r="C180" s="47" t="s">
        <v>562</v>
      </c>
      <c r="D180" s="48" t="s">
        <v>370</v>
      </c>
      <c r="E180" s="49" t="s">
        <v>43</v>
      </c>
      <c r="F180" s="50">
        <v>41.21</v>
      </c>
      <c r="G180" s="51" t="s">
        <v>368</v>
      </c>
      <c r="H180" s="50">
        <v>1</v>
      </c>
    </row>
    <row r="181" ht="16.5" hidden="1" spans="1:8">
      <c r="A181" s="46">
        <v>180</v>
      </c>
      <c r="B181" s="46" t="s">
        <v>361</v>
      </c>
      <c r="C181" s="47" t="s">
        <v>563</v>
      </c>
      <c r="D181" s="48" t="s">
        <v>564</v>
      </c>
      <c r="E181" s="49" t="s">
        <v>565</v>
      </c>
      <c r="F181" s="50">
        <v>50.19</v>
      </c>
      <c r="G181" s="51" t="s">
        <v>365</v>
      </c>
      <c r="H181" s="50">
        <v>2</v>
      </c>
    </row>
    <row r="182" ht="16.5" hidden="1" spans="1:8">
      <c r="A182" s="46">
        <v>181</v>
      </c>
      <c r="B182" s="46" t="s">
        <v>361</v>
      </c>
      <c r="C182" s="47" t="s">
        <v>566</v>
      </c>
      <c r="D182" s="48" t="s">
        <v>363</v>
      </c>
      <c r="E182" s="49" t="s">
        <v>231</v>
      </c>
      <c r="F182" s="50">
        <v>59.21</v>
      </c>
      <c r="G182" s="51" t="s">
        <v>365</v>
      </c>
      <c r="H182" s="50">
        <v>2</v>
      </c>
    </row>
    <row r="183" ht="16.5" spans="1:8">
      <c r="A183" s="46">
        <v>182</v>
      </c>
      <c r="B183" s="46" t="s">
        <v>361</v>
      </c>
      <c r="C183" s="47" t="s">
        <v>567</v>
      </c>
      <c r="D183" s="48" t="s">
        <v>367</v>
      </c>
      <c r="E183" s="49" t="s">
        <v>43</v>
      </c>
      <c r="F183" s="50">
        <v>40.88</v>
      </c>
      <c r="G183" s="51" t="s">
        <v>368</v>
      </c>
      <c r="H183" s="50">
        <v>1</v>
      </c>
    </row>
    <row r="184" ht="16.5" spans="1:8">
      <c r="A184" s="46">
        <v>183</v>
      </c>
      <c r="B184" s="46" t="s">
        <v>361</v>
      </c>
      <c r="C184" s="47" t="s">
        <v>568</v>
      </c>
      <c r="D184" s="48" t="s">
        <v>370</v>
      </c>
      <c r="E184" s="49" t="s">
        <v>43</v>
      </c>
      <c r="F184" s="50">
        <v>41</v>
      </c>
      <c r="G184" s="51" t="s">
        <v>368</v>
      </c>
      <c r="H184" s="50">
        <v>1</v>
      </c>
    </row>
    <row r="185" ht="16.5" spans="1:8">
      <c r="A185" s="46">
        <v>184</v>
      </c>
      <c r="B185" s="46" t="s">
        <v>361</v>
      </c>
      <c r="C185" s="47" t="s">
        <v>569</v>
      </c>
      <c r="D185" s="48" t="s">
        <v>367</v>
      </c>
      <c r="E185" s="49" t="s">
        <v>43</v>
      </c>
      <c r="F185" s="50">
        <v>41</v>
      </c>
      <c r="G185" s="51" t="s">
        <v>368</v>
      </c>
      <c r="H185" s="50">
        <v>1</v>
      </c>
    </row>
    <row r="186" ht="16.5" spans="1:8">
      <c r="A186" s="46">
        <v>185</v>
      </c>
      <c r="B186" s="46" t="s">
        <v>361</v>
      </c>
      <c r="C186" s="47" t="s">
        <v>570</v>
      </c>
      <c r="D186" s="48" t="s">
        <v>370</v>
      </c>
      <c r="E186" s="49" t="s">
        <v>43</v>
      </c>
      <c r="F186" s="50">
        <v>41.21</v>
      </c>
      <c r="G186" s="51" t="s">
        <v>368</v>
      </c>
      <c r="H186" s="50">
        <v>1</v>
      </c>
    </row>
    <row r="187" ht="16.5" hidden="1" spans="1:8">
      <c r="A187" s="46">
        <v>186</v>
      </c>
      <c r="B187" s="46" t="s">
        <v>361</v>
      </c>
      <c r="C187" s="47" t="s">
        <v>571</v>
      </c>
      <c r="D187" s="48" t="s">
        <v>564</v>
      </c>
      <c r="E187" s="49" t="s">
        <v>565</v>
      </c>
      <c r="F187" s="50">
        <v>50.19</v>
      </c>
      <c r="G187" s="51" t="s">
        <v>365</v>
      </c>
      <c r="H187" s="50">
        <v>2</v>
      </c>
    </row>
    <row r="188" ht="16.5" hidden="1" spans="1:8">
      <c r="A188" s="46">
        <v>187</v>
      </c>
      <c r="B188" s="46" t="s">
        <v>361</v>
      </c>
      <c r="C188" s="47" t="s">
        <v>572</v>
      </c>
      <c r="D188" s="48" t="s">
        <v>363</v>
      </c>
      <c r="E188" s="49" t="s">
        <v>231</v>
      </c>
      <c r="F188" s="50">
        <v>59.21</v>
      </c>
      <c r="G188" s="51" t="s">
        <v>365</v>
      </c>
      <c r="H188" s="50">
        <v>2</v>
      </c>
    </row>
    <row r="189" ht="16.5" spans="1:8">
      <c r="A189" s="46">
        <v>188</v>
      </c>
      <c r="B189" s="46" t="s">
        <v>361</v>
      </c>
      <c r="C189" s="47" t="s">
        <v>573</v>
      </c>
      <c r="D189" s="48" t="s">
        <v>367</v>
      </c>
      <c r="E189" s="49" t="s">
        <v>43</v>
      </c>
      <c r="F189" s="50">
        <v>40.88</v>
      </c>
      <c r="G189" s="51" t="s">
        <v>368</v>
      </c>
      <c r="H189" s="50">
        <v>1</v>
      </c>
    </row>
    <row r="190" ht="16.5" spans="1:8">
      <c r="A190" s="46">
        <v>189</v>
      </c>
      <c r="B190" s="46" t="s">
        <v>361</v>
      </c>
      <c r="C190" s="47" t="s">
        <v>574</v>
      </c>
      <c r="D190" s="48" t="s">
        <v>370</v>
      </c>
      <c r="E190" s="49" t="s">
        <v>43</v>
      </c>
      <c r="F190" s="50">
        <v>41</v>
      </c>
      <c r="G190" s="51" t="s">
        <v>368</v>
      </c>
      <c r="H190" s="50">
        <v>1</v>
      </c>
    </row>
    <row r="191" ht="16.5" spans="1:8">
      <c r="A191" s="46">
        <v>190</v>
      </c>
      <c r="B191" s="46" t="s">
        <v>361</v>
      </c>
      <c r="C191" s="47" t="s">
        <v>575</v>
      </c>
      <c r="D191" s="48" t="s">
        <v>367</v>
      </c>
      <c r="E191" s="49" t="s">
        <v>43</v>
      </c>
      <c r="F191" s="50">
        <v>41</v>
      </c>
      <c r="G191" s="51" t="s">
        <v>368</v>
      </c>
      <c r="H191" s="50">
        <v>1</v>
      </c>
    </row>
    <row r="192" ht="16.5" spans="1:8">
      <c r="A192" s="46">
        <v>191</v>
      </c>
      <c r="B192" s="46" t="s">
        <v>361</v>
      </c>
      <c r="C192" s="47" t="s">
        <v>576</v>
      </c>
      <c r="D192" s="48" t="s">
        <v>370</v>
      </c>
      <c r="E192" s="49" t="s">
        <v>43</v>
      </c>
      <c r="F192" s="50">
        <v>41.21</v>
      </c>
      <c r="G192" s="51" t="s">
        <v>368</v>
      </c>
      <c r="H192" s="50">
        <v>1</v>
      </c>
    </row>
    <row r="193" ht="16.5" hidden="1" spans="1:8">
      <c r="A193" s="46">
        <v>192</v>
      </c>
      <c r="B193" s="46" t="s">
        <v>361</v>
      </c>
      <c r="C193" s="47" t="s">
        <v>577</v>
      </c>
      <c r="D193" s="48" t="s">
        <v>564</v>
      </c>
      <c r="E193" s="49" t="s">
        <v>565</v>
      </c>
      <c r="F193" s="50">
        <v>50.19</v>
      </c>
      <c r="G193" s="51" t="s">
        <v>365</v>
      </c>
      <c r="H193" s="50">
        <v>2</v>
      </c>
    </row>
    <row r="194" ht="16.5" hidden="1" spans="1:8">
      <c r="A194" s="46">
        <v>193</v>
      </c>
      <c r="B194" s="46" t="s">
        <v>361</v>
      </c>
      <c r="C194" s="47" t="s">
        <v>578</v>
      </c>
      <c r="D194" s="48" t="s">
        <v>363</v>
      </c>
      <c r="E194" s="49" t="s">
        <v>231</v>
      </c>
      <c r="F194" s="50">
        <v>59.21</v>
      </c>
      <c r="G194" s="51" t="s">
        <v>365</v>
      </c>
      <c r="H194" s="50">
        <v>2</v>
      </c>
    </row>
    <row r="195" ht="16.5" spans="1:8">
      <c r="A195" s="46">
        <v>194</v>
      </c>
      <c r="B195" s="46" t="s">
        <v>361</v>
      </c>
      <c r="C195" s="47" t="s">
        <v>579</v>
      </c>
      <c r="D195" s="48" t="s">
        <v>367</v>
      </c>
      <c r="E195" s="49" t="s">
        <v>43</v>
      </c>
      <c r="F195" s="50">
        <v>40.88</v>
      </c>
      <c r="G195" s="51" t="s">
        <v>368</v>
      </c>
      <c r="H195" s="50">
        <v>1</v>
      </c>
    </row>
    <row r="196" ht="16.5" spans="1:8">
      <c r="A196" s="46">
        <v>195</v>
      </c>
      <c r="B196" s="46" t="s">
        <v>361</v>
      </c>
      <c r="C196" s="47" t="s">
        <v>580</v>
      </c>
      <c r="D196" s="48" t="s">
        <v>370</v>
      </c>
      <c r="E196" s="49" t="s">
        <v>43</v>
      </c>
      <c r="F196" s="50">
        <v>41</v>
      </c>
      <c r="G196" s="51" t="s">
        <v>368</v>
      </c>
      <c r="H196" s="50">
        <v>1</v>
      </c>
    </row>
    <row r="197" ht="16.5" spans="1:8">
      <c r="A197" s="46">
        <v>196</v>
      </c>
      <c r="B197" s="46" t="s">
        <v>361</v>
      </c>
      <c r="C197" s="47" t="s">
        <v>581</v>
      </c>
      <c r="D197" s="48" t="s">
        <v>367</v>
      </c>
      <c r="E197" s="49" t="s">
        <v>43</v>
      </c>
      <c r="F197" s="50">
        <v>41</v>
      </c>
      <c r="G197" s="51" t="s">
        <v>368</v>
      </c>
      <c r="H197" s="50">
        <v>1</v>
      </c>
    </row>
    <row r="198" ht="16.5" spans="1:8">
      <c r="A198" s="46">
        <v>197</v>
      </c>
      <c r="B198" s="46" t="s">
        <v>361</v>
      </c>
      <c r="C198" s="47" t="s">
        <v>582</v>
      </c>
      <c r="D198" s="48" t="s">
        <v>370</v>
      </c>
      <c r="E198" s="49" t="s">
        <v>43</v>
      </c>
      <c r="F198" s="50">
        <v>41.21</v>
      </c>
      <c r="G198" s="51" t="s">
        <v>368</v>
      </c>
      <c r="H198" s="50">
        <v>1</v>
      </c>
    </row>
    <row r="199" ht="16.5" hidden="1" spans="1:8">
      <c r="A199" s="46">
        <v>198</v>
      </c>
      <c r="B199" s="46" t="s">
        <v>361</v>
      </c>
      <c r="C199" s="47" t="s">
        <v>583</v>
      </c>
      <c r="D199" s="48" t="s">
        <v>564</v>
      </c>
      <c r="E199" s="49" t="s">
        <v>565</v>
      </c>
      <c r="F199" s="50">
        <v>50.19</v>
      </c>
      <c r="G199" s="51" t="s">
        <v>365</v>
      </c>
      <c r="H199" s="50">
        <v>2</v>
      </c>
    </row>
    <row r="200" ht="16.5" hidden="1" spans="1:8">
      <c r="A200" s="46">
        <v>199</v>
      </c>
      <c r="B200" s="46" t="s">
        <v>361</v>
      </c>
      <c r="C200" s="47" t="s">
        <v>584</v>
      </c>
      <c r="D200" s="48" t="s">
        <v>363</v>
      </c>
      <c r="E200" s="49" t="s">
        <v>231</v>
      </c>
      <c r="F200" s="50">
        <v>59.31</v>
      </c>
      <c r="G200" s="51" t="s">
        <v>365</v>
      </c>
      <c r="H200" s="50">
        <v>2</v>
      </c>
    </row>
    <row r="201" ht="16.5" spans="1:8">
      <c r="A201" s="46">
        <v>200</v>
      </c>
      <c r="B201" s="46" t="s">
        <v>361</v>
      </c>
      <c r="C201" s="47" t="s">
        <v>585</v>
      </c>
      <c r="D201" s="48" t="s">
        <v>367</v>
      </c>
      <c r="E201" s="49" t="s">
        <v>43</v>
      </c>
      <c r="F201" s="50">
        <v>41.03</v>
      </c>
      <c r="G201" s="51" t="s">
        <v>368</v>
      </c>
      <c r="H201" s="50">
        <v>1</v>
      </c>
    </row>
    <row r="202" ht="16.5" spans="1:8">
      <c r="A202" s="46">
        <v>201</v>
      </c>
      <c r="B202" s="46" t="s">
        <v>361</v>
      </c>
      <c r="C202" s="47" t="s">
        <v>586</v>
      </c>
      <c r="D202" s="48" t="s">
        <v>370</v>
      </c>
      <c r="E202" s="49" t="s">
        <v>43</v>
      </c>
      <c r="F202" s="50">
        <v>41.16</v>
      </c>
      <c r="G202" s="51" t="s">
        <v>368</v>
      </c>
      <c r="H202" s="50">
        <v>1</v>
      </c>
    </row>
    <row r="203" ht="16.5" spans="1:8">
      <c r="A203" s="46">
        <v>202</v>
      </c>
      <c r="B203" s="46" t="s">
        <v>361</v>
      </c>
      <c r="C203" s="47" t="s">
        <v>587</v>
      </c>
      <c r="D203" s="48" t="s">
        <v>367</v>
      </c>
      <c r="E203" s="49" t="s">
        <v>43</v>
      </c>
      <c r="F203" s="50">
        <v>41.16</v>
      </c>
      <c r="G203" s="51" t="s">
        <v>368</v>
      </c>
      <c r="H203" s="50">
        <v>1</v>
      </c>
    </row>
    <row r="204" ht="16.5" spans="1:8">
      <c r="A204" s="46">
        <v>203</v>
      </c>
      <c r="B204" s="46" t="s">
        <v>361</v>
      </c>
      <c r="C204" s="47" t="s">
        <v>588</v>
      </c>
      <c r="D204" s="48" t="s">
        <v>370</v>
      </c>
      <c r="E204" s="49" t="s">
        <v>43</v>
      </c>
      <c r="F204" s="50">
        <v>41.37</v>
      </c>
      <c r="G204" s="51" t="s">
        <v>368</v>
      </c>
      <c r="H204" s="50">
        <v>1</v>
      </c>
    </row>
    <row r="205" ht="16.5" hidden="1" spans="1:8">
      <c r="A205" s="46">
        <v>204</v>
      </c>
      <c r="B205" s="46" t="s">
        <v>361</v>
      </c>
      <c r="C205" s="47" t="s">
        <v>589</v>
      </c>
      <c r="D205" s="48" t="s">
        <v>564</v>
      </c>
      <c r="E205" s="49" t="s">
        <v>565</v>
      </c>
      <c r="F205" s="50">
        <v>50.37</v>
      </c>
      <c r="G205" s="51" t="s">
        <v>365</v>
      </c>
      <c r="H205" s="50">
        <v>2</v>
      </c>
    </row>
    <row r="206" ht="16.5" hidden="1" spans="1:8">
      <c r="A206" s="46">
        <v>205</v>
      </c>
      <c r="B206" s="46" t="s">
        <v>361</v>
      </c>
      <c r="C206" s="47" t="s">
        <v>590</v>
      </c>
      <c r="D206" s="48" t="s">
        <v>363</v>
      </c>
      <c r="E206" s="49" t="s">
        <v>231</v>
      </c>
      <c r="F206" s="50">
        <v>59.31</v>
      </c>
      <c r="G206" s="51" t="s">
        <v>365</v>
      </c>
      <c r="H206" s="50">
        <v>2</v>
      </c>
    </row>
    <row r="207" ht="16.5" spans="1:8">
      <c r="A207" s="46">
        <v>206</v>
      </c>
      <c r="B207" s="46" t="s">
        <v>361</v>
      </c>
      <c r="C207" s="47" t="s">
        <v>591</v>
      </c>
      <c r="D207" s="48" t="s">
        <v>367</v>
      </c>
      <c r="E207" s="49" t="s">
        <v>43</v>
      </c>
      <c r="F207" s="50">
        <v>41.03</v>
      </c>
      <c r="G207" s="51" t="s">
        <v>368</v>
      </c>
      <c r="H207" s="50">
        <v>1</v>
      </c>
    </row>
    <row r="208" ht="16.5" spans="1:8">
      <c r="A208" s="46">
        <v>207</v>
      </c>
      <c r="B208" s="46" t="s">
        <v>361</v>
      </c>
      <c r="C208" s="47" t="s">
        <v>592</v>
      </c>
      <c r="D208" s="48" t="s">
        <v>370</v>
      </c>
      <c r="E208" s="49" t="s">
        <v>43</v>
      </c>
      <c r="F208" s="50">
        <v>41.16</v>
      </c>
      <c r="G208" s="51" t="s">
        <v>368</v>
      </c>
      <c r="H208" s="50">
        <v>1</v>
      </c>
    </row>
    <row r="209" ht="16.5" spans="1:8">
      <c r="A209" s="46">
        <v>208</v>
      </c>
      <c r="B209" s="46" t="s">
        <v>361</v>
      </c>
      <c r="C209" s="47" t="s">
        <v>593</v>
      </c>
      <c r="D209" s="48" t="s">
        <v>367</v>
      </c>
      <c r="E209" s="49" t="s">
        <v>43</v>
      </c>
      <c r="F209" s="50">
        <v>41.16</v>
      </c>
      <c r="G209" s="51" t="s">
        <v>368</v>
      </c>
      <c r="H209" s="50">
        <v>1</v>
      </c>
    </row>
    <row r="210" ht="16.5" spans="1:8">
      <c r="A210" s="46">
        <v>209</v>
      </c>
      <c r="B210" s="46" t="s">
        <v>361</v>
      </c>
      <c r="C210" s="47" t="s">
        <v>594</v>
      </c>
      <c r="D210" s="48" t="s">
        <v>370</v>
      </c>
      <c r="E210" s="49" t="s">
        <v>43</v>
      </c>
      <c r="F210" s="50">
        <v>41.37</v>
      </c>
      <c r="G210" s="51" t="s">
        <v>368</v>
      </c>
      <c r="H210" s="50">
        <v>1</v>
      </c>
    </row>
    <row r="211" ht="16.5" hidden="1" spans="1:8">
      <c r="A211" s="46">
        <v>210</v>
      </c>
      <c r="B211" s="46" t="s">
        <v>361</v>
      </c>
      <c r="C211" s="47" t="s">
        <v>595</v>
      </c>
      <c r="D211" s="48" t="s">
        <v>564</v>
      </c>
      <c r="E211" s="49" t="s">
        <v>565</v>
      </c>
      <c r="F211" s="50">
        <v>50.37</v>
      </c>
      <c r="G211" s="51" t="s">
        <v>365</v>
      </c>
      <c r="H211" s="50">
        <v>2</v>
      </c>
    </row>
    <row r="212" ht="16.5" hidden="1" spans="1:8">
      <c r="A212" s="46">
        <v>211</v>
      </c>
      <c r="B212" s="46" t="s">
        <v>361</v>
      </c>
      <c r="C212" s="47" t="s">
        <v>596</v>
      </c>
      <c r="D212" s="48" t="s">
        <v>363</v>
      </c>
      <c r="E212" s="49" t="s">
        <v>231</v>
      </c>
      <c r="F212" s="50">
        <v>59.31</v>
      </c>
      <c r="G212" s="51" t="s">
        <v>365</v>
      </c>
      <c r="H212" s="50">
        <v>2</v>
      </c>
    </row>
    <row r="213" ht="16.5" spans="1:8">
      <c r="A213" s="46">
        <v>212</v>
      </c>
      <c r="B213" s="46" t="s">
        <v>361</v>
      </c>
      <c r="C213" s="47" t="s">
        <v>597</v>
      </c>
      <c r="D213" s="48" t="s">
        <v>367</v>
      </c>
      <c r="E213" s="49" t="s">
        <v>43</v>
      </c>
      <c r="F213" s="50">
        <v>41.03</v>
      </c>
      <c r="G213" s="51" t="s">
        <v>368</v>
      </c>
      <c r="H213" s="50">
        <v>1</v>
      </c>
    </row>
    <row r="214" ht="16.5" spans="1:8">
      <c r="A214" s="46">
        <v>213</v>
      </c>
      <c r="B214" s="46" t="s">
        <v>361</v>
      </c>
      <c r="C214" s="47" t="s">
        <v>598</v>
      </c>
      <c r="D214" s="48" t="s">
        <v>370</v>
      </c>
      <c r="E214" s="49" t="s">
        <v>43</v>
      </c>
      <c r="F214" s="50">
        <v>41.16</v>
      </c>
      <c r="G214" s="51" t="s">
        <v>368</v>
      </c>
      <c r="H214" s="50">
        <v>1</v>
      </c>
    </row>
    <row r="215" ht="16.5" spans="1:8">
      <c r="A215" s="46">
        <v>214</v>
      </c>
      <c r="B215" s="46" t="s">
        <v>361</v>
      </c>
      <c r="C215" s="47" t="s">
        <v>599</v>
      </c>
      <c r="D215" s="48" t="s">
        <v>367</v>
      </c>
      <c r="E215" s="49" t="s">
        <v>43</v>
      </c>
      <c r="F215" s="50">
        <v>41.16</v>
      </c>
      <c r="G215" s="51" t="s">
        <v>368</v>
      </c>
      <c r="H215" s="50">
        <v>1</v>
      </c>
    </row>
    <row r="216" ht="16.5" spans="1:8">
      <c r="A216" s="46">
        <v>215</v>
      </c>
      <c r="B216" s="46" t="s">
        <v>361</v>
      </c>
      <c r="C216" s="47" t="s">
        <v>600</v>
      </c>
      <c r="D216" s="48" t="s">
        <v>370</v>
      </c>
      <c r="E216" s="49" t="s">
        <v>43</v>
      </c>
      <c r="F216" s="50">
        <v>41.37</v>
      </c>
      <c r="G216" s="51" t="s">
        <v>368</v>
      </c>
      <c r="H216" s="50">
        <v>1</v>
      </c>
    </row>
    <row r="217" ht="16.5" hidden="1" spans="1:8">
      <c r="A217" s="46">
        <v>216</v>
      </c>
      <c r="B217" s="46" t="s">
        <v>361</v>
      </c>
      <c r="C217" s="47" t="s">
        <v>601</v>
      </c>
      <c r="D217" s="48" t="s">
        <v>564</v>
      </c>
      <c r="E217" s="49" t="s">
        <v>565</v>
      </c>
      <c r="F217" s="50">
        <v>50.37</v>
      </c>
      <c r="G217" s="51" t="s">
        <v>365</v>
      </c>
      <c r="H217" s="50">
        <v>2</v>
      </c>
    </row>
    <row r="218" ht="16.5" hidden="1" spans="1:8">
      <c r="A218" s="46">
        <v>217</v>
      </c>
      <c r="B218" s="46" t="s">
        <v>361</v>
      </c>
      <c r="C218" s="47" t="s">
        <v>602</v>
      </c>
      <c r="D218" s="48" t="s">
        <v>363</v>
      </c>
      <c r="E218" s="49" t="s">
        <v>231</v>
      </c>
      <c r="F218" s="50">
        <v>59.31</v>
      </c>
      <c r="G218" s="51" t="s">
        <v>365</v>
      </c>
      <c r="H218" s="50">
        <v>2</v>
      </c>
    </row>
    <row r="219" ht="16.5" spans="1:8">
      <c r="A219" s="46">
        <v>218</v>
      </c>
      <c r="B219" s="46" t="s">
        <v>361</v>
      </c>
      <c r="C219" s="47" t="s">
        <v>603</v>
      </c>
      <c r="D219" s="48" t="s">
        <v>367</v>
      </c>
      <c r="E219" s="49" t="s">
        <v>43</v>
      </c>
      <c r="F219" s="50">
        <v>41.03</v>
      </c>
      <c r="G219" s="51" t="s">
        <v>368</v>
      </c>
      <c r="H219" s="50">
        <v>1</v>
      </c>
    </row>
    <row r="220" ht="16.5" spans="1:8">
      <c r="A220" s="46">
        <v>219</v>
      </c>
      <c r="B220" s="46" t="s">
        <v>361</v>
      </c>
      <c r="C220" s="47" t="s">
        <v>604</v>
      </c>
      <c r="D220" s="48" t="s">
        <v>370</v>
      </c>
      <c r="E220" s="49" t="s">
        <v>43</v>
      </c>
      <c r="F220" s="50">
        <v>41.16</v>
      </c>
      <c r="G220" s="51" t="s">
        <v>368</v>
      </c>
      <c r="H220" s="50">
        <v>1</v>
      </c>
    </row>
    <row r="221" ht="16.5" spans="1:8">
      <c r="A221" s="46">
        <v>220</v>
      </c>
      <c r="B221" s="46" t="s">
        <v>361</v>
      </c>
      <c r="C221" s="47" t="s">
        <v>605</v>
      </c>
      <c r="D221" s="48" t="s">
        <v>367</v>
      </c>
      <c r="E221" s="49" t="s">
        <v>43</v>
      </c>
      <c r="F221" s="50">
        <v>41.16</v>
      </c>
      <c r="G221" s="51" t="s">
        <v>368</v>
      </c>
      <c r="H221" s="50">
        <v>1</v>
      </c>
    </row>
    <row r="222" ht="16.5" spans="1:8">
      <c r="A222" s="46">
        <v>221</v>
      </c>
      <c r="B222" s="46" t="s">
        <v>361</v>
      </c>
      <c r="C222" s="47" t="s">
        <v>606</v>
      </c>
      <c r="D222" s="48" t="s">
        <v>370</v>
      </c>
      <c r="E222" s="49" t="s">
        <v>43</v>
      </c>
      <c r="F222" s="50">
        <v>41.37</v>
      </c>
      <c r="G222" s="51" t="s">
        <v>368</v>
      </c>
      <c r="H222" s="50">
        <v>1</v>
      </c>
    </row>
    <row r="223" ht="16.5" hidden="1" spans="1:8">
      <c r="A223" s="46">
        <v>222</v>
      </c>
      <c r="B223" s="46" t="s">
        <v>361</v>
      </c>
      <c r="C223" s="47" t="s">
        <v>607</v>
      </c>
      <c r="D223" s="48" t="s">
        <v>564</v>
      </c>
      <c r="E223" s="49" t="s">
        <v>565</v>
      </c>
      <c r="F223" s="50">
        <v>50.37</v>
      </c>
      <c r="G223" s="51" t="s">
        <v>365</v>
      </c>
      <c r="H223" s="50">
        <v>2</v>
      </c>
    </row>
    <row r="224" ht="16.5" hidden="1" spans="1:8">
      <c r="A224" s="46">
        <v>223</v>
      </c>
      <c r="B224" s="46" t="s">
        <v>361</v>
      </c>
      <c r="C224" s="47" t="s">
        <v>608</v>
      </c>
      <c r="D224" s="52" t="s">
        <v>363</v>
      </c>
      <c r="E224" s="53" t="s">
        <v>231</v>
      </c>
      <c r="F224" s="50">
        <v>59.31</v>
      </c>
      <c r="G224" s="51" t="s">
        <v>365</v>
      </c>
      <c r="H224" s="50">
        <v>2</v>
      </c>
    </row>
    <row r="225" ht="16.5" spans="1:8">
      <c r="A225" s="46">
        <v>224</v>
      </c>
      <c r="B225" s="46" t="s">
        <v>361</v>
      </c>
      <c r="C225" s="47" t="s">
        <v>609</v>
      </c>
      <c r="D225" s="48" t="s">
        <v>367</v>
      </c>
      <c r="E225" s="49" t="s">
        <v>43</v>
      </c>
      <c r="F225" s="50">
        <v>41.03</v>
      </c>
      <c r="G225" s="51" t="s">
        <v>368</v>
      </c>
      <c r="H225" s="50">
        <v>1</v>
      </c>
    </row>
    <row r="226" ht="16.5" spans="1:8">
      <c r="A226" s="46">
        <v>225</v>
      </c>
      <c r="B226" s="46" t="s">
        <v>361</v>
      </c>
      <c r="C226" s="47" t="s">
        <v>610</v>
      </c>
      <c r="D226" s="48" t="s">
        <v>370</v>
      </c>
      <c r="E226" s="49" t="s">
        <v>43</v>
      </c>
      <c r="F226" s="50">
        <v>41.16</v>
      </c>
      <c r="G226" s="51" t="s">
        <v>368</v>
      </c>
      <c r="H226" s="50">
        <v>1</v>
      </c>
    </row>
    <row r="227" ht="16.5" spans="1:8">
      <c r="A227" s="46">
        <v>226</v>
      </c>
      <c r="B227" s="46" t="s">
        <v>361</v>
      </c>
      <c r="C227" s="47" t="s">
        <v>611</v>
      </c>
      <c r="D227" s="48" t="s">
        <v>367</v>
      </c>
      <c r="E227" s="49" t="s">
        <v>43</v>
      </c>
      <c r="F227" s="50">
        <v>41.16</v>
      </c>
      <c r="G227" s="51" t="s">
        <v>368</v>
      </c>
      <c r="H227" s="50">
        <v>1</v>
      </c>
    </row>
    <row r="228" ht="16.5" spans="1:8">
      <c r="A228" s="46">
        <v>227</v>
      </c>
      <c r="B228" s="46" t="s">
        <v>361</v>
      </c>
      <c r="C228" s="47" t="s">
        <v>612</v>
      </c>
      <c r="D228" s="48" t="s">
        <v>370</v>
      </c>
      <c r="E228" s="49" t="s">
        <v>43</v>
      </c>
      <c r="F228" s="50">
        <v>41.37</v>
      </c>
      <c r="G228" s="51" t="s">
        <v>368</v>
      </c>
      <c r="H228" s="50">
        <v>1</v>
      </c>
    </row>
    <row r="229" ht="16.5" hidden="1" spans="1:8">
      <c r="A229" s="46">
        <v>228</v>
      </c>
      <c r="B229" s="46" t="s">
        <v>361</v>
      </c>
      <c r="C229" s="47" t="s">
        <v>613</v>
      </c>
      <c r="D229" s="48" t="s">
        <v>564</v>
      </c>
      <c r="E229" s="49" t="s">
        <v>565</v>
      </c>
      <c r="F229" s="50">
        <v>50.37</v>
      </c>
      <c r="G229" s="51" t="s">
        <v>365</v>
      </c>
      <c r="H229" s="50">
        <v>2</v>
      </c>
    </row>
    <row r="230" ht="16.5" hidden="1" spans="1:8">
      <c r="A230" s="46">
        <v>229</v>
      </c>
      <c r="B230" s="46" t="s">
        <v>361</v>
      </c>
      <c r="C230" s="47" t="s">
        <v>614</v>
      </c>
      <c r="D230" s="48" t="s">
        <v>363</v>
      </c>
      <c r="E230" s="49" t="s">
        <v>231</v>
      </c>
      <c r="F230" s="50">
        <v>59.31</v>
      </c>
      <c r="G230" s="51" t="s">
        <v>365</v>
      </c>
      <c r="H230" s="50">
        <v>2</v>
      </c>
    </row>
    <row r="231" ht="16.5" spans="1:8">
      <c r="A231" s="46">
        <v>230</v>
      </c>
      <c r="B231" s="46" t="s">
        <v>361</v>
      </c>
      <c r="C231" s="47" t="s">
        <v>615</v>
      </c>
      <c r="D231" s="48" t="s">
        <v>367</v>
      </c>
      <c r="E231" s="49" t="s">
        <v>43</v>
      </c>
      <c r="F231" s="50">
        <v>41.03</v>
      </c>
      <c r="G231" s="51" t="s">
        <v>368</v>
      </c>
      <c r="H231" s="50">
        <v>1</v>
      </c>
    </row>
    <row r="232" ht="16.5" spans="1:8">
      <c r="A232" s="46">
        <v>231</v>
      </c>
      <c r="B232" s="46" t="s">
        <v>361</v>
      </c>
      <c r="C232" s="47" t="s">
        <v>616</v>
      </c>
      <c r="D232" s="48" t="s">
        <v>370</v>
      </c>
      <c r="E232" s="49" t="s">
        <v>43</v>
      </c>
      <c r="F232" s="50">
        <v>41.16</v>
      </c>
      <c r="G232" s="51" t="s">
        <v>368</v>
      </c>
      <c r="H232" s="50">
        <v>1</v>
      </c>
    </row>
    <row r="233" ht="16.5" spans="1:8">
      <c r="A233" s="46">
        <v>232</v>
      </c>
      <c r="B233" s="46" t="s">
        <v>361</v>
      </c>
      <c r="C233" s="47" t="s">
        <v>617</v>
      </c>
      <c r="D233" s="48" t="s">
        <v>367</v>
      </c>
      <c r="E233" s="49" t="s">
        <v>43</v>
      </c>
      <c r="F233" s="50">
        <v>41.16</v>
      </c>
      <c r="G233" s="51" t="s">
        <v>368</v>
      </c>
      <c r="H233" s="50">
        <v>1</v>
      </c>
    </row>
    <row r="234" ht="16.5" spans="1:8">
      <c r="A234" s="46">
        <v>233</v>
      </c>
      <c r="B234" s="46" t="s">
        <v>361</v>
      </c>
      <c r="C234" s="47" t="s">
        <v>618</v>
      </c>
      <c r="D234" s="48" t="s">
        <v>370</v>
      </c>
      <c r="E234" s="49" t="s">
        <v>43</v>
      </c>
      <c r="F234" s="50">
        <v>41.37</v>
      </c>
      <c r="G234" s="51" t="s">
        <v>368</v>
      </c>
      <c r="H234" s="50">
        <v>1</v>
      </c>
    </row>
    <row r="235" ht="16.5" hidden="1" spans="1:8">
      <c r="A235" s="46">
        <v>234</v>
      </c>
      <c r="B235" s="46" t="s">
        <v>361</v>
      </c>
      <c r="C235" s="47" t="s">
        <v>619</v>
      </c>
      <c r="D235" s="48" t="s">
        <v>564</v>
      </c>
      <c r="E235" s="49" t="s">
        <v>565</v>
      </c>
      <c r="F235" s="50">
        <v>50.37</v>
      </c>
      <c r="G235" s="51" t="s">
        <v>365</v>
      </c>
      <c r="H235" s="50">
        <v>2</v>
      </c>
    </row>
    <row r="236" ht="16.5" hidden="1" spans="1:8">
      <c r="A236" s="46">
        <v>235</v>
      </c>
      <c r="B236" s="46" t="s">
        <v>361</v>
      </c>
      <c r="C236" s="47" t="s">
        <v>620</v>
      </c>
      <c r="D236" s="48" t="s">
        <v>363</v>
      </c>
      <c r="E236" s="49" t="s">
        <v>231</v>
      </c>
      <c r="F236" s="50">
        <v>59.31</v>
      </c>
      <c r="G236" s="51" t="s">
        <v>365</v>
      </c>
      <c r="H236" s="50">
        <v>2</v>
      </c>
    </row>
    <row r="237" ht="16.5" spans="1:8">
      <c r="A237" s="46">
        <v>236</v>
      </c>
      <c r="B237" s="46" t="s">
        <v>361</v>
      </c>
      <c r="C237" s="47" t="s">
        <v>621</v>
      </c>
      <c r="D237" s="48" t="s">
        <v>367</v>
      </c>
      <c r="E237" s="49" t="s">
        <v>43</v>
      </c>
      <c r="F237" s="50">
        <v>41.03</v>
      </c>
      <c r="G237" s="51" t="s">
        <v>368</v>
      </c>
      <c r="H237" s="50">
        <v>1</v>
      </c>
    </row>
    <row r="238" ht="16.5" spans="1:8">
      <c r="A238" s="46">
        <v>237</v>
      </c>
      <c r="B238" s="46" t="s">
        <v>361</v>
      </c>
      <c r="C238" s="47" t="s">
        <v>622</v>
      </c>
      <c r="D238" s="48" t="s">
        <v>370</v>
      </c>
      <c r="E238" s="49" t="s">
        <v>43</v>
      </c>
      <c r="F238" s="50">
        <v>41.16</v>
      </c>
      <c r="G238" s="51" t="s">
        <v>368</v>
      </c>
      <c r="H238" s="50">
        <v>1</v>
      </c>
    </row>
    <row r="239" ht="16.5" spans="1:8">
      <c r="A239" s="46">
        <v>238</v>
      </c>
      <c r="B239" s="46" t="s">
        <v>361</v>
      </c>
      <c r="C239" s="47" t="s">
        <v>623</v>
      </c>
      <c r="D239" s="48" t="s">
        <v>367</v>
      </c>
      <c r="E239" s="49" t="s">
        <v>43</v>
      </c>
      <c r="F239" s="50">
        <v>41.16</v>
      </c>
      <c r="G239" s="51" t="s">
        <v>368</v>
      </c>
      <c r="H239" s="50">
        <v>1</v>
      </c>
    </row>
    <row r="240" ht="16.5" spans="1:8">
      <c r="A240" s="46">
        <v>239</v>
      </c>
      <c r="B240" s="46" t="s">
        <v>361</v>
      </c>
      <c r="C240" s="47" t="s">
        <v>624</v>
      </c>
      <c r="D240" s="48" t="s">
        <v>370</v>
      </c>
      <c r="E240" s="49" t="s">
        <v>43</v>
      </c>
      <c r="F240" s="50">
        <v>41.37</v>
      </c>
      <c r="G240" s="51" t="s">
        <v>368</v>
      </c>
      <c r="H240" s="50">
        <v>1</v>
      </c>
    </row>
    <row r="241" ht="16.5" hidden="1" spans="1:8">
      <c r="A241" s="46">
        <v>240</v>
      </c>
      <c r="B241" s="46" t="s">
        <v>361</v>
      </c>
      <c r="C241" s="47" t="s">
        <v>625</v>
      </c>
      <c r="D241" s="48" t="s">
        <v>564</v>
      </c>
      <c r="E241" s="49" t="s">
        <v>565</v>
      </c>
      <c r="F241" s="50">
        <v>50.37</v>
      </c>
      <c r="G241" s="51" t="s">
        <v>365</v>
      </c>
      <c r="H241" s="50">
        <v>2</v>
      </c>
    </row>
    <row r="242" ht="16.5" hidden="1" spans="1:8">
      <c r="A242" s="46">
        <v>241</v>
      </c>
      <c r="B242" s="46" t="s">
        <v>361</v>
      </c>
      <c r="C242" s="47" t="s">
        <v>626</v>
      </c>
      <c r="D242" s="48" t="s">
        <v>363</v>
      </c>
      <c r="E242" s="49" t="s">
        <v>231</v>
      </c>
      <c r="F242" s="50">
        <v>59.31</v>
      </c>
      <c r="G242" s="51" t="s">
        <v>365</v>
      </c>
      <c r="H242" s="50">
        <v>2</v>
      </c>
    </row>
    <row r="243" ht="16.5" spans="1:8">
      <c r="A243" s="46">
        <v>242</v>
      </c>
      <c r="B243" s="46" t="s">
        <v>361</v>
      </c>
      <c r="C243" s="47" t="s">
        <v>627</v>
      </c>
      <c r="D243" s="48" t="s">
        <v>367</v>
      </c>
      <c r="E243" s="49" t="s">
        <v>43</v>
      </c>
      <c r="F243" s="50">
        <v>41.03</v>
      </c>
      <c r="G243" s="51" t="s">
        <v>368</v>
      </c>
      <c r="H243" s="50">
        <v>1</v>
      </c>
    </row>
    <row r="244" ht="16.5" spans="1:8">
      <c r="A244" s="46">
        <v>243</v>
      </c>
      <c r="B244" s="46" t="s">
        <v>361</v>
      </c>
      <c r="C244" s="47" t="s">
        <v>628</v>
      </c>
      <c r="D244" s="48" t="s">
        <v>629</v>
      </c>
      <c r="E244" s="49" t="s">
        <v>43</v>
      </c>
      <c r="F244" s="50">
        <v>41.16</v>
      </c>
      <c r="G244" s="51" t="s">
        <v>368</v>
      </c>
      <c r="H244" s="50">
        <v>1</v>
      </c>
    </row>
    <row r="245" ht="16.5" spans="1:8">
      <c r="A245" s="46">
        <v>244</v>
      </c>
      <c r="B245" s="46" t="s">
        <v>361</v>
      </c>
      <c r="C245" s="47" t="s">
        <v>630</v>
      </c>
      <c r="D245" s="48" t="s">
        <v>367</v>
      </c>
      <c r="E245" s="49" t="s">
        <v>43</v>
      </c>
      <c r="F245" s="50">
        <v>41.16</v>
      </c>
      <c r="G245" s="51" t="s">
        <v>368</v>
      </c>
      <c r="H245" s="50">
        <v>1</v>
      </c>
    </row>
    <row r="246" ht="16.5" spans="1:8">
      <c r="A246" s="46">
        <v>245</v>
      </c>
      <c r="B246" s="46" t="s">
        <v>361</v>
      </c>
      <c r="C246" s="47" t="s">
        <v>631</v>
      </c>
      <c r="D246" s="48" t="s">
        <v>370</v>
      </c>
      <c r="E246" s="49" t="s">
        <v>43</v>
      </c>
      <c r="F246" s="50">
        <v>41.37</v>
      </c>
      <c r="G246" s="51" t="s">
        <v>368</v>
      </c>
      <c r="H246" s="50">
        <v>1</v>
      </c>
    </row>
    <row r="247" ht="16.5" hidden="1" spans="1:8">
      <c r="A247" s="46">
        <v>246</v>
      </c>
      <c r="B247" s="46" t="s">
        <v>361</v>
      </c>
      <c r="C247" s="47" t="s">
        <v>632</v>
      </c>
      <c r="D247" s="48" t="s">
        <v>564</v>
      </c>
      <c r="E247" s="49" t="s">
        <v>565</v>
      </c>
      <c r="F247" s="50">
        <v>50.37</v>
      </c>
      <c r="G247" s="51" t="s">
        <v>365</v>
      </c>
      <c r="H247" s="50">
        <v>2</v>
      </c>
    </row>
    <row r="248" ht="16.5" hidden="1" spans="1:8">
      <c r="A248" s="46">
        <v>247</v>
      </c>
      <c r="B248" s="46" t="s">
        <v>361</v>
      </c>
      <c r="C248" s="47" t="s">
        <v>633</v>
      </c>
      <c r="D248" s="48" t="s">
        <v>363</v>
      </c>
      <c r="E248" s="49" t="s">
        <v>231</v>
      </c>
      <c r="F248" s="50">
        <v>59.31</v>
      </c>
      <c r="G248" s="51" t="s">
        <v>365</v>
      </c>
      <c r="H248" s="50">
        <v>2</v>
      </c>
    </row>
    <row r="249" ht="16.5" spans="1:8">
      <c r="A249" s="46">
        <v>248</v>
      </c>
      <c r="B249" s="46" t="s">
        <v>361</v>
      </c>
      <c r="C249" s="47" t="s">
        <v>634</v>
      </c>
      <c r="D249" s="48" t="s">
        <v>367</v>
      </c>
      <c r="E249" s="49" t="s">
        <v>43</v>
      </c>
      <c r="F249" s="50">
        <v>41.03</v>
      </c>
      <c r="G249" s="51" t="s">
        <v>368</v>
      </c>
      <c r="H249" s="50">
        <v>1</v>
      </c>
    </row>
    <row r="250" ht="16.5" spans="1:8">
      <c r="A250" s="46">
        <v>249</v>
      </c>
      <c r="B250" s="46" t="s">
        <v>361</v>
      </c>
      <c r="C250" s="47" t="s">
        <v>635</v>
      </c>
      <c r="D250" s="48" t="s">
        <v>370</v>
      </c>
      <c r="E250" s="49" t="s">
        <v>43</v>
      </c>
      <c r="F250" s="50">
        <v>41.16</v>
      </c>
      <c r="G250" s="51" t="s">
        <v>368</v>
      </c>
      <c r="H250" s="50">
        <v>1</v>
      </c>
    </row>
    <row r="251" ht="16.5" spans="1:8">
      <c r="A251" s="46">
        <v>250</v>
      </c>
      <c r="B251" s="46" t="s">
        <v>361</v>
      </c>
      <c r="C251" s="47" t="s">
        <v>636</v>
      </c>
      <c r="D251" s="48" t="s">
        <v>367</v>
      </c>
      <c r="E251" s="49" t="s">
        <v>43</v>
      </c>
      <c r="F251" s="50">
        <v>41.16</v>
      </c>
      <c r="G251" s="51" t="s">
        <v>368</v>
      </c>
      <c r="H251" s="50">
        <v>1</v>
      </c>
    </row>
    <row r="252" ht="16.5" spans="1:8">
      <c r="A252" s="46">
        <v>251</v>
      </c>
      <c r="B252" s="46" t="s">
        <v>361</v>
      </c>
      <c r="C252" s="47" t="s">
        <v>637</v>
      </c>
      <c r="D252" s="48" t="s">
        <v>370</v>
      </c>
      <c r="E252" s="49" t="s">
        <v>43</v>
      </c>
      <c r="F252" s="50">
        <v>41.37</v>
      </c>
      <c r="G252" s="51" t="s">
        <v>368</v>
      </c>
      <c r="H252" s="50">
        <v>1</v>
      </c>
    </row>
    <row r="253" ht="16.5" hidden="1" spans="1:8">
      <c r="A253" s="46">
        <v>252</v>
      </c>
      <c r="B253" s="46" t="s">
        <v>361</v>
      </c>
      <c r="C253" s="47" t="s">
        <v>638</v>
      </c>
      <c r="D253" s="48" t="s">
        <v>564</v>
      </c>
      <c r="E253" s="49" t="s">
        <v>565</v>
      </c>
      <c r="F253" s="50">
        <v>50.37</v>
      </c>
      <c r="G253" s="51" t="s">
        <v>365</v>
      </c>
      <c r="H253" s="50">
        <v>2</v>
      </c>
    </row>
    <row r="254" ht="16.5" hidden="1" spans="1:8">
      <c r="A254" s="46">
        <v>253</v>
      </c>
      <c r="B254" s="46" t="s">
        <v>361</v>
      </c>
      <c r="C254" s="47" t="s">
        <v>639</v>
      </c>
      <c r="D254" s="48" t="s">
        <v>363</v>
      </c>
      <c r="E254" s="49" t="s">
        <v>231</v>
      </c>
      <c r="F254" s="50">
        <v>59.31</v>
      </c>
      <c r="G254" s="51" t="s">
        <v>365</v>
      </c>
      <c r="H254" s="50">
        <v>2</v>
      </c>
    </row>
    <row r="255" ht="16.5" spans="1:8">
      <c r="A255" s="46">
        <v>254</v>
      </c>
      <c r="B255" s="46" t="s">
        <v>361</v>
      </c>
      <c r="C255" s="47" t="s">
        <v>640</v>
      </c>
      <c r="D255" s="48" t="s">
        <v>367</v>
      </c>
      <c r="E255" s="49" t="s">
        <v>43</v>
      </c>
      <c r="F255" s="50">
        <v>41.03</v>
      </c>
      <c r="G255" s="51" t="s">
        <v>368</v>
      </c>
      <c r="H255" s="50">
        <v>1</v>
      </c>
    </row>
    <row r="256" ht="16.5" spans="1:8">
      <c r="A256" s="46">
        <v>255</v>
      </c>
      <c r="B256" s="46" t="s">
        <v>361</v>
      </c>
      <c r="C256" s="47" t="s">
        <v>641</v>
      </c>
      <c r="D256" s="48" t="s">
        <v>370</v>
      </c>
      <c r="E256" s="49" t="s">
        <v>43</v>
      </c>
      <c r="F256" s="50">
        <v>41.16</v>
      </c>
      <c r="G256" s="51" t="s">
        <v>368</v>
      </c>
      <c r="H256" s="50">
        <v>1</v>
      </c>
    </row>
    <row r="257" ht="16.5" spans="1:8">
      <c r="A257" s="46">
        <v>256</v>
      </c>
      <c r="B257" s="46" t="s">
        <v>361</v>
      </c>
      <c r="C257" s="47" t="s">
        <v>642</v>
      </c>
      <c r="D257" s="48" t="s">
        <v>367</v>
      </c>
      <c r="E257" s="49" t="s">
        <v>43</v>
      </c>
      <c r="F257" s="50">
        <v>41.16</v>
      </c>
      <c r="G257" s="51" t="s">
        <v>368</v>
      </c>
      <c r="H257" s="50">
        <v>1</v>
      </c>
    </row>
    <row r="258" ht="16.5" spans="1:8">
      <c r="A258" s="46">
        <v>257</v>
      </c>
      <c r="B258" s="46" t="s">
        <v>361</v>
      </c>
      <c r="C258" s="47" t="s">
        <v>643</v>
      </c>
      <c r="D258" s="48" t="s">
        <v>370</v>
      </c>
      <c r="E258" s="49" t="s">
        <v>43</v>
      </c>
      <c r="F258" s="50">
        <v>41.37</v>
      </c>
      <c r="G258" s="51" t="s">
        <v>368</v>
      </c>
      <c r="H258" s="50">
        <v>1</v>
      </c>
    </row>
    <row r="259" ht="16.5" hidden="1" spans="1:8">
      <c r="A259" s="46">
        <v>258</v>
      </c>
      <c r="B259" s="46" t="s">
        <v>361</v>
      </c>
      <c r="C259" s="47" t="s">
        <v>644</v>
      </c>
      <c r="D259" s="48" t="s">
        <v>564</v>
      </c>
      <c r="E259" s="49" t="s">
        <v>565</v>
      </c>
      <c r="F259" s="50">
        <v>50.37</v>
      </c>
      <c r="G259" s="51" t="s">
        <v>365</v>
      </c>
      <c r="H259" s="50">
        <v>2</v>
      </c>
    </row>
    <row r="260" ht="16.5" hidden="1" spans="1:8">
      <c r="A260" s="46">
        <v>259</v>
      </c>
      <c r="B260" s="46" t="s">
        <v>361</v>
      </c>
      <c r="C260" s="47" t="s">
        <v>645</v>
      </c>
      <c r="D260" s="48" t="s">
        <v>363</v>
      </c>
      <c r="E260" s="49" t="s">
        <v>231</v>
      </c>
      <c r="F260" s="50">
        <v>59.31</v>
      </c>
      <c r="G260" s="51" t="s">
        <v>365</v>
      </c>
      <c r="H260" s="50">
        <v>2</v>
      </c>
    </row>
    <row r="261" ht="16.5" spans="1:8">
      <c r="A261" s="46">
        <v>260</v>
      </c>
      <c r="B261" s="46" t="s">
        <v>361</v>
      </c>
      <c r="C261" s="47" t="s">
        <v>646</v>
      </c>
      <c r="D261" s="48" t="s">
        <v>367</v>
      </c>
      <c r="E261" s="49" t="s">
        <v>43</v>
      </c>
      <c r="F261" s="50">
        <v>41.03</v>
      </c>
      <c r="G261" s="51" t="s">
        <v>368</v>
      </c>
      <c r="H261" s="50">
        <v>1</v>
      </c>
    </row>
    <row r="262" ht="16.5" spans="1:8">
      <c r="A262" s="46">
        <v>261</v>
      </c>
      <c r="B262" s="46" t="s">
        <v>361</v>
      </c>
      <c r="C262" s="47" t="s">
        <v>647</v>
      </c>
      <c r="D262" s="48" t="s">
        <v>370</v>
      </c>
      <c r="E262" s="49" t="s">
        <v>43</v>
      </c>
      <c r="F262" s="50">
        <v>41.16</v>
      </c>
      <c r="G262" s="51" t="s">
        <v>368</v>
      </c>
      <c r="H262" s="50">
        <v>1</v>
      </c>
    </row>
    <row r="263" ht="16.5" spans="1:8">
      <c r="A263" s="46">
        <v>262</v>
      </c>
      <c r="B263" s="46" t="s">
        <v>361</v>
      </c>
      <c r="C263" s="47" t="s">
        <v>648</v>
      </c>
      <c r="D263" s="48" t="s">
        <v>367</v>
      </c>
      <c r="E263" s="49" t="s">
        <v>43</v>
      </c>
      <c r="F263" s="50">
        <v>41.16</v>
      </c>
      <c r="G263" s="51" t="s">
        <v>368</v>
      </c>
      <c r="H263" s="50">
        <v>1</v>
      </c>
    </row>
    <row r="264" ht="16.5" spans="1:8">
      <c r="A264" s="46">
        <v>263</v>
      </c>
      <c r="B264" s="46" t="s">
        <v>361</v>
      </c>
      <c r="C264" s="47" t="s">
        <v>649</v>
      </c>
      <c r="D264" s="48" t="s">
        <v>370</v>
      </c>
      <c r="E264" s="49" t="s">
        <v>43</v>
      </c>
      <c r="F264" s="50">
        <v>41.37</v>
      </c>
      <c r="G264" s="51" t="s">
        <v>368</v>
      </c>
      <c r="H264" s="50">
        <v>1</v>
      </c>
    </row>
    <row r="265" ht="16.5" hidden="1" spans="1:8">
      <c r="A265" s="46">
        <v>264</v>
      </c>
      <c r="B265" s="46" t="s">
        <v>361</v>
      </c>
      <c r="C265" s="47" t="s">
        <v>650</v>
      </c>
      <c r="D265" s="48" t="s">
        <v>564</v>
      </c>
      <c r="E265" s="49" t="s">
        <v>565</v>
      </c>
      <c r="F265" s="50">
        <v>50.37</v>
      </c>
      <c r="G265" s="51" t="s">
        <v>365</v>
      </c>
      <c r="H265" s="50">
        <v>2</v>
      </c>
    </row>
    <row r="266" ht="16.5" hidden="1" spans="1:8">
      <c r="A266" s="46">
        <v>265</v>
      </c>
      <c r="B266" s="46" t="s">
        <v>361</v>
      </c>
      <c r="C266" s="47" t="s">
        <v>651</v>
      </c>
      <c r="D266" s="48" t="s">
        <v>363</v>
      </c>
      <c r="E266" s="49" t="s">
        <v>231</v>
      </c>
      <c r="F266" s="50">
        <v>59.31</v>
      </c>
      <c r="G266" s="51" t="s">
        <v>365</v>
      </c>
      <c r="H266" s="50">
        <v>2</v>
      </c>
    </row>
    <row r="267" ht="16.5" spans="1:8">
      <c r="A267" s="46">
        <v>266</v>
      </c>
      <c r="B267" s="46" t="s">
        <v>361</v>
      </c>
      <c r="C267" s="47" t="s">
        <v>652</v>
      </c>
      <c r="D267" s="48" t="s">
        <v>367</v>
      </c>
      <c r="E267" s="49" t="s">
        <v>43</v>
      </c>
      <c r="F267" s="50">
        <v>41.03</v>
      </c>
      <c r="G267" s="51" t="s">
        <v>368</v>
      </c>
      <c r="H267" s="50">
        <v>1</v>
      </c>
    </row>
    <row r="268" ht="16.5" spans="1:8">
      <c r="A268" s="46">
        <v>267</v>
      </c>
      <c r="B268" s="46" t="s">
        <v>361</v>
      </c>
      <c r="C268" s="47" t="s">
        <v>653</v>
      </c>
      <c r="D268" s="48" t="s">
        <v>370</v>
      </c>
      <c r="E268" s="49" t="s">
        <v>43</v>
      </c>
      <c r="F268" s="50">
        <v>41.16</v>
      </c>
      <c r="G268" s="51" t="s">
        <v>368</v>
      </c>
      <c r="H268" s="50">
        <v>1</v>
      </c>
    </row>
    <row r="269" ht="16.5" spans="1:8">
      <c r="A269" s="46">
        <v>268</v>
      </c>
      <c r="B269" s="46" t="s">
        <v>361</v>
      </c>
      <c r="C269" s="47" t="s">
        <v>654</v>
      </c>
      <c r="D269" s="48" t="s">
        <v>367</v>
      </c>
      <c r="E269" s="49" t="s">
        <v>43</v>
      </c>
      <c r="F269" s="50">
        <v>41.16</v>
      </c>
      <c r="G269" s="51" t="s">
        <v>368</v>
      </c>
      <c r="H269" s="50">
        <v>1</v>
      </c>
    </row>
    <row r="270" ht="16.5" spans="1:8">
      <c r="A270" s="46">
        <v>269</v>
      </c>
      <c r="B270" s="46" t="s">
        <v>361</v>
      </c>
      <c r="C270" s="47" t="s">
        <v>655</v>
      </c>
      <c r="D270" s="48" t="s">
        <v>370</v>
      </c>
      <c r="E270" s="49" t="s">
        <v>43</v>
      </c>
      <c r="F270" s="50">
        <v>41.37</v>
      </c>
      <c r="G270" s="51" t="s">
        <v>368</v>
      </c>
      <c r="H270" s="50">
        <v>1</v>
      </c>
    </row>
    <row r="271" ht="16.5" hidden="1" spans="1:8">
      <c r="A271" s="46">
        <v>270</v>
      </c>
      <c r="B271" s="46" t="s">
        <v>361</v>
      </c>
      <c r="C271" s="47" t="s">
        <v>656</v>
      </c>
      <c r="D271" s="48" t="s">
        <v>564</v>
      </c>
      <c r="E271" s="49" t="s">
        <v>565</v>
      </c>
      <c r="F271" s="50">
        <v>50.37</v>
      </c>
      <c r="G271" s="51" t="s">
        <v>365</v>
      </c>
      <c r="H271" s="50">
        <v>2</v>
      </c>
    </row>
    <row r="272" ht="16.5" hidden="1" spans="1:8">
      <c r="A272" s="46">
        <v>271</v>
      </c>
      <c r="B272" s="46" t="s">
        <v>361</v>
      </c>
      <c r="C272" s="47" t="s">
        <v>657</v>
      </c>
      <c r="D272" s="48" t="s">
        <v>363</v>
      </c>
      <c r="E272" s="49" t="s">
        <v>231</v>
      </c>
      <c r="F272" s="50">
        <v>59.31</v>
      </c>
      <c r="G272" s="51" t="s">
        <v>365</v>
      </c>
      <c r="H272" s="50">
        <v>2</v>
      </c>
    </row>
    <row r="273" ht="16.5" spans="1:8">
      <c r="A273" s="46">
        <v>272</v>
      </c>
      <c r="B273" s="46" t="s">
        <v>361</v>
      </c>
      <c r="C273" s="47" t="s">
        <v>658</v>
      </c>
      <c r="D273" s="48" t="s">
        <v>367</v>
      </c>
      <c r="E273" s="49" t="s">
        <v>43</v>
      </c>
      <c r="F273" s="50">
        <v>41.03</v>
      </c>
      <c r="G273" s="51" t="s">
        <v>368</v>
      </c>
      <c r="H273" s="50">
        <v>1</v>
      </c>
    </row>
    <row r="274" ht="16.5" spans="1:8">
      <c r="A274" s="46">
        <v>273</v>
      </c>
      <c r="B274" s="46" t="s">
        <v>361</v>
      </c>
      <c r="C274" s="47" t="s">
        <v>659</v>
      </c>
      <c r="D274" s="48" t="s">
        <v>370</v>
      </c>
      <c r="E274" s="49" t="s">
        <v>43</v>
      </c>
      <c r="F274" s="50">
        <v>41.16</v>
      </c>
      <c r="G274" s="51" t="s">
        <v>368</v>
      </c>
      <c r="H274" s="50">
        <v>1</v>
      </c>
    </row>
    <row r="275" ht="16.5" spans="1:8">
      <c r="A275" s="46">
        <v>274</v>
      </c>
      <c r="B275" s="46" t="s">
        <v>361</v>
      </c>
      <c r="C275" s="47" t="s">
        <v>660</v>
      </c>
      <c r="D275" s="48" t="s">
        <v>367</v>
      </c>
      <c r="E275" s="49" t="s">
        <v>43</v>
      </c>
      <c r="F275" s="50">
        <v>41.16</v>
      </c>
      <c r="G275" s="51" t="s">
        <v>368</v>
      </c>
      <c r="H275" s="50">
        <v>1</v>
      </c>
    </row>
    <row r="276" ht="16.5" spans="1:8">
      <c r="A276" s="46">
        <v>275</v>
      </c>
      <c r="B276" s="46" t="s">
        <v>361</v>
      </c>
      <c r="C276" s="47" t="s">
        <v>661</v>
      </c>
      <c r="D276" s="48" t="s">
        <v>370</v>
      </c>
      <c r="E276" s="49" t="s">
        <v>43</v>
      </c>
      <c r="F276" s="50">
        <v>41.37</v>
      </c>
      <c r="G276" s="51" t="s">
        <v>368</v>
      </c>
      <c r="H276" s="50">
        <v>1</v>
      </c>
    </row>
    <row r="277" ht="16.5" hidden="1" spans="1:8">
      <c r="A277" s="46">
        <v>276</v>
      </c>
      <c r="B277" s="46" t="s">
        <v>361</v>
      </c>
      <c r="C277" s="47" t="s">
        <v>662</v>
      </c>
      <c r="D277" s="48" t="s">
        <v>564</v>
      </c>
      <c r="E277" s="49" t="s">
        <v>565</v>
      </c>
      <c r="F277" s="50">
        <v>50.37</v>
      </c>
      <c r="G277" s="51" t="s">
        <v>365</v>
      </c>
      <c r="H277" s="50">
        <v>2</v>
      </c>
    </row>
    <row r="278" ht="16.5" hidden="1" spans="1:8">
      <c r="A278" s="46">
        <v>277</v>
      </c>
      <c r="B278" s="46" t="s">
        <v>361</v>
      </c>
      <c r="C278" s="47" t="s">
        <v>663</v>
      </c>
      <c r="D278" s="48" t="s">
        <v>363</v>
      </c>
      <c r="E278" s="49" t="s">
        <v>231</v>
      </c>
      <c r="F278" s="50">
        <v>59.31</v>
      </c>
      <c r="G278" s="51" t="s">
        <v>365</v>
      </c>
      <c r="H278" s="50">
        <v>2</v>
      </c>
    </row>
    <row r="279" ht="16.5" spans="1:8">
      <c r="A279" s="46">
        <v>278</v>
      </c>
      <c r="B279" s="46" t="s">
        <v>361</v>
      </c>
      <c r="C279" s="47" t="s">
        <v>664</v>
      </c>
      <c r="D279" s="48" t="s">
        <v>367</v>
      </c>
      <c r="E279" s="49" t="s">
        <v>43</v>
      </c>
      <c r="F279" s="50">
        <v>41.03</v>
      </c>
      <c r="G279" s="51" t="s">
        <v>368</v>
      </c>
      <c r="H279" s="50">
        <v>1</v>
      </c>
    </row>
    <row r="280" ht="16.5" spans="1:8">
      <c r="A280" s="46">
        <v>279</v>
      </c>
      <c r="B280" s="46" t="s">
        <v>361</v>
      </c>
      <c r="C280" s="47" t="s">
        <v>665</v>
      </c>
      <c r="D280" s="48" t="s">
        <v>370</v>
      </c>
      <c r="E280" s="49" t="s">
        <v>43</v>
      </c>
      <c r="F280" s="50">
        <v>41.16</v>
      </c>
      <c r="G280" s="51" t="s">
        <v>368</v>
      </c>
      <c r="H280" s="50">
        <v>1</v>
      </c>
    </row>
    <row r="281" ht="16.5" spans="1:8">
      <c r="A281" s="46">
        <v>280</v>
      </c>
      <c r="B281" s="46" t="s">
        <v>361</v>
      </c>
      <c r="C281" s="47" t="s">
        <v>666</v>
      </c>
      <c r="D281" s="48" t="s">
        <v>367</v>
      </c>
      <c r="E281" s="49" t="s">
        <v>43</v>
      </c>
      <c r="F281" s="50">
        <v>41.16</v>
      </c>
      <c r="G281" s="51" t="s">
        <v>368</v>
      </c>
      <c r="H281" s="50">
        <v>1</v>
      </c>
    </row>
    <row r="282" ht="16.5" spans="1:8">
      <c r="A282" s="46">
        <v>281</v>
      </c>
      <c r="B282" s="46" t="s">
        <v>361</v>
      </c>
      <c r="C282" s="47" t="s">
        <v>667</v>
      </c>
      <c r="D282" s="48" t="s">
        <v>370</v>
      </c>
      <c r="E282" s="49" t="s">
        <v>43</v>
      </c>
      <c r="F282" s="50">
        <v>41.37</v>
      </c>
      <c r="G282" s="51" t="s">
        <v>368</v>
      </c>
      <c r="H282" s="50">
        <v>1</v>
      </c>
    </row>
    <row r="283" ht="16.5" hidden="1" spans="1:8">
      <c r="A283" s="46">
        <v>282</v>
      </c>
      <c r="B283" s="46" t="s">
        <v>361</v>
      </c>
      <c r="C283" s="47" t="s">
        <v>668</v>
      </c>
      <c r="D283" s="48" t="s">
        <v>564</v>
      </c>
      <c r="E283" s="49" t="s">
        <v>565</v>
      </c>
      <c r="F283" s="50">
        <v>50.37</v>
      </c>
      <c r="G283" s="51" t="s">
        <v>365</v>
      </c>
      <c r="H283" s="50">
        <v>2</v>
      </c>
    </row>
    <row r="284" ht="16.5" hidden="1" spans="1:8">
      <c r="A284" s="46">
        <v>283</v>
      </c>
      <c r="B284" s="46" t="s">
        <v>361</v>
      </c>
      <c r="C284" s="47" t="s">
        <v>669</v>
      </c>
      <c r="D284" s="48" t="s">
        <v>363</v>
      </c>
      <c r="E284" s="49" t="s">
        <v>231</v>
      </c>
      <c r="F284" s="50">
        <v>59.31</v>
      </c>
      <c r="G284" s="51" t="s">
        <v>365</v>
      </c>
      <c r="H284" s="50">
        <v>2</v>
      </c>
    </row>
    <row r="285" ht="16.5" spans="1:8">
      <c r="A285" s="46">
        <v>284</v>
      </c>
      <c r="B285" s="46" t="s">
        <v>361</v>
      </c>
      <c r="C285" s="47" t="s">
        <v>670</v>
      </c>
      <c r="D285" s="48" t="s">
        <v>367</v>
      </c>
      <c r="E285" s="49" t="s">
        <v>43</v>
      </c>
      <c r="F285" s="50">
        <v>41.03</v>
      </c>
      <c r="G285" s="51" t="s">
        <v>368</v>
      </c>
      <c r="H285" s="50">
        <v>1</v>
      </c>
    </row>
    <row r="286" ht="16.5" spans="1:8">
      <c r="A286" s="46">
        <v>285</v>
      </c>
      <c r="B286" s="46" t="s">
        <v>361</v>
      </c>
      <c r="C286" s="47" t="s">
        <v>671</v>
      </c>
      <c r="D286" s="48" t="s">
        <v>370</v>
      </c>
      <c r="E286" s="49" t="s">
        <v>43</v>
      </c>
      <c r="F286" s="50">
        <v>41.16</v>
      </c>
      <c r="G286" s="51" t="s">
        <v>368</v>
      </c>
      <c r="H286" s="50">
        <v>1</v>
      </c>
    </row>
    <row r="287" ht="16.5" spans="1:8">
      <c r="A287" s="46">
        <v>286</v>
      </c>
      <c r="B287" s="46" t="s">
        <v>361</v>
      </c>
      <c r="C287" s="47" t="s">
        <v>672</v>
      </c>
      <c r="D287" s="48" t="s">
        <v>367</v>
      </c>
      <c r="E287" s="49" t="s">
        <v>43</v>
      </c>
      <c r="F287" s="50">
        <v>41.16</v>
      </c>
      <c r="G287" s="51" t="s">
        <v>368</v>
      </c>
      <c r="H287" s="50">
        <v>1</v>
      </c>
    </row>
    <row r="288" ht="16.5" spans="1:8">
      <c r="A288" s="46">
        <v>287</v>
      </c>
      <c r="B288" s="46" t="s">
        <v>361</v>
      </c>
      <c r="C288" s="47" t="s">
        <v>673</v>
      </c>
      <c r="D288" s="48" t="s">
        <v>370</v>
      </c>
      <c r="E288" s="49" t="s">
        <v>43</v>
      </c>
      <c r="F288" s="50">
        <v>41.37</v>
      </c>
      <c r="G288" s="51" t="s">
        <v>368</v>
      </c>
      <c r="H288" s="50">
        <v>1</v>
      </c>
    </row>
    <row r="289" ht="16.5" hidden="1" spans="1:8">
      <c r="A289" s="46">
        <v>288</v>
      </c>
      <c r="B289" s="46" t="s">
        <v>361</v>
      </c>
      <c r="C289" s="47" t="s">
        <v>674</v>
      </c>
      <c r="D289" s="48" t="s">
        <v>564</v>
      </c>
      <c r="E289" s="49" t="s">
        <v>565</v>
      </c>
      <c r="F289" s="50">
        <v>50.37</v>
      </c>
      <c r="G289" s="51" t="s">
        <v>365</v>
      </c>
      <c r="H289" s="50">
        <v>2</v>
      </c>
    </row>
    <row r="290" ht="16.5" hidden="1" spans="1:8">
      <c r="A290" s="46">
        <v>289</v>
      </c>
      <c r="B290" s="46" t="s">
        <v>361</v>
      </c>
      <c r="C290" s="47" t="s">
        <v>675</v>
      </c>
      <c r="D290" s="48" t="s">
        <v>363</v>
      </c>
      <c r="E290" s="49" t="s">
        <v>231</v>
      </c>
      <c r="F290" s="50">
        <v>59.31</v>
      </c>
      <c r="G290" s="51" t="s">
        <v>365</v>
      </c>
      <c r="H290" s="50">
        <v>2</v>
      </c>
    </row>
    <row r="291" ht="16.5" spans="1:8">
      <c r="A291" s="46">
        <v>290</v>
      </c>
      <c r="B291" s="46" t="s">
        <v>361</v>
      </c>
      <c r="C291" s="47" t="s">
        <v>676</v>
      </c>
      <c r="D291" s="48" t="s">
        <v>367</v>
      </c>
      <c r="E291" s="49" t="s">
        <v>43</v>
      </c>
      <c r="F291" s="50">
        <v>41.03</v>
      </c>
      <c r="G291" s="51" t="s">
        <v>368</v>
      </c>
      <c r="H291" s="50">
        <v>1</v>
      </c>
    </row>
    <row r="292" ht="16.5" spans="1:8">
      <c r="A292" s="46">
        <v>291</v>
      </c>
      <c r="B292" s="46" t="s">
        <v>361</v>
      </c>
      <c r="C292" s="47" t="s">
        <v>677</v>
      </c>
      <c r="D292" s="48" t="s">
        <v>370</v>
      </c>
      <c r="E292" s="49" t="s">
        <v>43</v>
      </c>
      <c r="F292" s="50">
        <v>41.16</v>
      </c>
      <c r="G292" s="51" t="s">
        <v>368</v>
      </c>
      <c r="H292" s="50">
        <v>1</v>
      </c>
    </row>
    <row r="293" ht="16.5" spans="1:8">
      <c r="A293" s="46">
        <v>292</v>
      </c>
      <c r="B293" s="46" t="s">
        <v>361</v>
      </c>
      <c r="C293" s="47" t="s">
        <v>678</v>
      </c>
      <c r="D293" s="48" t="s">
        <v>367</v>
      </c>
      <c r="E293" s="49" t="s">
        <v>43</v>
      </c>
      <c r="F293" s="50">
        <v>41.16</v>
      </c>
      <c r="G293" s="51" t="s">
        <v>368</v>
      </c>
      <c r="H293" s="50">
        <v>1</v>
      </c>
    </row>
    <row r="294" ht="16.5" spans="1:8">
      <c r="A294" s="46">
        <v>293</v>
      </c>
      <c r="B294" s="46" t="s">
        <v>361</v>
      </c>
      <c r="C294" s="47" t="s">
        <v>679</v>
      </c>
      <c r="D294" s="48" t="s">
        <v>370</v>
      </c>
      <c r="E294" s="49" t="s">
        <v>43</v>
      </c>
      <c r="F294" s="50">
        <v>41.37</v>
      </c>
      <c r="G294" s="51" t="s">
        <v>368</v>
      </c>
      <c r="H294" s="50">
        <v>1</v>
      </c>
    </row>
    <row r="295" ht="16.5" hidden="1" spans="1:8">
      <c r="A295" s="46">
        <v>294</v>
      </c>
      <c r="B295" s="46" t="s">
        <v>361</v>
      </c>
      <c r="C295" s="47" t="s">
        <v>680</v>
      </c>
      <c r="D295" s="48" t="s">
        <v>564</v>
      </c>
      <c r="E295" s="49" t="s">
        <v>565</v>
      </c>
      <c r="F295" s="50">
        <v>50.37</v>
      </c>
      <c r="G295" s="51" t="s">
        <v>365</v>
      </c>
      <c r="H295" s="50">
        <v>2</v>
      </c>
    </row>
    <row r="296" ht="16.5" hidden="1" spans="1:8">
      <c r="A296" s="46">
        <v>295</v>
      </c>
      <c r="B296" s="46" t="s">
        <v>361</v>
      </c>
      <c r="C296" s="47" t="s">
        <v>681</v>
      </c>
      <c r="D296" s="48" t="s">
        <v>363</v>
      </c>
      <c r="E296" s="49" t="s">
        <v>231</v>
      </c>
      <c r="F296" s="50">
        <v>59.31</v>
      </c>
      <c r="G296" s="51" t="s">
        <v>365</v>
      </c>
      <c r="H296" s="50">
        <v>2</v>
      </c>
    </row>
    <row r="297" ht="16.5" spans="1:8">
      <c r="A297" s="46">
        <v>296</v>
      </c>
      <c r="B297" s="46" t="s">
        <v>361</v>
      </c>
      <c r="C297" s="47" t="s">
        <v>682</v>
      </c>
      <c r="D297" s="48" t="s">
        <v>367</v>
      </c>
      <c r="E297" s="49" t="s">
        <v>43</v>
      </c>
      <c r="F297" s="50">
        <v>41.03</v>
      </c>
      <c r="G297" s="51" t="s">
        <v>368</v>
      </c>
      <c r="H297" s="50">
        <v>1</v>
      </c>
    </row>
    <row r="298" ht="16.5" spans="1:8">
      <c r="A298" s="46">
        <v>297</v>
      </c>
      <c r="B298" s="46" t="s">
        <v>361</v>
      </c>
      <c r="C298" s="47" t="s">
        <v>683</v>
      </c>
      <c r="D298" s="48" t="s">
        <v>370</v>
      </c>
      <c r="E298" s="49" t="s">
        <v>43</v>
      </c>
      <c r="F298" s="50">
        <v>41.16</v>
      </c>
      <c r="G298" s="51" t="s">
        <v>368</v>
      </c>
      <c r="H298" s="50">
        <v>1</v>
      </c>
    </row>
    <row r="299" ht="16.5" spans="1:8">
      <c r="A299" s="46">
        <v>298</v>
      </c>
      <c r="B299" s="46" t="s">
        <v>361</v>
      </c>
      <c r="C299" s="47" t="s">
        <v>684</v>
      </c>
      <c r="D299" s="48" t="s">
        <v>367</v>
      </c>
      <c r="E299" s="49" t="s">
        <v>43</v>
      </c>
      <c r="F299" s="50">
        <v>41.16</v>
      </c>
      <c r="G299" s="51" t="s">
        <v>368</v>
      </c>
      <c r="H299" s="50">
        <v>1</v>
      </c>
    </row>
    <row r="300" ht="16.5" spans="1:8">
      <c r="A300" s="46">
        <v>299</v>
      </c>
      <c r="B300" s="46" t="s">
        <v>361</v>
      </c>
      <c r="C300" s="47" t="s">
        <v>685</v>
      </c>
      <c r="D300" s="48" t="s">
        <v>370</v>
      </c>
      <c r="E300" s="49" t="s">
        <v>43</v>
      </c>
      <c r="F300" s="50">
        <v>41.37</v>
      </c>
      <c r="G300" s="51" t="s">
        <v>368</v>
      </c>
      <c r="H300" s="50">
        <v>1</v>
      </c>
    </row>
    <row r="301" ht="16.5" hidden="1" spans="1:8">
      <c r="A301" s="46">
        <v>300</v>
      </c>
      <c r="B301" s="46" t="s">
        <v>361</v>
      </c>
      <c r="C301" s="47" t="s">
        <v>686</v>
      </c>
      <c r="D301" s="48" t="s">
        <v>564</v>
      </c>
      <c r="E301" s="49" t="s">
        <v>565</v>
      </c>
      <c r="F301" s="50">
        <v>50.37</v>
      </c>
      <c r="G301" s="51" t="s">
        <v>365</v>
      </c>
      <c r="H301" s="50">
        <v>2</v>
      </c>
    </row>
    <row r="302" ht="16.5" hidden="1" spans="1:8">
      <c r="A302" s="46">
        <v>301</v>
      </c>
      <c r="B302" s="46" t="s">
        <v>361</v>
      </c>
      <c r="C302" s="47" t="s">
        <v>687</v>
      </c>
      <c r="D302" s="48" t="s">
        <v>363</v>
      </c>
      <c r="E302" s="49" t="s">
        <v>231</v>
      </c>
      <c r="F302" s="50">
        <v>59.31</v>
      </c>
      <c r="G302" s="51" t="s">
        <v>365</v>
      </c>
      <c r="H302" s="50">
        <v>2</v>
      </c>
    </row>
    <row r="303" ht="16.5" spans="1:8">
      <c r="A303" s="46">
        <v>302</v>
      </c>
      <c r="B303" s="46" t="s">
        <v>361</v>
      </c>
      <c r="C303" s="47" t="s">
        <v>688</v>
      </c>
      <c r="D303" s="48" t="s">
        <v>367</v>
      </c>
      <c r="E303" s="49" t="s">
        <v>43</v>
      </c>
      <c r="F303" s="50">
        <v>41.03</v>
      </c>
      <c r="G303" s="51" t="s">
        <v>368</v>
      </c>
      <c r="H303" s="50">
        <v>1</v>
      </c>
    </row>
    <row r="304" ht="16.5" spans="1:8">
      <c r="A304" s="46">
        <v>303</v>
      </c>
      <c r="B304" s="46" t="s">
        <v>361</v>
      </c>
      <c r="C304" s="47" t="s">
        <v>689</v>
      </c>
      <c r="D304" s="48" t="s">
        <v>370</v>
      </c>
      <c r="E304" s="49" t="s">
        <v>43</v>
      </c>
      <c r="F304" s="50">
        <v>41.16</v>
      </c>
      <c r="G304" s="51" t="s">
        <v>368</v>
      </c>
      <c r="H304" s="50">
        <v>1</v>
      </c>
    </row>
    <row r="305" ht="16.5" spans="1:8">
      <c r="A305" s="46">
        <v>304</v>
      </c>
      <c r="B305" s="46" t="s">
        <v>361</v>
      </c>
      <c r="C305" s="47" t="s">
        <v>690</v>
      </c>
      <c r="D305" s="48" t="s">
        <v>367</v>
      </c>
      <c r="E305" s="49" t="s">
        <v>43</v>
      </c>
      <c r="F305" s="50">
        <v>41.16</v>
      </c>
      <c r="G305" s="51" t="s">
        <v>368</v>
      </c>
      <c r="H305" s="50">
        <v>1</v>
      </c>
    </row>
    <row r="306" ht="16.5" spans="1:8">
      <c r="A306" s="46">
        <v>305</v>
      </c>
      <c r="B306" s="46" t="s">
        <v>361</v>
      </c>
      <c r="C306" s="47" t="s">
        <v>691</v>
      </c>
      <c r="D306" s="48" t="s">
        <v>370</v>
      </c>
      <c r="E306" s="49" t="s">
        <v>43</v>
      </c>
      <c r="F306" s="50">
        <v>41.37</v>
      </c>
      <c r="G306" s="51" t="s">
        <v>368</v>
      </c>
      <c r="H306" s="50">
        <v>1</v>
      </c>
    </row>
    <row r="307" ht="16.5" hidden="1" spans="1:8">
      <c r="A307" s="46">
        <v>306</v>
      </c>
      <c r="B307" s="46" t="s">
        <v>361</v>
      </c>
      <c r="C307" s="47" t="s">
        <v>692</v>
      </c>
      <c r="D307" s="48" t="s">
        <v>564</v>
      </c>
      <c r="E307" s="49" t="s">
        <v>565</v>
      </c>
      <c r="F307" s="50">
        <v>50.37</v>
      </c>
      <c r="G307" s="51" t="s">
        <v>365</v>
      </c>
      <c r="H307" s="50">
        <v>2</v>
      </c>
    </row>
    <row r="308" ht="16.5" hidden="1" spans="1:8">
      <c r="A308" s="46">
        <v>307</v>
      </c>
      <c r="B308" s="46" t="s">
        <v>361</v>
      </c>
      <c r="C308" s="47" t="s">
        <v>693</v>
      </c>
      <c r="D308" s="48" t="s">
        <v>363</v>
      </c>
      <c r="E308" s="49" t="s">
        <v>231</v>
      </c>
      <c r="F308" s="50">
        <v>59.31</v>
      </c>
      <c r="G308" s="51" t="s">
        <v>365</v>
      </c>
      <c r="H308" s="50">
        <v>2</v>
      </c>
    </row>
    <row r="309" ht="16.5" spans="1:8">
      <c r="A309" s="46">
        <v>308</v>
      </c>
      <c r="B309" s="46" t="s">
        <v>361</v>
      </c>
      <c r="C309" s="47" t="s">
        <v>694</v>
      </c>
      <c r="D309" s="48" t="s">
        <v>367</v>
      </c>
      <c r="E309" s="49" t="s">
        <v>43</v>
      </c>
      <c r="F309" s="50">
        <v>41.03</v>
      </c>
      <c r="G309" s="51" t="s">
        <v>368</v>
      </c>
      <c r="H309" s="50">
        <v>1</v>
      </c>
    </row>
    <row r="310" ht="16.5" spans="1:8">
      <c r="A310" s="46">
        <v>309</v>
      </c>
      <c r="B310" s="46" t="s">
        <v>361</v>
      </c>
      <c r="C310" s="47" t="s">
        <v>695</v>
      </c>
      <c r="D310" s="48" t="s">
        <v>370</v>
      </c>
      <c r="E310" s="49" t="s">
        <v>43</v>
      </c>
      <c r="F310" s="50">
        <v>41.16</v>
      </c>
      <c r="G310" s="51" t="s">
        <v>368</v>
      </c>
      <c r="H310" s="50">
        <v>1</v>
      </c>
    </row>
    <row r="311" ht="16.5" spans="1:8">
      <c r="A311" s="46">
        <v>310</v>
      </c>
      <c r="B311" s="46" t="s">
        <v>361</v>
      </c>
      <c r="C311" s="47" t="s">
        <v>696</v>
      </c>
      <c r="D311" s="48" t="s">
        <v>367</v>
      </c>
      <c r="E311" s="49" t="s">
        <v>43</v>
      </c>
      <c r="F311" s="50">
        <v>41.16</v>
      </c>
      <c r="G311" s="51" t="s">
        <v>368</v>
      </c>
      <c r="H311" s="50">
        <v>1</v>
      </c>
    </row>
    <row r="312" ht="16.5" spans="1:8">
      <c r="A312" s="46">
        <v>311</v>
      </c>
      <c r="B312" s="46" t="s">
        <v>361</v>
      </c>
      <c r="C312" s="47" t="s">
        <v>697</v>
      </c>
      <c r="D312" s="48" t="s">
        <v>370</v>
      </c>
      <c r="E312" s="49" t="s">
        <v>43</v>
      </c>
      <c r="F312" s="50">
        <v>41.37</v>
      </c>
      <c r="G312" s="51" t="s">
        <v>368</v>
      </c>
      <c r="H312" s="50">
        <v>1</v>
      </c>
    </row>
    <row r="313" ht="16.5" hidden="1" spans="1:8">
      <c r="A313" s="46">
        <v>312</v>
      </c>
      <c r="B313" s="46" t="s">
        <v>361</v>
      </c>
      <c r="C313" s="47" t="s">
        <v>698</v>
      </c>
      <c r="D313" s="48" t="s">
        <v>564</v>
      </c>
      <c r="E313" s="49" t="s">
        <v>565</v>
      </c>
      <c r="F313" s="50">
        <v>50.37</v>
      </c>
      <c r="G313" s="51" t="s">
        <v>365</v>
      </c>
      <c r="H313" s="50">
        <v>2</v>
      </c>
    </row>
    <row r="314" ht="16.5" hidden="1" spans="1:8">
      <c r="A314" s="46">
        <v>313</v>
      </c>
      <c r="B314" s="46" t="s">
        <v>361</v>
      </c>
      <c r="C314" s="47" t="s">
        <v>699</v>
      </c>
      <c r="D314" s="48" t="s">
        <v>363</v>
      </c>
      <c r="E314" s="49" t="s">
        <v>231</v>
      </c>
      <c r="F314" s="50">
        <v>59.31</v>
      </c>
      <c r="G314" s="51" t="s">
        <v>365</v>
      </c>
      <c r="H314" s="50">
        <v>2</v>
      </c>
    </row>
    <row r="315" ht="16.5" spans="1:8">
      <c r="A315" s="46">
        <v>314</v>
      </c>
      <c r="B315" s="46" t="s">
        <v>361</v>
      </c>
      <c r="C315" s="47" t="s">
        <v>700</v>
      </c>
      <c r="D315" s="48" t="s">
        <v>367</v>
      </c>
      <c r="E315" s="49" t="s">
        <v>43</v>
      </c>
      <c r="F315" s="50">
        <v>41.03</v>
      </c>
      <c r="G315" s="51" t="s">
        <v>368</v>
      </c>
      <c r="H315" s="50">
        <v>1</v>
      </c>
    </row>
    <row r="316" ht="16.5" spans="1:8">
      <c r="A316" s="46">
        <v>315</v>
      </c>
      <c r="B316" s="46" t="s">
        <v>361</v>
      </c>
      <c r="C316" s="47" t="s">
        <v>701</v>
      </c>
      <c r="D316" s="48" t="s">
        <v>370</v>
      </c>
      <c r="E316" s="49" t="s">
        <v>43</v>
      </c>
      <c r="F316" s="50">
        <v>41.16</v>
      </c>
      <c r="G316" s="51" t="s">
        <v>368</v>
      </c>
      <c r="H316" s="50">
        <v>1</v>
      </c>
    </row>
    <row r="317" ht="16.5" spans="1:8">
      <c r="A317" s="46">
        <v>316</v>
      </c>
      <c r="B317" s="46" t="s">
        <v>361</v>
      </c>
      <c r="C317" s="47" t="s">
        <v>702</v>
      </c>
      <c r="D317" s="48" t="s">
        <v>367</v>
      </c>
      <c r="E317" s="49" t="s">
        <v>43</v>
      </c>
      <c r="F317" s="50">
        <v>41.16</v>
      </c>
      <c r="G317" s="51" t="s">
        <v>368</v>
      </c>
      <c r="H317" s="50">
        <v>1</v>
      </c>
    </row>
    <row r="318" ht="16.5" spans="1:8">
      <c r="A318" s="46">
        <v>317</v>
      </c>
      <c r="B318" s="46" t="s">
        <v>361</v>
      </c>
      <c r="C318" s="47" t="s">
        <v>703</v>
      </c>
      <c r="D318" s="48" t="s">
        <v>370</v>
      </c>
      <c r="E318" s="49" t="s">
        <v>43</v>
      </c>
      <c r="F318" s="50">
        <v>41.37</v>
      </c>
      <c r="G318" s="51" t="s">
        <v>368</v>
      </c>
      <c r="H318" s="50">
        <v>1</v>
      </c>
    </row>
    <row r="319" ht="16.5" hidden="1" spans="1:8">
      <c r="A319" s="46">
        <v>318</v>
      </c>
      <c r="B319" s="46" t="s">
        <v>361</v>
      </c>
      <c r="C319" s="47" t="s">
        <v>704</v>
      </c>
      <c r="D319" s="48" t="s">
        <v>564</v>
      </c>
      <c r="E319" s="49" t="s">
        <v>565</v>
      </c>
      <c r="F319" s="50">
        <v>50.37</v>
      </c>
      <c r="G319" s="51" t="s">
        <v>365</v>
      </c>
      <c r="H319" s="50">
        <v>2</v>
      </c>
    </row>
    <row r="320" ht="16.5" hidden="1" spans="1:8">
      <c r="A320" s="46">
        <v>319</v>
      </c>
      <c r="B320" s="46" t="s">
        <v>361</v>
      </c>
      <c r="C320" s="47" t="s">
        <v>705</v>
      </c>
      <c r="D320" s="48" t="s">
        <v>363</v>
      </c>
      <c r="E320" s="49" t="s">
        <v>231</v>
      </c>
      <c r="F320" s="50">
        <v>59.31</v>
      </c>
      <c r="G320" s="51" t="s">
        <v>365</v>
      </c>
      <c r="H320" s="50">
        <v>2</v>
      </c>
    </row>
    <row r="321" ht="16.5" spans="1:8">
      <c r="A321" s="46">
        <v>320</v>
      </c>
      <c r="B321" s="46" t="s">
        <v>361</v>
      </c>
      <c r="C321" s="47" t="s">
        <v>706</v>
      </c>
      <c r="D321" s="48" t="s">
        <v>367</v>
      </c>
      <c r="E321" s="49" t="s">
        <v>43</v>
      </c>
      <c r="F321" s="50">
        <v>41.03</v>
      </c>
      <c r="G321" s="51" t="s">
        <v>368</v>
      </c>
      <c r="H321" s="50">
        <v>1</v>
      </c>
    </row>
    <row r="322" ht="16.5" spans="1:8">
      <c r="A322" s="46">
        <v>321</v>
      </c>
      <c r="B322" s="46" t="s">
        <v>361</v>
      </c>
      <c r="C322" s="47" t="s">
        <v>707</v>
      </c>
      <c r="D322" s="48" t="s">
        <v>370</v>
      </c>
      <c r="E322" s="49" t="s">
        <v>43</v>
      </c>
      <c r="F322" s="50">
        <v>41.16</v>
      </c>
      <c r="G322" s="51" t="s">
        <v>368</v>
      </c>
      <c r="H322" s="50">
        <v>1</v>
      </c>
    </row>
    <row r="323" ht="16.5" spans="1:8">
      <c r="A323" s="46">
        <v>322</v>
      </c>
      <c r="B323" s="46" t="s">
        <v>361</v>
      </c>
      <c r="C323" s="47" t="s">
        <v>708</v>
      </c>
      <c r="D323" s="48" t="s">
        <v>367</v>
      </c>
      <c r="E323" s="49" t="s">
        <v>43</v>
      </c>
      <c r="F323" s="50">
        <v>41.16</v>
      </c>
      <c r="G323" s="51" t="s">
        <v>368</v>
      </c>
      <c r="H323" s="50">
        <v>1</v>
      </c>
    </row>
    <row r="324" ht="16.5" spans="1:8">
      <c r="A324" s="46">
        <v>323</v>
      </c>
      <c r="B324" s="46" t="s">
        <v>361</v>
      </c>
      <c r="C324" s="47" t="s">
        <v>709</v>
      </c>
      <c r="D324" s="48" t="s">
        <v>370</v>
      </c>
      <c r="E324" s="49" t="s">
        <v>43</v>
      </c>
      <c r="F324" s="50">
        <v>41.37</v>
      </c>
      <c r="G324" s="51" t="s">
        <v>368</v>
      </c>
      <c r="H324" s="50">
        <v>1</v>
      </c>
    </row>
    <row r="325" ht="16.5" hidden="1" spans="1:8">
      <c r="A325" s="46">
        <v>324</v>
      </c>
      <c r="B325" s="46" t="s">
        <v>361</v>
      </c>
      <c r="C325" s="47" t="s">
        <v>710</v>
      </c>
      <c r="D325" s="48" t="s">
        <v>564</v>
      </c>
      <c r="E325" s="49" t="s">
        <v>565</v>
      </c>
      <c r="F325" s="50">
        <v>50.37</v>
      </c>
      <c r="G325" s="51" t="s">
        <v>365</v>
      </c>
      <c r="H325" s="50">
        <v>2</v>
      </c>
    </row>
    <row r="326" ht="16.5" hidden="1" spans="1:8">
      <c r="A326" s="46">
        <v>325</v>
      </c>
      <c r="B326" s="46" t="s">
        <v>361</v>
      </c>
      <c r="C326" s="47" t="s">
        <v>711</v>
      </c>
      <c r="D326" s="48" t="s">
        <v>363</v>
      </c>
      <c r="E326" s="49" t="s">
        <v>231</v>
      </c>
      <c r="F326" s="50">
        <v>59.31</v>
      </c>
      <c r="G326" s="51" t="s">
        <v>365</v>
      </c>
      <c r="H326" s="50">
        <v>2</v>
      </c>
    </row>
    <row r="327" ht="16.5" spans="1:8">
      <c r="A327" s="46">
        <v>326</v>
      </c>
      <c r="B327" s="46" t="s">
        <v>361</v>
      </c>
      <c r="C327" s="47" t="s">
        <v>712</v>
      </c>
      <c r="D327" s="48" t="s">
        <v>367</v>
      </c>
      <c r="E327" s="49" t="s">
        <v>43</v>
      </c>
      <c r="F327" s="50">
        <v>41.03</v>
      </c>
      <c r="G327" s="51" t="s">
        <v>368</v>
      </c>
      <c r="H327" s="50">
        <v>1</v>
      </c>
    </row>
    <row r="328" ht="16.5" spans="1:8">
      <c r="A328" s="46">
        <v>327</v>
      </c>
      <c r="B328" s="46" t="s">
        <v>361</v>
      </c>
      <c r="C328" s="47" t="s">
        <v>713</v>
      </c>
      <c r="D328" s="48" t="s">
        <v>370</v>
      </c>
      <c r="E328" s="49" t="s">
        <v>43</v>
      </c>
      <c r="F328" s="50">
        <v>41.16</v>
      </c>
      <c r="G328" s="51" t="s">
        <v>368</v>
      </c>
      <c r="H328" s="50">
        <v>1</v>
      </c>
    </row>
    <row r="329" ht="16.5" spans="1:8">
      <c r="A329" s="46">
        <v>328</v>
      </c>
      <c r="B329" s="46" t="s">
        <v>361</v>
      </c>
      <c r="C329" s="47" t="s">
        <v>714</v>
      </c>
      <c r="D329" s="48" t="s">
        <v>367</v>
      </c>
      <c r="E329" s="49" t="s">
        <v>43</v>
      </c>
      <c r="F329" s="50">
        <v>41.16</v>
      </c>
      <c r="G329" s="51" t="s">
        <v>368</v>
      </c>
      <c r="H329" s="50">
        <v>1</v>
      </c>
    </row>
    <row r="330" ht="16.5" spans="1:8">
      <c r="A330" s="46">
        <v>329</v>
      </c>
      <c r="B330" s="46" t="s">
        <v>361</v>
      </c>
      <c r="C330" s="47" t="s">
        <v>715</v>
      </c>
      <c r="D330" s="48" t="s">
        <v>370</v>
      </c>
      <c r="E330" s="49" t="s">
        <v>43</v>
      </c>
      <c r="F330" s="50">
        <v>41.37</v>
      </c>
      <c r="G330" s="51" t="s">
        <v>368</v>
      </c>
      <c r="H330" s="50">
        <v>1</v>
      </c>
    </row>
    <row r="331" ht="16.5" hidden="1" spans="1:8">
      <c r="A331" s="46">
        <v>330</v>
      </c>
      <c r="B331" s="46" t="s">
        <v>361</v>
      </c>
      <c r="C331" s="47" t="s">
        <v>716</v>
      </c>
      <c r="D331" s="48" t="s">
        <v>564</v>
      </c>
      <c r="E331" s="49" t="s">
        <v>565</v>
      </c>
      <c r="F331" s="50">
        <v>50.37</v>
      </c>
      <c r="G331" s="51" t="s">
        <v>365</v>
      </c>
      <c r="H331" s="50">
        <v>2</v>
      </c>
    </row>
    <row r="332" ht="16.5" hidden="1" spans="1:8">
      <c r="A332" s="46">
        <v>331</v>
      </c>
      <c r="B332" s="46" t="s">
        <v>361</v>
      </c>
      <c r="C332" s="47" t="s">
        <v>717</v>
      </c>
      <c r="D332" s="48" t="s">
        <v>363</v>
      </c>
      <c r="E332" s="49" t="s">
        <v>231</v>
      </c>
      <c r="F332" s="50">
        <v>59.31</v>
      </c>
      <c r="G332" s="51" t="s">
        <v>365</v>
      </c>
      <c r="H332" s="50">
        <v>2</v>
      </c>
    </row>
    <row r="333" ht="16.5" spans="1:8">
      <c r="A333" s="46">
        <v>332</v>
      </c>
      <c r="B333" s="46" t="s">
        <v>361</v>
      </c>
      <c r="C333" s="47" t="s">
        <v>718</v>
      </c>
      <c r="D333" s="48" t="s">
        <v>367</v>
      </c>
      <c r="E333" s="49" t="s">
        <v>43</v>
      </c>
      <c r="F333" s="50">
        <v>41.03</v>
      </c>
      <c r="G333" s="51" t="s">
        <v>368</v>
      </c>
      <c r="H333" s="50">
        <v>1</v>
      </c>
    </row>
    <row r="334" ht="16.5" spans="1:8">
      <c r="A334" s="46">
        <v>333</v>
      </c>
      <c r="B334" s="46" t="s">
        <v>361</v>
      </c>
      <c r="C334" s="47" t="s">
        <v>719</v>
      </c>
      <c r="D334" s="48" t="s">
        <v>370</v>
      </c>
      <c r="E334" s="49" t="s">
        <v>43</v>
      </c>
      <c r="F334" s="50">
        <v>41.16</v>
      </c>
      <c r="G334" s="51" t="s">
        <v>368</v>
      </c>
      <c r="H334" s="50">
        <v>1</v>
      </c>
    </row>
    <row r="335" ht="16.5" spans="1:8">
      <c r="A335" s="46">
        <v>334</v>
      </c>
      <c r="B335" s="46" t="s">
        <v>361</v>
      </c>
      <c r="C335" s="47" t="s">
        <v>720</v>
      </c>
      <c r="D335" s="48" t="s">
        <v>367</v>
      </c>
      <c r="E335" s="49" t="s">
        <v>43</v>
      </c>
      <c r="F335" s="50">
        <v>41.16</v>
      </c>
      <c r="G335" s="51" t="s">
        <v>368</v>
      </c>
      <c r="H335" s="50">
        <v>1</v>
      </c>
    </row>
    <row r="336" ht="16.5" spans="1:8">
      <c r="A336" s="46">
        <v>335</v>
      </c>
      <c r="B336" s="46" t="s">
        <v>361</v>
      </c>
      <c r="C336" s="47" t="s">
        <v>721</v>
      </c>
      <c r="D336" s="48" t="s">
        <v>370</v>
      </c>
      <c r="E336" s="49" t="s">
        <v>43</v>
      </c>
      <c r="F336" s="50">
        <v>41.37</v>
      </c>
      <c r="G336" s="51" t="s">
        <v>368</v>
      </c>
      <c r="H336" s="50">
        <v>1</v>
      </c>
    </row>
    <row r="337" ht="16.5" hidden="1" spans="1:8">
      <c r="A337" s="46">
        <v>336</v>
      </c>
      <c r="B337" s="46" t="s">
        <v>361</v>
      </c>
      <c r="C337" s="47" t="s">
        <v>722</v>
      </c>
      <c r="D337" s="48" t="s">
        <v>564</v>
      </c>
      <c r="E337" s="49" t="s">
        <v>565</v>
      </c>
      <c r="F337" s="50">
        <v>50.37</v>
      </c>
      <c r="G337" s="51" t="s">
        <v>365</v>
      </c>
      <c r="H337" s="50">
        <v>2</v>
      </c>
    </row>
    <row r="338" ht="16.5" hidden="1" spans="1:8">
      <c r="A338" s="46">
        <v>337</v>
      </c>
      <c r="B338" s="46" t="s">
        <v>361</v>
      </c>
      <c r="C338" s="47" t="s">
        <v>723</v>
      </c>
      <c r="D338" s="48" t="s">
        <v>363</v>
      </c>
      <c r="E338" s="49" t="s">
        <v>231</v>
      </c>
      <c r="F338" s="50">
        <v>59.31</v>
      </c>
      <c r="G338" s="51" t="s">
        <v>365</v>
      </c>
      <c r="H338" s="50">
        <v>2</v>
      </c>
    </row>
    <row r="339" ht="16.5" spans="1:8">
      <c r="A339" s="46">
        <v>338</v>
      </c>
      <c r="B339" s="46" t="s">
        <v>361</v>
      </c>
      <c r="C339" s="47" t="s">
        <v>724</v>
      </c>
      <c r="D339" s="48" t="s">
        <v>367</v>
      </c>
      <c r="E339" s="49" t="s">
        <v>43</v>
      </c>
      <c r="F339" s="50">
        <v>41.03</v>
      </c>
      <c r="G339" s="51" t="s">
        <v>368</v>
      </c>
      <c r="H339" s="50">
        <v>1</v>
      </c>
    </row>
    <row r="340" ht="16.5" spans="1:8">
      <c r="A340" s="46">
        <v>339</v>
      </c>
      <c r="B340" s="46" t="s">
        <v>361</v>
      </c>
      <c r="C340" s="47" t="s">
        <v>725</v>
      </c>
      <c r="D340" s="48" t="s">
        <v>370</v>
      </c>
      <c r="E340" s="49" t="s">
        <v>43</v>
      </c>
      <c r="F340" s="50">
        <v>41.16</v>
      </c>
      <c r="G340" s="51" t="s">
        <v>368</v>
      </c>
      <c r="H340" s="50">
        <v>1</v>
      </c>
    </row>
    <row r="341" ht="16.5" spans="1:8">
      <c r="A341" s="46">
        <v>340</v>
      </c>
      <c r="B341" s="46" t="s">
        <v>361</v>
      </c>
      <c r="C341" s="47" t="s">
        <v>726</v>
      </c>
      <c r="D341" s="48" t="s">
        <v>367</v>
      </c>
      <c r="E341" s="49" t="s">
        <v>43</v>
      </c>
      <c r="F341" s="50">
        <v>41.16</v>
      </c>
      <c r="G341" s="51" t="s">
        <v>368</v>
      </c>
      <c r="H341" s="50">
        <v>1</v>
      </c>
    </row>
    <row r="342" ht="16.5" spans="1:8">
      <c r="A342" s="46">
        <v>341</v>
      </c>
      <c r="B342" s="46" t="s">
        <v>361</v>
      </c>
      <c r="C342" s="47" t="s">
        <v>727</v>
      </c>
      <c r="D342" s="48" t="s">
        <v>370</v>
      </c>
      <c r="E342" s="49" t="s">
        <v>43</v>
      </c>
      <c r="F342" s="50">
        <v>41.37</v>
      </c>
      <c r="G342" s="51" t="s">
        <v>368</v>
      </c>
      <c r="H342" s="50">
        <v>1</v>
      </c>
    </row>
    <row r="343" ht="16.5" hidden="1" spans="1:8">
      <c r="A343" s="46">
        <v>342</v>
      </c>
      <c r="B343" s="46" t="s">
        <v>361</v>
      </c>
      <c r="C343" s="47" t="s">
        <v>728</v>
      </c>
      <c r="D343" s="48" t="s">
        <v>564</v>
      </c>
      <c r="E343" s="49" t="s">
        <v>565</v>
      </c>
      <c r="F343" s="50">
        <v>50.37</v>
      </c>
      <c r="G343" s="51" t="s">
        <v>365</v>
      </c>
      <c r="H343" s="50">
        <v>2</v>
      </c>
    </row>
    <row r="344" ht="16.5" hidden="1" spans="1:8">
      <c r="A344" s="46">
        <v>343</v>
      </c>
      <c r="B344" s="46" t="s">
        <v>361</v>
      </c>
      <c r="C344" s="47" t="s">
        <v>729</v>
      </c>
      <c r="D344" s="48" t="s">
        <v>363</v>
      </c>
      <c r="E344" s="49" t="s">
        <v>231</v>
      </c>
      <c r="F344" s="50">
        <v>59.31</v>
      </c>
      <c r="G344" s="51" t="s">
        <v>365</v>
      </c>
      <c r="H344" s="50">
        <v>2</v>
      </c>
    </row>
    <row r="345" ht="16.5" spans="1:8">
      <c r="A345" s="46">
        <v>344</v>
      </c>
      <c r="B345" s="46" t="s">
        <v>361</v>
      </c>
      <c r="C345" s="47" t="s">
        <v>730</v>
      </c>
      <c r="D345" s="48" t="s">
        <v>367</v>
      </c>
      <c r="E345" s="49" t="s">
        <v>43</v>
      </c>
      <c r="F345" s="50">
        <v>41.03</v>
      </c>
      <c r="G345" s="51" t="s">
        <v>368</v>
      </c>
      <c r="H345" s="50">
        <v>1</v>
      </c>
    </row>
    <row r="346" ht="16.5" spans="1:8">
      <c r="A346" s="46">
        <v>345</v>
      </c>
      <c r="B346" s="46" t="s">
        <v>361</v>
      </c>
      <c r="C346" s="47" t="s">
        <v>731</v>
      </c>
      <c r="D346" s="48" t="s">
        <v>370</v>
      </c>
      <c r="E346" s="49" t="s">
        <v>43</v>
      </c>
      <c r="F346" s="50">
        <v>41.16</v>
      </c>
      <c r="G346" s="51" t="s">
        <v>368</v>
      </c>
      <c r="H346" s="50">
        <v>1</v>
      </c>
    </row>
    <row r="347" ht="16.5" spans="1:8">
      <c r="A347" s="46">
        <v>346</v>
      </c>
      <c r="B347" s="46" t="s">
        <v>361</v>
      </c>
      <c r="C347" s="47" t="s">
        <v>732</v>
      </c>
      <c r="D347" s="48" t="s">
        <v>367</v>
      </c>
      <c r="E347" s="49" t="s">
        <v>43</v>
      </c>
      <c r="F347" s="50">
        <v>41.16</v>
      </c>
      <c r="G347" s="51" t="s">
        <v>368</v>
      </c>
      <c r="H347" s="50">
        <v>1</v>
      </c>
    </row>
    <row r="348" ht="16.5" spans="1:8">
      <c r="A348" s="46">
        <v>347</v>
      </c>
      <c r="B348" s="46" t="s">
        <v>361</v>
      </c>
      <c r="C348" s="47" t="s">
        <v>733</v>
      </c>
      <c r="D348" s="48" t="s">
        <v>370</v>
      </c>
      <c r="E348" s="49" t="s">
        <v>43</v>
      </c>
      <c r="F348" s="50">
        <v>41.37</v>
      </c>
      <c r="G348" s="51" t="s">
        <v>368</v>
      </c>
      <c r="H348" s="50">
        <v>1</v>
      </c>
    </row>
    <row r="349" ht="16.5" hidden="1" spans="1:8">
      <c r="A349" s="46">
        <v>348</v>
      </c>
      <c r="B349" s="46" t="s">
        <v>361</v>
      </c>
      <c r="C349" s="47" t="s">
        <v>734</v>
      </c>
      <c r="D349" s="48" t="s">
        <v>564</v>
      </c>
      <c r="E349" s="49" t="s">
        <v>565</v>
      </c>
      <c r="F349" s="50">
        <v>50.37</v>
      </c>
      <c r="G349" s="51" t="s">
        <v>365</v>
      </c>
      <c r="H349" s="50">
        <v>2</v>
      </c>
    </row>
    <row r="350" ht="16.5" hidden="1" spans="1:8">
      <c r="A350" s="46">
        <v>349</v>
      </c>
      <c r="B350" s="46" t="s">
        <v>361</v>
      </c>
      <c r="C350" s="47" t="s">
        <v>735</v>
      </c>
      <c r="D350" s="48" t="s">
        <v>736</v>
      </c>
      <c r="E350" s="49" t="s">
        <v>44</v>
      </c>
      <c r="F350" s="50">
        <v>55.6</v>
      </c>
      <c r="G350" s="51" t="s">
        <v>365</v>
      </c>
      <c r="H350" s="50">
        <v>2</v>
      </c>
    </row>
    <row r="351" ht="16.5" spans="1:8">
      <c r="A351" s="46">
        <v>350</v>
      </c>
      <c r="B351" s="46" t="s">
        <v>361</v>
      </c>
      <c r="C351" s="47" t="s">
        <v>737</v>
      </c>
      <c r="D351" s="48" t="s">
        <v>738</v>
      </c>
      <c r="E351" s="49" t="s">
        <v>42</v>
      </c>
      <c r="F351" s="50">
        <v>40.88</v>
      </c>
      <c r="G351" s="51" t="s">
        <v>368</v>
      </c>
      <c r="H351" s="50">
        <v>1</v>
      </c>
    </row>
    <row r="352" ht="16.5" spans="1:8">
      <c r="A352" s="46">
        <v>351</v>
      </c>
      <c r="B352" s="46" t="s">
        <v>361</v>
      </c>
      <c r="C352" s="47" t="s">
        <v>739</v>
      </c>
      <c r="D352" s="48" t="s">
        <v>740</v>
      </c>
      <c r="E352" s="49" t="s">
        <v>42</v>
      </c>
      <c r="F352" s="50">
        <v>40.88</v>
      </c>
      <c r="G352" s="51" t="s">
        <v>368</v>
      </c>
      <c r="H352" s="50">
        <v>1</v>
      </c>
    </row>
    <row r="353" ht="16.5" spans="1:8">
      <c r="A353" s="46">
        <v>352</v>
      </c>
      <c r="B353" s="46" t="s">
        <v>361</v>
      </c>
      <c r="C353" s="47" t="s">
        <v>741</v>
      </c>
      <c r="D353" s="48" t="s">
        <v>740</v>
      </c>
      <c r="E353" s="49" t="s">
        <v>42</v>
      </c>
      <c r="F353" s="50">
        <v>40.88</v>
      </c>
      <c r="G353" s="51" t="s">
        <v>368</v>
      </c>
      <c r="H353" s="50">
        <v>1</v>
      </c>
    </row>
    <row r="354" ht="16.5" hidden="1" spans="1:8">
      <c r="A354" s="46">
        <v>353</v>
      </c>
      <c r="B354" s="46" t="s">
        <v>361</v>
      </c>
      <c r="C354" s="47" t="s">
        <v>742</v>
      </c>
      <c r="D354" s="48" t="s">
        <v>385</v>
      </c>
      <c r="E354" s="49" t="s">
        <v>44</v>
      </c>
      <c r="F354" s="50">
        <v>59.21</v>
      </c>
      <c r="G354" s="51" t="s">
        <v>365</v>
      </c>
      <c r="H354" s="50">
        <v>2</v>
      </c>
    </row>
    <row r="355" ht="16.5" hidden="1" spans="1:8">
      <c r="A355" s="46">
        <v>354</v>
      </c>
      <c r="B355" s="46" t="s">
        <v>361</v>
      </c>
      <c r="C355" s="47" t="s">
        <v>743</v>
      </c>
      <c r="D355" s="48" t="s">
        <v>736</v>
      </c>
      <c r="E355" s="49" t="s">
        <v>44</v>
      </c>
      <c r="F355" s="50">
        <v>55.6</v>
      </c>
      <c r="G355" s="51" t="s">
        <v>365</v>
      </c>
      <c r="H355" s="50">
        <v>2</v>
      </c>
    </row>
    <row r="356" ht="16.5" spans="1:8">
      <c r="A356" s="46">
        <v>355</v>
      </c>
      <c r="B356" s="46" t="s">
        <v>361</v>
      </c>
      <c r="C356" s="47" t="s">
        <v>744</v>
      </c>
      <c r="D356" s="48" t="s">
        <v>738</v>
      </c>
      <c r="E356" s="49" t="s">
        <v>42</v>
      </c>
      <c r="F356" s="50">
        <v>40.88</v>
      </c>
      <c r="G356" s="51" t="s">
        <v>368</v>
      </c>
      <c r="H356" s="50">
        <v>1</v>
      </c>
    </row>
    <row r="357" ht="16.5" spans="1:8">
      <c r="A357" s="46">
        <v>356</v>
      </c>
      <c r="B357" s="46" t="s">
        <v>361</v>
      </c>
      <c r="C357" s="47" t="s">
        <v>745</v>
      </c>
      <c r="D357" s="52" t="s">
        <v>740</v>
      </c>
      <c r="E357" s="53" t="s">
        <v>42</v>
      </c>
      <c r="F357" s="50">
        <v>41</v>
      </c>
      <c r="G357" s="51" t="s">
        <v>368</v>
      </c>
      <c r="H357" s="50">
        <v>1</v>
      </c>
    </row>
    <row r="358" ht="16.5" spans="1:8">
      <c r="A358" s="46">
        <v>357</v>
      </c>
      <c r="B358" s="46" t="s">
        <v>361</v>
      </c>
      <c r="C358" s="47" t="s">
        <v>746</v>
      </c>
      <c r="D358" s="48" t="s">
        <v>738</v>
      </c>
      <c r="E358" s="49" t="s">
        <v>42</v>
      </c>
      <c r="F358" s="50">
        <v>41</v>
      </c>
      <c r="G358" s="51" t="s">
        <v>368</v>
      </c>
      <c r="H358" s="50">
        <v>1</v>
      </c>
    </row>
    <row r="359" ht="16.5" spans="1:8">
      <c r="A359" s="46">
        <v>358</v>
      </c>
      <c r="B359" s="46" t="s">
        <v>361</v>
      </c>
      <c r="C359" s="47" t="s">
        <v>747</v>
      </c>
      <c r="D359" s="48" t="s">
        <v>740</v>
      </c>
      <c r="E359" s="49" t="s">
        <v>42</v>
      </c>
      <c r="F359" s="50">
        <v>40.88</v>
      </c>
      <c r="G359" s="51" t="s">
        <v>368</v>
      </c>
      <c r="H359" s="50">
        <v>1</v>
      </c>
    </row>
    <row r="360" ht="16.5" hidden="1" spans="1:8">
      <c r="A360" s="46">
        <v>359</v>
      </c>
      <c r="B360" s="46" t="s">
        <v>361</v>
      </c>
      <c r="C360" s="47" t="s">
        <v>748</v>
      </c>
      <c r="D360" s="48" t="s">
        <v>385</v>
      </c>
      <c r="E360" s="49" t="s">
        <v>44</v>
      </c>
      <c r="F360" s="50">
        <v>59.21</v>
      </c>
      <c r="G360" s="51" t="s">
        <v>365</v>
      </c>
      <c r="H360" s="50">
        <v>2</v>
      </c>
    </row>
    <row r="361" ht="16.5" hidden="1" spans="1:8">
      <c r="A361" s="46">
        <v>360</v>
      </c>
      <c r="B361" s="46" t="s">
        <v>361</v>
      </c>
      <c r="C361" s="47" t="s">
        <v>749</v>
      </c>
      <c r="D361" s="48" t="s">
        <v>736</v>
      </c>
      <c r="E361" s="49" t="s">
        <v>44</v>
      </c>
      <c r="F361" s="50">
        <v>55.6</v>
      </c>
      <c r="G361" s="51" t="s">
        <v>365</v>
      </c>
      <c r="H361" s="50">
        <v>2</v>
      </c>
    </row>
    <row r="362" ht="16.5" spans="1:8">
      <c r="A362" s="46">
        <v>361</v>
      </c>
      <c r="B362" s="46" t="s">
        <v>361</v>
      </c>
      <c r="C362" s="47" t="s">
        <v>750</v>
      </c>
      <c r="D362" s="48" t="s">
        <v>738</v>
      </c>
      <c r="E362" s="49" t="s">
        <v>42</v>
      </c>
      <c r="F362" s="50">
        <v>40.88</v>
      </c>
      <c r="G362" s="51" t="s">
        <v>368</v>
      </c>
      <c r="H362" s="50">
        <v>1</v>
      </c>
    </row>
    <row r="363" ht="16.5" spans="1:8">
      <c r="A363" s="46">
        <v>362</v>
      </c>
      <c r="B363" s="46" t="s">
        <v>361</v>
      </c>
      <c r="C363" s="47" t="s">
        <v>751</v>
      </c>
      <c r="D363" s="48" t="s">
        <v>740</v>
      </c>
      <c r="E363" s="49" t="s">
        <v>42</v>
      </c>
      <c r="F363" s="50">
        <v>41</v>
      </c>
      <c r="G363" s="51" t="s">
        <v>368</v>
      </c>
      <c r="H363" s="50">
        <v>1</v>
      </c>
    </row>
    <row r="364" ht="16.5" spans="1:8">
      <c r="A364" s="46">
        <v>363</v>
      </c>
      <c r="B364" s="46" t="s">
        <v>361</v>
      </c>
      <c r="C364" s="47" t="s">
        <v>752</v>
      </c>
      <c r="D364" s="48" t="s">
        <v>738</v>
      </c>
      <c r="E364" s="49" t="s">
        <v>42</v>
      </c>
      <c r="F364" s="50">
        <v>41</v>
      </c>
      <c r="G364" s="51" t="s">
        <v>368</v>
      </c>
      <c r="H364" s="50">
        <v>1</v>
      </c>
    </row>
    <row r="365" ht="16.5" spans="1:8">
      <c r="A365" s="46">
        <v>364</v>
      </c>
      <c r="B365" s="46" t="s">
        <v>361</v>
      </c>
      <c r="C365" s="47" t="s">
        <v>753</v>
      </c>
      <c r="D365" s="48" t="s">
        <v>740</v>
      </c>
      <c r="E365" s="49" t="s">
        <v>42</v>
      </c>
      <c r="F365" s="50">
        <v>40.88</v>
      </c>
      <c r="G365" s="51" t="s">
        <v>368</v>
      </c>
      <c r="H365" s="50">
        <v>1</v>
      </c>
    </row>
    <row r="366" ht="16.5" hidden="1" spans="1:8">
      <c r="A366" s="46">
        <v>365</v>
      </c>
      <c r="B366" s="46" t="s">
        <v>361</v>
      </c>
      <c r="C366" s="47" t="s">
        <v>754</v>
      </c>
      <c r="D366" s="48" t="s">
        <v>385</v>
      </c>
      <c r="E366" s="49" t="s">
        <v>44</v>
      </c>
      <c r="F366" s="50">
        <v>59.21</v>
      </c>
      <c r="G366" s="51" t="s">
        <v>365</v>
      </c>
      <c r="H366" s="50">
        <v>2</v>
      </c>
    </row>
    <row r="367" ht="16.5" hidden="1" spans="1:8">
      <c r="A367" s="46">
        <v>366</v>
      </c>
      <c r="B367" s="46" t="s">
        <v>361</v>
      </c>
      <c r="C367" s="47" t="s">
        <v>755</v>
      </c>
      <c r="D367" s="48" t="s">
        <v>736</v>
      </c>
      <c r="E367" s="49" t="s">
        <v>44</v>
      </c>
      <c r="F367" s="50">
        <v>55.6</v>
      </c>
      <c r="G367" s="51" t="s">
        <v>365</v>
      </c>
      <c r="H367" s="50">
        <v>2</v>
      </c>
    </row>
    <row r="368" ht="16.5" spans="1:8">
      <c r="A368" s="46">
        <v>367</v>
      </c>
      <c r="B368" s="46" t="s">
        <v>361</v>
      </c>
      <c r="C368" s="47" t="s">
        <v>756</v>
      </c>
      <c r="D368" s="48" t="s">
        <v>738</v>
      </c>
      <c r="E368" s="49" t="s">
        <v>42</v>
      </c>
      <c r="F368" s="50">
        <v>40.88</v>
      </c>
      <c r="G368" s="51" t="s">
        <v>368</v>
      </c>
      <c r="H368" s="50">
        <v>1</v>
      </c>
    </row>
    <row r="369" ht="16.5" spans="1:8">
      <c r="A369" s="46">
        <v>368</v>
      </c>
      <c r="B369" s="46" t="s">
        <v>361</v>
      </c>
      <c r="C369" s="47" t="s">
        <v>757</v>
      </c>
      <c r="D369" s="48" t="s">
        <v>740</v>
      </c>
      <c r="E369" s="49" t="s">
        <v>42</v>
      </c>
      <c r="F369" s="50">
        <v>41</v>
      </c>
      <c r="G369" s="51" t="s">
        <v>368</v>
      </c>
      <c r="H369" s="50">
        <v>1</v>
      </c>
    </row>
    <row r="370" ht="16.5" spans="1:8">
      <c r="A370" s="46">
        <v>369</v>
      </c>
      <c r="B370" s="46" t="s">
        <v>361</v>
      </c>
      <c r="C370" s="47" t="s">
        <v>758</v>
      </c>
      <c r="D370" s="48" t="s">
        <v>738</v>
      </c>
      <c r="E370" s="49" t="s">
        <v>42</v>
      </c>
      <c r="F370" s="50">
        <v>41</v>
      </c>
      <c r="G370" s="51" t="s">
        <v>368</v>
      </c>
      <c r="H370" s="50">
        <v>1</v>
      </c>
    </row>
    <row r="371" ht="16.5" spans="1:8">
      <c r="A371" s="46">
        <v>370</v>
      </c>
      <c r="B371" s="46" t="s">
        <v>361</v>
      </c>
      <c r="C371" s="47" t="s">
        <v>759</v>
      </c>
      <c r="D371" s="48" t="s">
        <v>740</v>
      </c>
      <c r="E371" s="49" t="s">
        <v>42</v>
      </c>
      <c r="F371" s="50">
        <v>40.88</v>
      </c>
      <c r="G371" s="51" t="s">
        <v>368</v>
      </c>
      <c r="H371" s="50">
        <v>1</v>
      </c>
    </row>
    <row r="372" ht="16.5" hidden="1" spans="1:8">
      <c r="A372" s="46">
        <v>371</v>
      </c>
      <c r="B372" s="46" t="s">
        <v>361</v>
      </c>
      <c r="C372" s="47" t="s">
        <v>760</v>
      </c>
      <c r="D372" s="48" t="s">
        <v>385</v>
      </c>
      <c r="E372" s="49" t="s">
        <v>44</v>
      </c>
      <c r="F372" s="50">
        <v>59.21</v>
      </c>
      <c r="G372" s="51" t="s">
        <v>365</v>
      </c>
      <c r="H372" s="50">
        <v>2</v>
      </c>
    </row>
    <row r="373" ht="16.5" hidden="1" spans="1:8">
      <c r="A373" s="46">
        <v>372</v>
      </c>
      <c r="B373" s="46" t="s">
        <v>361</v>
      </c>
      <c r="C373" s="47" t="s">
        <v>761</v>
      </c>
      <c r="D373" s="48" t="s">
        <v>736</v>
      </c>
      <c r="E373" s="49" t="s">
        <v>44</v>
      </c>
      <c r="F373" s="50">
        <v>55.7</v>
      </c>
      <c r="G373" s="51" t="s">
        <v>365</v>
      </c>
      <c r="H373" s="50">
        <v>2</v>
      </c>
    </row>
    <row r="374" ht="16.5" spans="1:8">
      <c r="A374" s="46">
        <v>373</v>
      </c>
      <c r="B374" s="46" t="s">
        <v>361</v>
      </c>
      <c r="C374" s="47" t="s">
        <v>762</v>
      </c>
      <c r="D374" s="48" t="s">
        <v>738</v>
      </c>
      <c r="E374" s="49" t="s">
        <v>42</v>
      </c>
      <c r="F374" s="50">
        <v>41.03</v>
      </c>
      <c r="G374" s="51" t="s">
        <v>368</v>
      </c>
      <c r="H374" s="50">
        <v>1</v>
      </c>
    </row>
    <row r="375" ht="16.5" spans="1:8">
      <c r="A375" s="46">
        <v>374</v>
      </c>
      <c r="B375" s="46" t="s">
        <v>361</v>
      </c>
      <c r="C375" s="47" t="s">
        <v>763</v>
      </c>
      <c r="D375" s="48" t="s">
        <v>740</v>
      </c>
      <c r="E375" s="49" t="s">
        <v>42</v>
      </c>
      <c r="F375" s="50">
        <v>41.16</v>
      </c>
      <c r="G375" s="51" t="s">
        <v>368</v>
      </c>
      <c r="H375" s="50">
        <v>1</v>
      </c>
    </row>
    <row r="376" ht="16.5" spans="1:8">
      <c r="A376" s="46">
        <v>375</v>
      </c>
      <c r="B376" s="46" t="s">
        <v>361</v>
      </c>
      <c r="C376" s="47" t="s">
        <v>764</v>
      </c>
      <c r="D376" s="48" t="s">
        <v>738</v>
      </c>
      <c r="E376" s="49" t="s">
        <v>42</v>
      </c>
      <c r="F376" s="50">
        <v>41.16</v>
      </c>
      <c r="G376" s="51" t="s">
        <v>368</v>
      </c>
      <c r="H376" s="50">
        <v>1</v>
      </c>
    </row>
    <row r="377" ht="16.5" spans="1:8">
      <c r="A377" s="46">
        <v>376</v>
      </c>
      <c r="B377" s="46" t="s">
        <v>361</v>
      </c>
      <c r="C377" s="47" t="s">
        <v>765</v>
      </c>
      <c r="D377" s="48" t="s">
        <v>740</v>
      </c>
      <c r="E377" s="49" t="s">
        <v>42</v>
      </c>
      <c r="F377" s="50">
        <v>41.03</v>
      </c>
      <c r="G377" s="51" t="s">
        <v>368</v>
      </c>
      <c r="H377" s="50">
        <v>1</v>
      </c>
    </row>
    <row r="378" ht="16.5" hidden="1" spans="1:8">
      <c r="A378" s="46">
        <v>377</v>
      </c>
      <c r="B378" s="46" t="s">
        <v>361</v>
      </c>
      <c r="C378" s="47" t="s">
        <v>766</v>
      </c>
      <c r="D378" s="48" t="s">
        <v>385</v>
      </c>
      <c r="E378" s="49" t="s">
        <v>44</v>
      </c>
      <c r="F378" s="50">
        <v>59.31</v>
      </c>
      <c r="G378" s="51" t="s">
        <v>365</v>
      </c>
      <c r="H378" s="50">
        <v>2</v>
      </c>
    </row>
    <row r="379" ht="16.5" hidden="1" spans="1:8">
      <c r="A379" s="46">
        <v>378</v>
      </c>
      <c r="B379" s="46" t="s">
        <v>361</v>
      </c>
      <c r="C379" s="47" t="s">
        <v>767</v>
      </c>
      <c r="D379" s="48" t="s">
        <v>736</v>
      </c>
      <c r="E379" s="49" t="s">
        <v>44</v>
      </c>
      <c r="F379" s="50">
        <v>55.7</v>
      </c>
      <c r="G379" s="51" t="s">
        <v>365</v>
      </c>
      <c r="H379" s="50">
        <v>2</v>
      </c>
    </row>
    <row r="380" ht="16.5" spans="1:8">
      <c r="A380" s="46">
        <v>379</v>
      </c>
      <c r="B380" s="46" t="s">
        <v>361</v>
      </c>
      <c r="C380" s="47" t="s">
        <v>768</v>
      </c>
      <c r="D380" s="48" t="s">
        <v>738</v>
      </c>
      <c r="E380" s="49" t="s">
        <v>42</v>
      </c>
      <c r="F380" s="50">
        <v>41.03</v>
      </c>
      <c r="G380" s="51" t="s">
        <v>368</v>
      </c>
      <c r="H380" s="50">
        <v>1</v>
      </c>
    </row>
    <row r="381" ht="16.5" spans="1:8">
      <c r="A381" s="46">
        <v>380</v>
      </c>
      <c r="B381" s="46" t="s">
        <v>361</v>
      </c>
      <c r="C381" s="47" t="s">
        <v>769</v>
      </c>
      <c r="D381" s="48" t="s">
        <v>740</v>
      </c>
      <c r="E381" s="49" t="s">
        <v>42</v>
      </c>
      <c r="F381" s="50">
        <v>41.16</v>
      </c>
      <c r="G381" s="51" t="s">
        <v>368</v>
      </c>
      <c r="H381" s="50">
        <v>1</v>
      </c>
    </row>
    <row r="382" ht="16.5" spans="1:8">
      <c r="A382" s="46">
        <v>381</v>
      </c>
      <c r="B382" s="46" t="s">
        <v>361</v>
      </c>
      <c r="C382" s="47" t="s">
        <v>770</v>
      </c>
      <c r="D382" s="48" t="s">
        <v>738</v>
      </c>
      <c r="E382" s="49" t="s">
        <v>42</v>
      </c>
      <c r="F382" s="50">
        <v>41.16</v>
      </c>
      <c r="G382" s="51" t="s">
        <v>368</v>
      </c>
      <c r="H382" s="50">
        <v>1</v>
      </c>
    </row>
    <row r="383" ht="16.5" spans="1:8">
      <c r="A383" s="46">
        <v>382</v>
      </c>
      <c r="B383" s="46" t="s">
        <v>361</v>
      </c>
      <c r="C383" s="47" t="s">
        <v>771</v>
      </c>
      <c r="D383" s="48" t="s">
        <v>740</v>
      </c>
      <c r="E383" s="49" t="s">
        <v>42</v>
      </c>
      <c r="F383" s="50">
        <v>41.03</v>
      </c>
      <c r="G383" s="51" t="s">
        <v>368</v>
      </c>
      <c r="H383" s="50">
        <v>1</v>
      </c>
    </row>
    <row r="384" ht="16.5" hidden="1" spans="1:8">
      <c r="A384" s="46">
        <v>383</v>
      </c>
      <c r="B384" s="46" t="s">
        <v>361</v>
      </c>
      <c r="C384" s="47" t="s">
        <v>772</v>
      </c>
      <c r="D384" s="48" t="s">
        <v>385</v>
      </c>
      <c r="E384" s="49" t="s">
        <v>44</v>
      </c>
      <c r="F384" s="50">
        <v>59.31</v>
      </c>
      <c r="G384" s="51" t="s">
        <v>365</v>
      </c>
      <c r="H384" s="50">
        <v>2</v>
      </c>
    </row>
    <row r="385" ht="16.5" hidden="1" spans="1:8">
      <c r="A385" s="46">
        <v>384</v>
      </c>
      <c r="B385" s="46" t="s">
        <v>361</v>
      </c>
      <c r="C385" s="47" t="s">
        <v>773</v>
      </c>
      <c r="D385" s="48" t="s">
        <v>736</v>
      </c>
      <c r="E385" s="49" t="s">
        <v>44</v>
      </c>
      <c r="F385" s="50">
        <v>55.7</v>
      </c>
      <c r="G385" s="51" t="s">
        <v>365</v>
      </c>
      <c r="H385" s="50">
        <v>2</v>
      </c>
    </row>
    <row r="386" ht="16.5" spans="1:8">
      <c r="A386" s="46">
        <v>385</v>
      </c>
      <c r="B386" s="46" t="s">
        <v>361</v>
      </c>
      <c r="C386" s="47" t="s">
        <v>774</v>
      </c>
      <c r="D386" s="48" t="s">
        <v>738</v>
      </c>
      <c r="E386" s="49" t="s">
        <v>42</v>
      </c>
      <c r="F386" s="50">
        <v>41.03</v>
      </c>
      <c r="G386" s="51" t="s">
        <v>368</v>
      </c>
      <c r="H386" s="50">
        <v>1</v>
      </c>
    </row>
    <row r="387" ht="16.5" spans="1:8">
      <c r="A387" s="46">
        <v>386</v>
      </c>
      <c r="B387" s="46" t="s">
        <v>361</v>
      </c>
      <c r="C387" s="47" t="s">
        <v>775</v>
      </c>
      <c r="D387" s="48" t="s">
        <v>740</v>
      </c>
      <c r="E387" s="49" t="s">
        <v>42</v>
      </c>
      <c r="F387" s="50">
        <v>41.16</v>
      </c>
      <c r="G387" s="51" t="s">
        <v>368</v>
      </c>
      <c r="H387" s="50">
        <v>1</v>
      </c>
    </row>
    <row r="388" ht="16.5" spans="1:8">
      <c r="A388" s="46">
        <v>387</v>
      </c>
      <c r="B388" s="46" t="s">
        <v>361</v>
      </c>
      <c r="C388" s="47" t="s">
        <v>776</v>
      </c>
      <c r="D388" s="48" t="s">
        <v>738</v>
      </c>
      <c r="E388" s="49" t="s">
        <v>42</v>
      </c>
      <c r="F388" s="50">
        <v>41.16</v>
      </c>
      <c r="G388" s="51" t="s">
        <v>368</v>
      </c>
      <c r="H388" s="50">
        <v>1</v>
      </c>
    </row>
    <row r="389" ht="16.5" spans="1:8">
      <c r="A389" s="46">
        <v>388</v>
      </c>
      <c r="B389" s="46" t="s">
        <v>361</v>
      </c>
      <c r="C389" s="47" t="s">
        <v>777</v>
      </c>
      <c r="D389" s="48" t="s">
        <v>740</v>
      </c>
      <c r="E389" s="49" t="s">
        <v>42</v>
      </c>
      <c r="F389" s="50">
        <v>41.03</v>
      </c>
      <c r="G389" s="51" t="s">
        <v>368</v>
      </c>
      <c r="H389" s="50">
        <v>1</v>
      </c>
    </row>
    <row r="390" ht="16.5" hidden="1" spans="1:8">
      <c r="A390" s="46">
        <v>389</v>
      </c>
      <c r="B390" s="46" t="s">
        <v>361</v>
      </c>
      <c r="C390" s="47" t="s">
        <v>778</v>
      </c>
      <c r="D390" s="48" t="s">
        <v>385</v>
      </c>
      <c r="E390" s="49" t="s">
        <v>44</v>
      </c>
      <c r="F390" s="50">
        <v>59.31</v>
      </c>
      <c r="G390" s="51" t="s">
        <v>365</v>
      </c>
      <c r="H390" s="50">
        <v>2</v>
      </c>
    </row>
    <row r="391" ht="16.5" hidden="1" spans="1:8">
      <c r="A391" s="46">
        <v>390</v>
      </c>
      <c r="B391" s="46" t="s">
        <v>361</v>
      </c>
      <c r="C391" s="47" t="s">
        <v>779</v>
      </c>
      <c r="D391" s="48" t="s">
        <v>736</v>
      </c>
      <c r="E391" s="49" t="s">
        <v>44</v>
      </c>
      <c r="F391" s="50">
        <v>55.7</v>
      </c>
      <c r="G391" s="51" t="s">
        <v>365</v>
      </c>
      <c r="H391" s="50">
        <v>2</v>
      </c>
    </row>
    <row r="392" ht="16.5" spans="1:8">
      <c r="A392" s="46">
        <v>391</v>
      </c>
      <c r="B392" s="46" t="s">
        <v>361</v>
      </c>
      <c r="C392" s="47" t="s">
        <v>780</v>
      </c>
      <c r="D392" s="48" t="s">
        <v>738</v>
      </c>
      <c r="E392" s="49" t="s">
        <v>42</v>
      </c>
      <c r="F392" s="50">
        <v>41.03</v>
      </c>
      <c r="G392" s="51" t="s">
        <v>368</v>
      </c>
      <c r="H392" s="50">
        <v>1</v>
      </c>
    </row>
    <row r="393" ht="16.5" spans="1:8">
      <c r="A393" s="46">
        <v>392</v>
      </c>
      <c r="B393" s="46" t="s">
        <v>361</v>
      </c>
      <c r="C393" s="47" t="s">
        <v>781</v>
      </c>
      <c r="D393" s="48" t="s">
        <v>740</v>
      </c>
      <c r="E393" s="49" t="s">
        <v>42</v>
      </c>
      <c r="F393" s="50">
        <v>41.16</v>
      </c>
      <c r="G393" s="51" t="s">
        <v>368</v>
      </c>
      <c r="H393" s="50">
        <v>1</v>
      </c>
    </row>
    <row r="394" ht="16.5" spans="1:8">
      <c r="A394" s="46">
        <v>393</v>
      </c>
      <c r="B394" s="46" t="s">
        <v>361</v>
      </c>
      <c r="C394" s="47" t="s">
        <v>782</v>
      </c>
      <c r="D394" s="48" t="s">
        <v>738</v>
      </c>
      <c r="E394" s="49" t="s">
        <v>42</v>
      </c>
      <c r="F394" s="50">
        <v>41.16</v>
      </c>
      <c r="G394" s="51" t="s">
        <v>368</v>
      </c>
      <c r="H394" s="50">
        <v>1</v>
      </c>
    </row>
    <row r="395" ht="16.5" spans="1:8">
      <c r="A395" s="46">
        <v>394</v>
      </c>
      <c r="B395" s="46" t="s">
        <v>361</v>
      </c>
      <c r="C395" s="47" t="s">
        <v>783</v>
      </c>
      <c r="D395" s="48" t="s">
        <v>740</v>
      </c>
      <c r="E395" s="49" t="s">
        <v>42</v>
      </c>
      <c r="F395" s="50">
        <v>41.03</v>
      </c>
      <c r="G395" s="51" t="s">
        <v>368</v>
      </c>
      <c r="H395" s="50">
        <v>1</v>
      </c>
    </row>
    <row r="396" ht="16.5" hidden="1" spans="1:8">
      <c r="A396" s="46">
        <v>395</v>
      </c>
      <c r="B396" s="46" t="s">
        <v>361</v>
      </c>
      <c r="C396" s="47" t="s">
        <v>784</v>
      </c>
      <c r="D396" s="48" t="s">
        <v>385</v>
      </c>
      <c r="E396" s="49" t="s">
        <v>44</v>
      </c>
      <c r="F396" s="50">
        <v>59.31</v>
      </c>
      <c r="G396" s="51" t="s">
        <v>365</v>
      </c>
      <c r="H396" s="50">
        <v>2</v>
      </c>
    </row>
    <row r="397" ht="16.5" hidden="1" spans="1:8">
      <c r="A397" s="46">
        <v>396</v>
      </c>
      <c r="B397" s="46" t="s">
        <v>361</v>
      </c>
      <c r="C397" s="47" t="s">
        <v>785</v>
      </c>
      <c r="D397" s="48" t="s">
        <v>736</v>
      </c>
      <c r="E397" s="49" t="s">
        <v>44</v>
      </c>
      <c r="F397" s="50">
        <v>55.7</v>
      </c>
      <c r="G397" s="51" t="s">
        <v>365</v>
      </c>
      <c r="H397" s="50">
        <v>2</v>
      </c>
    </row>
    <row r="398" ht="16.5" spans="1:8">
      <c r="A398" s="46">
        <v>397</v>
      </c>
      <c r="B398" s="46" t="s">
        <v>361</v>
      </c>
      <c r="C398" s="47" t="s">
        <v>786</v>
      </c>
      <c r="D398" s="48" t="s">
        <v>738</v>
      </c>
      <c r="E398" s="49" t="s">
        <v>42</v>
      </c>
      <c r="F398" s="50">
        <v>41.03</v>
      </c>
      <c r="G398" s="51" t="s">
        <v>368</v>
      </c>
      <c r="H398" s="50">
        <v>1</v>
      </c>
    </row>
    <row r="399" ht="16.5" spans="1:8">
      <c r="A399" s="46">
        <v>398</v>
      </c>
      <c r="B399" s="46" t="s">
        <v>361</v>
      </c>
      <c r="C399" s="47" t="s">
        <v>787</v>
      </c>
      <c r="D399" s="48" t="s">
        <v>740</v>
      </c>
      <c r="E399" s="49" t="s">
        <v>42</v>
      </c>
      <c r="F399" s="50">
        <v>41.16</v>
      </c>
      <c r="G399" s="51" t="s">
        <v>368</v>
      </c>
      <c r="H399" s="50">
        <v>1</v>
      </c>
    </row>
    <row r="400" ht="16.5" spans="1:8">
      <c r="A400" s="46">
        <v>399</v>
      </c>
      <c r="B400" s="46" t="s">
        <v>361</v>
      </c>
      <c r="C400" s="47" t="s">
        <v>788</v>
      </c>
      <c r="D400" s="48" t="s">
        <v>738</v>
      </c>
      <c r="E400" s="49" t="s">
        <v>42</v>
      </c>
      <c r="F400" s="50">
        <v>41.16</v>
      </c>
      <c r="G400" s="51" t="s">
        <v>368</v>
      </c>
      <c r="H400" s="50">
        <v>1</v>
      </c>
    </row>
    <row r="401" ht="16.5" spans="1:8">
      <c r="A401" s="46">
        <v>400</v>
      </c>
      <c r="B401" s="46" t="s">
        <v>361</v>
      </c>
      <c r="C401" s="47" t="s">
        <v>789</v>
      </c>
      <c r="D401" s="48" t="s">
        <v>740</v>
      </c>
      <c r="E401" s="49" t="s">
        <v>42</v>
      </c>
      <c r="F401" s="50">
        <v>41.03</v>
      </c>
      <c r="G401" s="51" t="s">
        <v>368</v>
      </c>
      <c r="H401" s="50">
        <v>1</v>
      </c>
    </row>
    <row r="402" ht="16.5" hidden="1" spans="1:8">
      <c r="A402" s="46">
        <v>401</v>
      </c>
      <c r="B402" s="46" t="s">
        <v>361</v>
      </c>
      <c r="C402" s="47" t="s">
        <v>790</v>
      </c>
      <c r="D402" s="48" t="s">
        <v>385</v>
      </c>
      <c r="E402" s="49" t="s">
        <v>44</v>
      </c>
      <c r="F402" s="50">
        <v>59.31</v>
      </c>
      <c r="G402" s="51" t="s">
        <v>365</v>
      </c>
      <c r="H402" s="50">
        <v>2</v>
      </c>
    </row>
    <row r="403" ht="16.5" hidden="1" spans="1:8">
      <c r="A403" s="46">
        <v>402</v>
      </c>
      <c r="B403" s="46" t="s">
        <v>361</v>
      </c>
      <c r="C403" s="47" t="s">
        <v>791</v>
      </c>
      <c r="D403" s="48" t="s">
        <v>736</v>
      </c>
      <c r="E403" s="49" t="s">
        <v>44</v>
      </c>
      <c r="F403" s="50">
        <v>55.7</v>
      </c>
      <c r="G403" s="51" t="s">
        <v>365</v>
      </c>
      <c r="H403" s="50">
        <v>2</v>
      </c>
    </row>
    <row r="404" ht="16.5" spans="1:8">
      <c r="A404" s="46">
        <v>403</v>
      </c>
      <c r="B404" s="46" t="s">
        <v>361</v>
      </c>
      <c r="C404" s="47" t="s">
        <v>792</v>
      </c>
      <c r="D404" s="48" t="s">
        <v>738</v>
      </c>
      <c r="E404" s="49" t="s">
        <v>42</v>
      </c>
      <c r="F404" s="50">
        <v>41.03</v>
      </c>
      <c r="G404" s="51" t="s">
        <v>368</v>
      </c>
      <c r="H404" s="50">
        <v>1</v>
      </c>
    </row>
    <row r="405" ht="16.5" spans="1:8">
      <c r="A405" s="46">
        <v>404</v>
      </c>
      <c r="B405" s="46" t="s">
        <v>361</v>
      </c>
      <c r="C405" s="47" t="s">
        <v>793</v>
      </c>
      <c r="D405" s="48" t="s">
        <v>740</v>
      </c>
      <c r="E405" s="49" t="s">
        <v>42</v>
      </c>
      <c r="F405" s="50">
        <v>41.16</v>
      </c>
      <c r="G405" s="51" t="s">
        <v>368</v>
      </c>
      <c r="H405" s="50">
        <v>1</v>
      </c>
    </row>
    <row r="406" ht="16.5" spans="1:8">
      <c r="A406" s="46">
        <v>405</v>
      </c>
      <c r="B406" s="46" t="s">
        <v>361</v>
      </c>
      <c r="C406" s="47" t="s">
        <v>794</v>
      </c>
      <c r="D406" s="48" t="s">
        <v>738</v>
      </c>
      <c r="E406" s="49" t="s">
        <v>42</v>
      </c>
      <c r="F406" s="50">
        <v>41.16</v>
      </c>
      <c r="G406" s="51" t="s">
        <v>368</v>
      </c>
      <c r="H406" s="50">
        <v>1</v>
      </c>
    </row>
    <row r="407" ht="16.5" spans="1:8">
      <c r="A407" s="46">
        <v>406</v>
      </c>
      <c r="B407" s="46" t="s">
        <v>361</v>
      </c>
      <c r="C407" s="47" t="s">
        <v>795</v>
      </c>
      <c r="D407" s="48" t="s">
        <v>740</v>
      </c>
      <c r="E407" s="49" t="s">
        <v>42</v>
      </c>
      <c r="F407" s="50">
        <v>41.03</v>
      </c>
      <c r="G407" s="51" t="s">
        <v>368</v>
      </c>
      <c r="H407" s="50">
        <v>1</v>
      </c>
    </row>
    <row r="408" ht="16.5" hidden="1" spans="1:8">
      <c r="A408" s="46">
        <v>407</v>
      </c>
      <c r="B408" s="46" t="s">
        <v>361</v>
      </c>
      <c r="C408" s="47" t="s">
        <v>796</v>
      </c>
      <c r="D408" s="48" t="s">
        <v>385</v>
      </c>
      <c r="E408" s="49" t="s">
        <v>44</v>
      </c>
      <c r="F408" s="50">
        <v>59.31</v>
      </c>
      <c r="G408" s="51" t="s">
        <v>365</v>
      </c>
      <c r="H408" s="50">
        <v>2</v>
      </c>
    </row>
    <row r="409" ht="16.5" hidden="1" spans="1:8">
      <c r="A409" s="46">
        <v>408</v>
      </c>
      <c r="B409" s="46" t="s">
        <v>361</v>
      </c>
      <c r="C409" s="47" t="s">
        <v>797</v>
      </c>
      <c r="D409" s="48" t="s">
        <v>736</v>
      </c>
      <c r="E409" s="49" t="s">
        <v>44</v>
      </c>
      <c r="F409" s="50">
        <v>55.7</v>
      </c>
      <c r="G409" s="51" t="s">
        <v>365</v>
      </c>
      <c r="H409" s="50">
        <v>2</v>
      </c>
    </row>
    <row r="410" ht="16.5" spans="1:8">
      <c r="A410" s="46">
        <v>409</v>
      </c>
      <c r="B410" s="46" t="s">
        <v>361</v>
      </c>
      <c r="C410" s="47" t="s">
        <v>798</v>
      </c>
      <c r="D410" s="48" t="s">
        <v>738</v>
      </c>
      <c r="E410" s="49" t="s">
        <v>42</v>
      </c>
      <c r="F410" s="50">
        <v>41.03</v>
      </c>
      <c r="G410" s="51" t="s">
        <v>368</v>
      </c>
      <c r="H410" s="50">
        <v>1</v>
      </c>
    </row>
    <row r="411" ht="16.5" spans="1:8">
      <c r="A411" s="46">
        <v>410</v>
      </c>
      <c r="B411" s="46" t="s">
        <v>361</v>
      </c>
      <c r="C411" s="47" t="s">
        <v>799</v>
      </c>
      <c r="D411" s="48" t="s">
        <v>740</v>
      </c>
      <c r="E411" s="49" t="s">
        <v>42</v>
      </c>
      <c r="F411" s="50">
        <v>41.16</v>
      </c>
      <c r="G411" s="51" t="s">
        <v>368</v>
      </c>
      <c r="H411" s="50">
        <v>1</v>
      </c>
    </row>
    <row r="412" ht="16.5" spans="1:8">
      <c r="A412" s="46">
        <v>411</v>
      </c>
      <c r="B412" s="46" t="s">
        <v>361</v>
      </c>
      <c r="C412" s="47" t="s">
        <v>800</v>
      </c>
      <c r="D412" s="48" t="s">
        <v>738</v>
      </c>
      <c r="E412" s="49" t="s">
        <v>42</v>
      </c>
      <c r="F412" s="50">
        <v>41.16</v>
      </c>
      <c r="G412" s="51" t="s">
        <v>368</v>
      </c>
      <c r="H412" s="50">
        <v>1</v>
      </c>
    </row>
    <row r="413" ht="16.5" spans="1:8">
      <c r="A413" s="46">
        <v>412</v>
      </c>
      <c r="B413" s="46" t="s">
        <v>361</v>
      </c>
      <c r="C413" s="47" t="s">
        <v>801</v>
      </c>
      <c r="D413" s="48" t="s">
        <v>740</v>
      </c>
      <c r="E413" s="49" t="s">
        <v>42</v>
      </c>
      <c r="F413" s="50">
        <v>41.03</v>
      </c>
      <c r="G413" s="51" t="s">
        <v>368</v>
      </c>
      <c r="H413" s="50">
        <v>1</v>
      </c>
    </row>
    <row r="414" ht="16.5" hidden="1" spans="1:8">
      <c r="A414" s="46">
        <v>413</v>
      </c>
      <c r="B414" s="46" t="s">
        <v>361</v>
      </c>
      <c r="C414" s="47" t="s">
        <v>802</v>
      </c>
      <c r="D414" s="48" t="s">
        <v>385</v>
      </c>
      <c r="E414" s="49" t="s">
        <v>44</v>
      </c>
      <c r="F414" s="50">
        <v>59.31</v>
      </c>
      <c r="G414" s="51" t="s">
        <v>365</v>
      </c>
      <c r="H414" s="50">
        <v>2</v>
      </c>
    </row>
    <row r="415" ht="16.5" hidden="1" spans="1:8">
      <c r="A415" s="46">
        <v>414</v>
      </c>
      <c r="B415" s="46" t="s">
        <v>361</v>
      </c>
      <c r="C415" s="47" t="s">
        <v>803</v>
      </c>
      <c r="D415" s="48" t="s">
        <v>736</v>
      </c>
      <c r="E415" s="49" t="s">
        <v>44</v>
      </c>
      <c r="F415" s="50">
        <v>55.7</v>
      </c>
      <c r="G415" s="51" t="s">
        <v>365</v>
      </c>
      <c r="H415" s="50">
        <v>2</v>
      </c>
    </row>
    <row r="416" ht="16.5" spans="1:8">
      <c r="A416" s="46">
        <v>415</v>
      </c>
      <c r="B416" s="46" t="s">
        <v>361</v>
      </c>
      <c r="C416" s="47" t="s">
        <v>804</v>
      </c>
      <c r="D416" s="48" t="s">
        <v>738</v>
      </c>
      <c r="E416" s="49" t="s">
        <v>42</v>
      </c>
      <c r="F416" s="50">
        <v>41.03</v>
      </c>
      <c r="G416" s="51" t="s">
        <v>368</v>
      </c>
      <c r="H416" s="50">
        <v>1</v>
      </c>
    </row>
    <row r="417" ht="16.5" spans="1:8">
      <c r="A417" s="46">
        <v>416</v>
      </c>
      <c r="B417" s="46" t="s">
        <v>361</v>
      </c>
      <c r="C417" s="47" t="s">
        <v>805</v>
      </c>
      <c r="D417" s="48" t="s">
        <v>740</v>
      </c>
      <c r="E417" s="49" t="s">
        <v>42</v>
      </c>
      <c r="F417" s="50">
        <v>41.16</v>
      </c>
      <c r="G417" s="51" t="s">
        <v>368</v>
      </c>
      <c r="H417" s="50">
        <v>1</v>
      </c>
    </row>
    <row r="418" ht="16.5" spans="1:8">
      <c r="A418" s="46">
        <v>417</v>
      </c>
      <c r="B418" s="46" t="s">
        <v>361</v>
      </c>
      <c r="C418" s="47" t="s">
        <v>806</v>
      </c>
      <c r="D418" s="52" t="s">
        <v>738</v>
      </c>
      <c r="E418" s="53" t="s">
        <v>42</v>
      </c>
      <c r="F418" s="50">
        <v>41.16</v>
      </c>
      <c r="G418" s="51" t="s">
        <v>368</v>
      </c>
      <c r="H418" s="50">
        <v>1</v>
      </c>
    </row>
    <row r="419" ht="16.5" spans="1:8">
      <c r="A419" s="46">
        <v>418</v>
      </c>
      <c r="B419" s="46" t="s">
        <v>361</v>
      </c>
      <c r="C419" s="47" t="s">
        <v>807</v>
      </c>
      <c r="D419" s="48" t="s">
        <v>740</v>
      </c>
      <c r="E419" s="49" t="s">
        <v>42</v>
      </c>
      <c r="F419" s="50">
        <v>41.03</v>
      </c>
      <c r="G419" s="51" t="s">
        <v>368</v>
      </c>
      <c r="H419" s="50">
        <v>1</v>
      </c>
    </row>
    <row r="420" ht="16.5" hidden="1" spans="1:8">
      <c r="A420" s="46">
        <v>419</v>
      </c>
      <c r="B420" s="46" t="s">
        <v>361</v>
      </c>
      <c r="C420" s="47" t="s">
        <v>808</v>
      </c>
      <c r="D420" s="48" t="s">
        <v>385</v>
      </c>
      <c r="E420" s="49" t="s">
        <v>44</v>
      </c>
      <c r="F420" s="50">
        <v>59.31</v>
      </c>
      <c r="G420" s="51" t="s">
        <v>365</v>
      </c>
      <c r="H420" s="50">
        <v>2</v>
      </c>
    </row>
    <row r="421" ht="16.5" hidden="1" spans="1:8">
      <c r="A421" s="46">
        <v>420</v>
      </c>
      <c r="B421" s="46" t="s">
        <v>361</v>
      </c>
      <c r="C421" s="47" t="s">
        <v>809</v>
      </c>
      <c r="D421" s="48" t="s">
        <v>736</v>
      </c>
      <c r="E421" s="49" t="s">
        <v>44</v>
      </c>
      <c r="F421" s="50">
        <v>55.7</v>
      </c>
      <c r="G421" s="51" t="s">
        <v>365</v>
      </c>
      <c r="H421" s="50">
        <v>2</v>
      </c>
    </row>
    <row r="422" ht="16.5" spans="1:8">
      <c r="A422" s="46">
        <v>421</v>
      </c>
      <c r="B422" s="46" t="s">
        <v>361</v>
      </c>
      <c r="C422" s="47" t="s">
        <v>810</v>
      </c>
      <c r="D422" s="48" t="s">
        <v>738</v>
      </c>
      <c r="E422" s="49" t="s">
        <v>42</v>
      </c>
      <c r="F422" s="50">
        <v>41.03</v>
      </c>
      <c r="G422" s="51" t="s">
        <v>368</v>
      </c>
      <c r="H422" s="50">
        <v>1</v>
      </c>
    </row>
    <row r="423" ht="16.5" spans="1:8">
      <c r="A423" s="46">
        <v>422</v>
      </c>
      <c r="B423" s="46" t="s">
        <v>361</v>
      </c>
      <c r="C423" s="47" t="s">
        <v>811</v>
      </c>
      <c r="D423" s="48" t="s">
        <v>740</v>
      </c>
      <c r="E423" s="49" t="s">
        <v>42</v>
      </c>
      <c r="F423" s="50">
        <v>41.16</v>
      </c>
      <c r="G423" s="51" t="s">
        <v>368</v>
      </c>
      <c r="H423" s="50">
        <v>1</v>
      </c>
    </row>
    <row r="424" ht="16.5" spans="1:8">
      <c r="A424" s="46">
        <v>423</v>
      </c>
      <c r="B424" s="46" t="s">
        <v>361</v>
      </c>
      <c r="C424" s="47" t="s">
        <v>812</v>
      </c>
      <c r="D424" s="48" t="s">
        <v>738</v>
      </c>
      <c r="E424" s="49" t="s">
        <v>42</v>
      </c>
      <c r="F424" s="50">
        <v>41.16</v>
      </c>
      <c r="G424" s="51" t="s">
        <v>368</v>
      </c>
      <c r="H424" s="50">
        <v>1</v>
      </c>
    </row>
    <row r="425" ht="16.5" spans="1:8">
      <c r="A425" s="46">
        <v>424</v>
      </c>
      <c r="B425" s="46" t="s">
        <v>361</v>
      </c>
      <c r="C425" s="47" t="s">
        <v>813</v>
      </c>
      <c r="D425" s="48" t="s">
        <v>740</v>
      </c>
      <c r="E425" s="49" t="s">
        <v>42</v>
      </c>
      <c r="F425" s="50">
        <v>41.03</v>
      </c>
      <c r="G425" s="51" t="s">
        <v>368</v>
      </c>
      <c r="H425" s="50">
        <v>1</v>
      </c>
    </row>
    <row r="426" ht="16.5" hidden="1" spans="1:8">
      <c r="A426" s="46">
        <v>425</v>
      </c>
      <c r="B426" s="46" t="s">
        <v>361</v>
      </c>
      <c r="C426" s="47" t="s">
        <v>814</v>
      </c>
      <c r="D426" s="48" t="s">
        <v>385</v>
      </c>
      <c r="E426" s="49" t="s">
        <v>44</v>
      </c>
      <c r="F426" s="50">
        <v>59.31</v>
      </c>
      <c r="G426" s="51" t="s">
        <v>365</v>
      </c>
      <c r="H426" s="50">
        <v>2</v>
      </c>
    </row>
    <row r="427" ht="16.5" hidden="1" spans="1:8">
      <c r="A427" s="46">
        <v>426</v>
      </c>
      <c r="B427" s="46" t="s">
        <v>361</v>
      </c>
      <c r="C427" s="47" t="s">
        <v>815</v>
      </c>
      <c r="D427" s="48" t="s">
        <v>736</v>
      </c>
      <c r="E427" s="49" t="s">
        <v>44</v>
      </c>
      <c r="F427" s="50">
        <v>55.7</v>
      </c>
      <c r="G427" s="51" t="s">
        <v>365</v>
      </c>
      <c r="H427" s="50">
        <v>2</v>
      </c>
    </row>
    <row r="428" ht="16.5" spans="1:8">
      <c r="A428" s="46">
        <v>427</v>
      </c>
      <c r="B428" s="46" t="s">
        <v>361</v>
      </c>
      <c r="C428" s="47" t="s">
        <v>816</v>
      </c>
      <c r="D428" s="48" t="s">
        <v>738</v>
      </c>
      <c r="E428" s="49" t="s">
        <v>42</v>
      </c>
      <c r="F428" s="50">
        <v>41.03</v>
      </c>
      <c r="G428" s="51" t="s">
        <v>368</v>
      </c>
      <c r="H428" s="50">
        <v>1</v>
      </c>
    </row>
    <row r="429" ht="16.5" spans="1:8">
      <c r="A429" s="46">
        <v>428</v>
      </c>
      <c r="B429" s="46" t="s">
        <v>361</v>
      </c>
      <c r="C429" s="47" t="s">
        <v>817</v>
      </c>
      <c r="D429" s="48" t="s">
        <v>740</v>
      </c>
      <c r="E429" s="49" t="s">
        <v>42</v>
      </c>
      <c r="F429" s="50">
        <v>41.16</v>
      </c>
      <c r="G429" s="51" t="s">
        <v>368</v>
      </c>
      <c r="H429" s="50">
        <v>1</v>
      </c>
    </row>
    <row r="430" ht="16.5" spans="1:8">
      <c r="A430" s="46">
        <v>429</v>
      </c>
      <c r="B430" s="46" t="s">
        <v>361</v>
      </c>
      <c r="C430" s="47" t="s">
        <v>818</v>
      </c>
      <c r="D430" s="48" t="s">
        <v>738</v>
      </c>
      <c r="E430" s="49" t="s">
        <v>42</v>
      </c>
      <c r="F430" s="50">
        <v>41.16</v>
      </c>
      <c r="G430" s="51" t="s">
        <v>368</v>
      </c>
      <c r="H430" s="50">
        <v>1</v>
      </c>
    </row>
    <row r="431" ht="16.5" spans="1:8">
      <c r="A431" s="46">
        <v>430</v>
      </c>
      <c r="B431" s="46" t="s">
        <v>361</v>
      </c>
      <c r="C431" s="47" t="s">
        <v>819</v>
      </c>
      <c r="D431" s="48" t="s">
        <v>740</v>
      </c>
      <c r="E431" s="49" t="s">
        <v>42</v>
      </c>
      <c r="F431" s="50">
        <v>41.03</v>
      </c>
      <c r="G431" s="51" t="s">
        <v>368</v>
      </c>
      <c r="H431" s="50">
        <v>1</v>
      </c>
    </row>
    <row r="432" ht="16.5" hidden="1" spans="1:8">
      <c r="A432" s="46">
        <v>431</v>
      </c>
      <c r="B432" s="46" t="s">
        <v>361</v>
      </c>
      <c r="C432" s="47" t="s">
        <v>820</v>
      </c>
      <c r="D432" s="48" t="s">
        <v>385</v>
      </c>
      <c r="E432" s="49" t="s">
        <v>44</v>
      </c>
      <c r="F432" s="50">
        <v>59.31</v>
      </c>
      <c r="G432" s="51" t="s">
        <v>365</v>
      </c>
      <c r="H432" s="50">
        <v>2</v>
      </c>
    </row>
    <row r="433" ht="16.5" hidden="1" spans="1:8">
      <c r="A433" s="46">
        <v>432</v>
      </c>
      <c r="B433" s="46" t="s">
        <v>361</v>
      </c>
      <c r="C433" s="47" t="s">
        <v>821</v>
      </c>
      <c r="D433" s="48" t="s">
        <v>736</v>
      </c>
      <c r="E433" s="49" t="s">
        <v>44</v>
      </c>
      <c r="F433" s="50">
        <v>55.7</v>
      </c>
      <c r="G433" s="51" t="s">
        <v>365</v>
      </c>
      <c r="H433" s="50">
        <v>2</v>
      </c>
    </row>
    <row r="434" ht="16.5" spans="1:8">
      <c r="A434" s="46">
        <v>433</v>
      </c>
      <c r="B434" s="46" t="s">
        <v>361</v>
      </c>
      <c r="C434" s="47" t="s">
        <v>822</v>
      </c>
      <c r="D434" s="48" t="s">
        <v>738</v>
      </c>
      <c r="E434" s="49" t="s">
        <v>42</v>
      </c>
      <c r="F434" s="50">
        <v>41.03</v>
      </c>
      <c r="G434" s="51" t="s">
        <v>368</v>
      </c>
      <c r="H434" s="50">
        <v>1</v>
      </c>
    </row>
    <row r="435" ht="16.5" spans="1:8">
      <c r="A435" s="46">
        <v>434</v>
      </c>
      <c r="B435" s="46" t="s">
        <v>361</v>
      </c>
      <c r="C435" s="47" t="s">
        <v>823</v>
      </c>
      <c r="D435" s="48" t="s">
        <v>740</v>
      </c>
      <c r="E435" s="49" t="s">
        <v>42</v>
      </c>
      <c r="F435" s="50">
        <v>41.16</v>
      </c>
      <c r="G435" s="51" t="s">
        <v>368</v>
      </c>
      <c r="H435" s="50">
        <v>1</v>
      </c>
    </row>
    <row r="436" ht="16.5" spans="1:8">
      <c r="A436" s="46">
        <v>435</v>
      </c>
      <c r="B436" s="46" t="s">
        <v>361</v>
      </c>
      <c r="C436" s="47" t="s">
        <v>824</v>
      </c>
      <c r="D436" s="48" t="s">
        <v>738</v>
      </c>
      <c r="E436" s="49" t="s">
        <v>42</v>
      </c>
      <c r="F436" s="50">
        <v>41.16</v>
      </c>
      <c r="G436" s="51" t="s">
        <v>368</v>
      </c>
      <c r="H436" s="50">
        <v>1</v>
      </c>
    </row>
    <row r="437" ht="16.5" spans="1:8">
      <c r="A437" s="46">
        <v>436</v>
      </c>
      <c r="B437" s="46" t="s">
        <v>361</v>
      </c>
      <c r="C437" s="47" t="s">
        <v>825</v>
      </c>
      <c r="D437" s="48" t="s">
        <v>740</v>
      </c>
      <c r="E437" s="49" t="s">
        <v>42</v>
      </c>
      <c r="F437" s="50">
        <v>41.03</v>
      </c>
      <c r="G437" s="51" t="s">
        <v>368</v>
      </c>
      <c r="H437" s="50">
        <v>1</v>
      </c>
    </row>
    <row r="438" ht="16.5" hidden="1" spans="1:8">
      <c r="A438" s="46">
        <v>437</v>
      </c>
      <c r="B438" s="46" t="s">
        <v>361</v>
      </c>
      <c r="C438" s="47" t="s">
        <v>826</v>
      </c>
      <c r="D438" s="48" t="s">
        <v>385</v>
      </c>
      <c r="E438" s="49" t="s">
        <v>44</v>
      </c>
      <c r="F438" s="50">
        <v>59.31</v>
      </c>
      <c r="G438" s="51" t="s">
        <v>365</v>
      </c>
      <c r="H438" s="50">
        <v>2</v>
      </c>
    </row>
    <row r="439" ht="16.5" hidden="1" spans="1:8">
      <c r="A439" s="46">
        <v>438</v>
      </c>
      <c r="B439" s="46" t="s">
        <v>361</v>
      </c>
      <c r="C439" s="47" t="s">
        <v>827</v>
      </c>
      <c r="D439" s="48" t="s">
        <v>736</v>
      </c>
      <c r="E439" s="49" t="s">
        <v>44</v>
      </c>
      <c r="F439" s="50">
        <v>55.7</v>
      </c>
      <c r="G439" s="51" t="s">
        <v>365</v>
      </c>
      <c r="H439" s="50">
        <v>2</v>
      </c>
    </row>
    <row r="440" ht="16.5" spans="1:8">
      <c r="A440" s="46">
        <v>439</v>
      </c>
      <c r="B440" s="46" t="s">
        <v>361</v>
      </c>
      <c r="C440" s="47" t="s">
        <v>828</v>
      </c>
      <c r="D440" s="48" t="s">
        <v>738</v>
      </c>
      <c r="E440" s="49" t="s">
        <v>42</v>
      </c>
      <c r="F440" s="50">
        <v>41.03</v>
      </c>
      <c r="G440" s="51" t="s">
        <v>368</v>
      </c>
      <c r="H440" s="50">
        <v>1</v>
      </c>
    </row>
    <row r="441" ht="16.5" spans="1:8">
      <c r="A441" s="46">
        <v>440</v>
      </c>
      <c r="B441" s="46" t="s">
        <v>361</v>
      </c>
      <c r="C441" s="47" t="s">
        <v>829</v>
      </c>
      <c r="D441" s="48" t="s">
        <v>740</v>
      </c>
      <c r="E441" s="49" t="s">
        <v>42</v>
      </c>
      <c r="F441" s="50">
        <v>41.16</v>
      </c>
      <c r="G441" s="51" t="s">
        <v>368</v>
      </c>
      <c r="H441" s="50">
        <v>1</v>
      </c>
    </row>
    <row r="442" ht="16.5" spans="1:8">
      <c r="A442" s="46">
        <v>441</v>
      </c>
      <c r="B442" s="46" t="s">
        <v>361</v>
      </c>
      <c r="C442" s="47" t="s">
        <v>830</v>
      </c>
      <c r="D442" s="48" t="s">
        <v>738</v>
      </c>
      <c r="E442" s="49" t="s">
        <v>42</v>
      </c>
      <c r="F442" s="50">
        <v>41.16</v>
      </c>
      <c r="G442" s="51" t="s">
        <v>368</v>
      </c>
      <c r="H442" s="50">
        <v>1</v>
      </c>
    </row>
    <row r="443" ht="16.5" spans="1:8">
      <c r="A443" s="46">
        <v>442</v>
      </c>
      <c r="B443" s="46" t="s">
        <v>361</v>
      </c>
      <c r="C443" s="47" t="s">
        <v>831</v>
      </c>
      <c r="D443" s="48" t="s">
        <v>740</v>
      </c>
      <c r="E443" s="49" t="s">
        <v>42</v>
      </c>
      <c r="F443" s="50">
        <v>41.03</v>
      </c>
      <c r="G443" s="51" t="s">
        <v>368</v>
      </c>
      <c r="H443" s="50">
        <v>1</v>
      </c>
    </row>
    <row r="444" ht="16.5" hidden="1" spans="1:8">
      <c r="A444" s="46">
        <v>443</v>
      </c>
      <c r="B444" s="46" t="s">
        <v>361</v>
      </c>
      <c r="C444" s="47" t="s">
        <v>832</v>
      </c>
      <c r="D444" s="48" t="s">
        <v>385</v>
      </c>
      <c r="E444" s="49" t="s">
        <v>44</v>
      </c>
      <c r="F444" s="50">
        <v>59.31</v>
      </c>
      <c r="G444" s="51" t="s">
        <v>365</v>
      </c>
      <c r="H444" s="50">
        <v>2</v>
      </c>
    </row>
    <row r="445" ht="16.5" hidden="1" spans="1:8">
      <c r="A445" s="46">
        <v>444</v>
      </c>
      <c r="B445" s="46" t="s">
        <v>361</v>
      </c>
      <c r="C445" s="47" t="s">
        <v>833</v>
      </c>
      <c r="D445" s="48" t="s">
        <v>736</v>
      </c>
      <c r="E445" s="49" t="s">
        <v>44</v>
      </c>
      <c r="F445" s="50">
        <v>55.7</v>
      </c>
      <c r="G445" s="51" t="s">
        <v>365</v>
      </c>
      <c r="H445" s="50">
        <v>2</v>
      </c>
    </row>
    <row r="446" ht="16.5" spans="1:8">
      <c r="A446" s="46">
        <v>445</v>
      </c>
      <c r="B446" s="46" t="s">
        <v>361</v>
      </c>
      <c r="C446" s="47" t="s">
        <v>834</v>
      </c>
      <c r="D446" s="48" t="s">
        <v>738</v>
      </c>
      <c r="E446" s="49" t="s">
        <v>42</v>
      </c>
      <c r="F446" s="50">
        <v>41.03</v>
      </c>
      <c r="G446" s="51" t="s">
        <v>368</v>
      </c>
      <c r="H446" s="50">
        <v>1</v>
      </c>
    </row>
    <row r="447" ht="16.5" spans="1:8">
      <c r="A447" s="46">
        <v>446</v>
      </c>
      <c r="B447" s="46" t="s">
        <v>361</v>
      </c>
      <c r="C447" s="47" t="s">
        <v>835</v>
      </c>
      <c r="D447" s="48" t="s">
        <v>740</v>
      </c>
      <c r="E447" s="49" t="s">
        <v>42</v>
      </c>
      <c r="F447" s="50">
        <v>41.16</v>
      </c>
      <c r="G447" s="51" t="s">
        <v>368</v>
      </c>
      <c r="H447" s="50">
        <v>1</v>
      </c>
    </row>
    <row r="448" ht="16.5" spans="1:8">
      <c r="A448" s="46">
        <v>447</v>
      </c>
      <c r="B448" s="46" t="s">
        <v>361</v>
      </c>
      <c r="C448" s="47" t="s">
        <v>836</v>
      </c>
      <c r="D448" s="48" t="s">
        <v>738</v>
      </c>
      <c r="E448" s="49" t="s">
        <v>42</v>
      </c>
      <c r="F448" s="50">
        <v>41.16</v>
      </c>
      <c r="G448" s="51" t="s">
        <v>368</v>
      </c>
      <c r="H448" s="50">
        <v>1</v>
      </c>
    </row>
    <row r="449" ht="16.5" spans="1:8">
      <c r="A449" s="46">
        <v>448</v>
      </c>
      <c r="B449" s="46" t="s">
        <v>361</v>
      </c>
      <c r="C449" s="47" t="s">
        <v>837</v>
      </c>
      <c r="D449" s="48" t="s">
        <v>740</v>
      </c>
      <c r="E449" s="49" t="s">
        <v>42</v>
      </c>
      <c r="F449" s="50">
        <v>41.03</v>
      </c>
      <c r="G449" s="51" t="s">
        <v>368</v>
      </c>
      <c r="H449" s="50">
        <v>1</v>
      </c>
    </row>
    <row r="450" ht="16.5" hidden="1" spans="1:8">
      <c r="A450" s="46">
        <v>449</v>
      </c>
      <c r="B450" s="46" t="s">
        <v>361</v>
      </c>
      <c r="C450" s="47" t="s">
        <v>838</v>
      </c>
      <c r="D450" s="48" t="s">
        <v>385</v>
      </c>
      <c r="E450" s="49" t="s">
        <v>44</v>
      </c>
      <c r="F450" s="50">
        <v>59.31</v>
      </c>
      <c r="G450" s="51" t="s">
        <v>365</v>
      </c>
      <c r="H450" s="50">
        <v>2</v>
      </c>
    </row>
    <row r="451" ht="16.5" hidden="1" spans="1:8">
      <c r="A451" s="46">
        <v>450</v>
      </c>
      <c r="B451" s="46" t="s">
        <v>361</v>
      </c>
      <c r="C451" s="47" t="s">
        <v>839</v>
      </c>
      <c r="D451" s="48" t="s">
        <v>736</v>
      </c>
      <c r="E451" s="49" t="s">
        <v>44</v>
      </c>
      <c r="F451" s="50">
        <v>55.7</v>
      </c>
      <c r="G451" s="51" t="s">
        <v>365</v>
      </c>
      <c r="H451" s="50">
        <v>2</v>
      </c>
    </row>
    <row r="452" ht="16.5" spans="1:8">
      <c r="A452" s="46">
        <v>451</v>
      </c>
      <c r="B452" s="46" t="s">
        <v>361</v>
      </c>
      <c r="C452" s="47" t="s">
        <v>840</v>
      </c>
      <c r="D452" s="48" t="s">
        <v>738</v>
      </c>
      <c r="E452" s="49" t="s">
        <v>42</v>
      </c>
      <c r="F452" s="50">
        <v>41.03</v>
      </c>
      <c r="G452" s="51" t="s">
        <v>368</v>
      </c>
      <c r="H452" s="50">
        <v>1</v>
      </c>
    </row>
    <row r="453" ht="16.5" spans="1:8">
      <c r="A453" s="46">
        <v>452</v>
      </c>
      <c r="B453" s="46" t="s">
        <v>361</v>
      </c>
      <c r="C453" s="47" t="s">
        <v>841</v>
      </c>
      <c r="D453" s="48" t="s">
        <v>740</v>
      </c>
      <c r="E453" s="49" t="s">
        <v>42</v>
      </c>
      <c r="F453" s="50">
        <v>41.16</v>
      </c>
      <c r="G453" s="51" t="s">
        <v>368</v>
      </c>
      <c r="H453" s="50">
        <v>1</v>
      </c>
    </row>
    <row r="454" ht="16.5" spans="1:8">
      <c r="A454" s="46">
        <v>453</v>
      </c>
      <c r="B454" s="46" t="s">
        <v>361</v>
      </c>
      <c r="C454" s="47" t="s">
        <v>842</v>
      </c>
      <c r="D454" s="48" t="s">
        <v>738</v>
      </c>
      <c r="E454" s="49" t="s">
        <v>42</v>
      </c>
      <c r="F454" s="50">
        <v>41.16</v>
      </c>
      <c r="G454" s="51" t="s">
        <v>368</v>
      </c>
      <c r="H454" s="50">
        <v>1</v>
      </c>
    </row>
    <row r="455" ht="16.5" spans="1:8">
      <c r="A455" s="46">
        <v>454</v>
      </c>
      <c r="B455" s="46" t="s">
        <v>361</v>
      </c>
      <c r="C455" s="47" t="s">
        <v>843</v>
      </c>
      <c r="D455" s="48" t="s">
        <v>740</v>
      </c>
      <c r="E455" s="49" t="s">
        <v>42</v>
      </c>
      <c r="F455" s="50">
        <v>41.03</v>
      </c>
      <c r="G455" s="51" t="s">
        <v>368</v>
      </c>
      <c r="H455" s="50">
        <v>1</v>
      </c>
    </row>
    <row r="456" ht="16.5" hidden="1" spans="1:8">
      <c r="A456" s="46">
        <v>455</v>
      </c>
      <c r="B456" s="46" t="s">
        <v>361</v>
      </c>
      <c r="C456" s="47" t="s">
        <v>844</v>
      </c>
      <c r="D456" s="48" t="s">
        <v>385</v>
      </c>
      <c r="E456" s="49" t="s">
        <v>44</v>
      </c>
      <c r="F456" s="50">
        <v>59.31</v>
      </c>
      <c r="G456" s="51" t="s">
        <v>365</v>
      </c>
      <c r="H456" s="50">
        <v>2</v>
      </c>
    </row>
    <row r="457" ht="16.5" hidden="1" spans="1:8">
      <c r="A457" s="46">
        <v>456</v>
      </c>
      <c r="B457" s="46" t="s">
        <v>361</v>
      </c>
      <c r="C457" s="47" t="s">
        <v>845</v>
      </c>
      <c r="D457" s="48" t="s">
        <v>736</v>
      </c>
      <c r="E457" s="49" t="s">
        <v>44</v>
      </c>
      <c r="F457" s="50">
        <v>55.7</v>
      </c>
      <c r="G457" s="51" t="s">
        <v>365</v>
      </c>
      <c r="H457" s="50">
        <v>2</v>
      </c>
    </row>
    <row r="458" ht="16.5" spans="1:8">
      <c r="A458" s="46">
        <v>457</v>
      </c>
      <c r="B458" s="46" t="s">
        <v>361</v>
      </c>
      <c r="C458" s="47" t="s">
        <v>846</v>
      </c>
      <c r="D458" s="48" t="s">
        <v>738</v>
      </c>
      <c r="E458" s="49" t="s">
        <v>42</v>
      </c>
      <c r="F458" s="50">
        <v>41.03</v>
      </c>
      <c r="G458" s="51" t="s">
        <v>368</v>
      </c>
      <c r="H458" s="50">
        <v>1</v>
      </c>
    </row>
    <row r="459" ht="16.5" spans="1:8">
      <c r="A459" s="46">
        <v>458</v>
      </c>
      <c r="B459" s="46" t="s">
        <v>361</v>
      </c>
      <c r="C459" s="47" t="s">
        <v>847</v>
      </c>
      <c r="D459" s="48" t="s">
        <v>740</v>
      </c>
      <c r="E459" s="49" t="s">
        <v>42</v>
      </c>
      <c r="F459" s="50">
        <v>41.16</v>
      </c>
      <c r="G459" s="51" t="s">
        <v>368</v>
      </c>
      <c r="H459" s="50">
        <v>1</v>
      </c>
    </row>
    <row r="460" ht="16.5" spans="1:8">
      <c r="A460" s="46">
        <v>459</v>
      </c>
      <c r="B460" s="46" t="s">
        <v>361</v>
      </c>
      <c r="C460" s="47" t="s">
        <v>848</v>
      </c>
      <c r="D460" s="48" t="s">
        <v>738</v>
      </c>
      <c r="E460" s="49" t="s">
        <v>42</v>
      </c>
      <c r="F460" s="50">
        <v>41.16</v>
      </c>
      <c r="G460" s="51" t="s">
        <v>368</v>
      </c>
      <c r="H460" s="50">
        <v>1</v>
      </c>
    </row>
    <row r="461" ht="16.5" spans="1:8">
      <c r="A461" s="46">
        <v>460</v>
      </c>
      <c r="B461" s="46" t="s">
        <v>361</v>
      </c>
      <c r="C461" s="47" t="s">
        <v>849</v>
      </c>
      <c r="D461" s="48" t="s">
        <v>740</v>
      </c>
      <c r="E461" s="49" t="s">
        <v>42</v>
      </c>
      <c r="F461" s="50">
        <v>41.03</v>
      </c>
      <c r="G461" s="51" t="s">
        <v>368</v>
      </c>
      <c r="H461" s="50">
        <v>1</v>
      </c>
    </row>
    <row r="462" ht="16.5" hidden="1" spans="1:8">
      <c r="A462" s="46">
        <v>461</v>
      </c>
      <c r="B462" s="46" t="s">
        <v>361</v>
      </c>
      <c r="C462" s="47" t="s">
        <v>850</v>
      </c>
      <c r="D462" s="48" t="s">
        <v>385</v>
      </c>
      <c r="E462" s="49" t="s">
        <v>44</v>
      </c>
      <c r="F462" s="50">
        <v>59.31</v>
      </c>
      <c r="G462" s="51" t="s">
        <v>365</v>
      </c>
      <c r="H462" s="50">
        <v>2</v>
      </c>
    </row>
    <row r="463" ht="16.5" hidden="1" spans="1:8">
      <c r="A463" s="46">
        <v>462</v>
      </c>
      <c r="B463" s="46" t="s">
        <v>361</v>
      </c>
      <c r="C463" s="47" t="s">
        <v>851</v>
      </c>
      <c r="D463" s="48" t="s">
        <v>736</v>
      </c>
      <c r="E463" s="49" t="s">
        <v>44</v>
      </c>
      <c r="F463" s="50">
        <v>55.7</v>
      </c>
      <c r="G463" s="51" t="s">
        <v>365</v>
      </c>
      <c r="H463" s="50">
        <v>2</v>
      </c>
    </row>
    <row r="464" ht="16.5" spans="1:8">
      <c r="A464" s="46">
        <v>463</v>
      </c>
      <c r="B464" s="46" t="s">
        <v>361</v>
      </c>
      <c r="C464" s="47" t="s">
        <v>852</v>
      </c>
      <c r="D464" s="48" t="s">
        <v>738</v>
      </c>
      <c r="E464" s="49" t="s">
        <v>42</v>
      </c>
      <c r="F464" s="50">
        <v>41.03</v>
      </c>
      <c r="G464" s="51" t="s">
        <v>368</v>
      </c>
      <c r="H464" s="50">
        <v>1</v>
      </c>
    </row>
    <row r="465" ht="16.5" spans="1:8">
      <c r="A465" s="46">
        <v>464</v>
      </c>
      <c r="B465" s="46" t="s">
        <v>361</v>
      </c>
      <c r="C465" s="47" t="s">
        <v>853</v>
      </c>
      <c r="D465" s="48" t="s">
        <v>740</v>
      </c>
      <c r="E465" s="49" t="s">
        <v>42</v>
      </c>
      <c r="F465" s="50">
        <v>41.16</v>
      </c>
      <c r="G465" s="51" t="s">
        <v>368</v>
      </c>
      <c r="H465" s="50">
        <v>1</v>
      </c>
    </row>
    <row r="466" ht="16.5" spans="1:8">
      <c r="A466" s="46">
        <v>465</v>
      </c>
      <c r="B466" s="46" t="s">
        <v>361</v>
      </c>
      <c r="C466" s="47" t="s">
        <v>854</v>
      </c>
      <c r="D466" s="48" t="s">
        <v>738</v>
      </c>
      <c r="E466" s="49" t="s">
        <v>42</v>
      </c>
      <c r="F466" s="50">
        <v>41.16</v>
      </c>
      <c r="G466" s="51" t="s">
        <v>368</v>
      </c>
      <c r="H466" s="50">
        <v>1</v>
      </c>
    </row>
    <row r="467" ht="16.5" spans="1:8">
      <c r="A467" s="46">
        <v>466</v>
      </c>
      <c r="B467" s="46" t="s">
        <v>361</v>
      </c>
      <c r="C467" s="47" t="s">
        <v>855</v>
      </c>
      <c r="D467" s="52" t="s">
        <v>740</v>
      </c>
      <c r="E467" s="53" t="s">
        <v>42</v>
      </c>
      <c r="F467" s="50">
        <v>41.03</v>
      </c>
      <c r="G467" s="51" t="s">
        <v>368</v>
      </c>
      <c r="H467" s="50">
        <v>1</v>
      </c>
    </row>
    <row r="468" ht="16.5" hidden="1" spans="1:8">
      <c r="A468" s="46">
        <v>467</v>
      </c>
      <c r="B468" s="46" t="s">
        <v>361</v>
      </c>
      <c r="C468" s="47" t="s">
        <v>856</v>
      </c>
      <c r="D468" s="48" t="s">
        <v>385</v>
      </c>
      <c r="E468" s="49" t="s">
        <v>44</v>
      </c>
      <c r="F468" s="50">
        <v>59.31</v>
      </c>
      <c r="G468" s="51" t="s">
        <v>365</v>
      </c>
      <c r="H468" s="50">
        <v>2</v>
      </c>
    </row>
    <row r="469" ht="16.5" hidden="1" spans="1:8">
      <c r="A469" s="46">
        <v>468</v>
      </c>
      <c r="B469" s="46" t="s">
        <v>361</v>
      </c>
      <c r="C469" s="47" t="s">
        <v>857</v>
      </c>
      <c r="D469" s="48" t="s">
        <v>736</v>
      </c>
      <c r="E469" s="49" t="s">
        <v>44</v>
      </c>
      <c r="F469" s="50">
        <v>55.7</v>
      </c>
      <c r="G469" s="51" t="s">
        <v>365</v>
      </c>
      <c r="H469" s="50">
        <v>2</v>
      </c>
    </row>
    <row r="470" ht="16.5" spans="1:8">
      <c r="A470" s="46">
        <v>469</v>
      </c>
      <c r="B470" s="46" t="s">
        <v>361</v>
      </c>
      <c r="C470" s="47" t="s">
        <v>858</v>
      </c>
      <c r="D470" s="48" t="s">
        <v>738</v>
      </c>
      <c r="E470" s="49" t="s">
        <v>42</v>
      </c>
      <c r="F470" s="50">
        <v>41.03</v>
      </c>
      <c r="G470" s="51" t="s">
        <v>368</v>
      </c>
      <c r="H470" s="50">
        <v>1</v>
      </c>
    </row>
    <row r="471" ht="16.5" spans="1:8">
      <c r="A471" s="46">
        <v>470</v>
      </c>
      <c r="B471" s="46" t="s">
        <v>361</v>
      </c>
      <c r="C471" s="47" t="s">
        <v>859</v>
      </c>
      <c r="D471" s="48" t="s">
        <v>740</v>
      </c>
      <c r="E471" s="49" t="s">
        <v>42</v>
      </c>
      <c r="F471" s="50">
        <v>41.16</v>
      </c>
      <c r="G471" s="51" t="s">
        <v>368</v>
      </c>
      <c r="H471" s="50">
        <v>1</v>
      </c>
    </row>
    <row r="472" ht="16.5" spans="1:8">
      <c r="A472" s="46">
        <v>471</v>
      </c>
      <c r="B472" s="46" t="s">
        <v>361</v>
      </c>
      <c r="C472" s="47" t="s">
        <v>860</v>
      </c>
      <c r="D472" s="48" t="s">
        <v>738</v>
      </c>
      <c r="E472" s="49" t="s">
        <v>42</v>
      </c>
      <c r="F472" s="50">
        <v>41.16</v>
      </c>
      <c r="G472" s="51" t="s">
        <v>368</v>
      </c>
      <c r="H472" s="50">
        <v>1</v>
      </c>
    </row>
    <row r="473" ht="16.5" spans="1:8">
      <c r="A473" s="46">
        <v>472</v>
      </c>
      <c r="B473" s="46" t="s">
        <v>361</v>
      </c>
      <c r="C473" s="47" t="s">
        <v>861</v>
      </c>
      <c r="D473" s="52" t="s">
        <v>740</v>
      </c>
      <c r="E473" s="53" t="s">
        <v>42</v>
      </c>
      <c r="F473" s="50">
        <v>41.03</v>
      </c>
      <c r="G473" s="51" t="s">
        <v>368</v>
      </c>
      <c r="H473" s="50">
        <v>1</v>
      </c>
    </row>
    <row r="474" ht="16.5" hidden="1" spans="1:8">
      <c r="A474" s="46">
        <v>473</v>
      </c>
      <c r="B474" s="46" t="s">
        <v>361</v>
      </c>
      <c r="C474" s="47" t="s">
        <v>862</v>
      </c>
      <c r="D474" s="48" t="s">
        <v>385</v>
      </c>
      <c r="E474" s="49" t="s">
        <v>44</v>
      </c>
      <c r="F474" s="50">
        <v>59.31</v>
      </c>
      <c r="G474" s="51" t="s">
        <v>365</v>
      </c>
      <c r="H474" s="50">
        <v>2</v>
      </c>
    </row>
    <row r="475" ht="16.5" hidden="1" spans="1:8">
      <c r="A475" s="46">
        <v>474</v>
      </c>
      <c r="B475" s="46" t="s">
        <v>361</v>
      </c>
      <c r="C475" s="47" t="s">
        <v>863</v>
      </c>
      <c r="D475" s="48" t="s">
        <v>736</v>
      </c>
      <c r="E475" s="49" t="s">
        <v>44</v>
      </c>
      <c r="F475" s="50">
        <v>55.7</v>
      </c>
      <c r="G475" s="51" t="s">
        <v>365</v>
      </c>
      <c r="H475" s="50">
        <v>2</v>
      </c>
    </row>
    <row r="476" ht="16.5" spans="1:8">
      <c r="A476" s="46">
        <v>475</v>
      </c>
      <c r="B476" s="46" t="s">
        <v>361</v>
      </c>
      <c r="C476" s="47" t="s">
        <v>864</v>
      </c>
      <c r="D476" s="48" t="s">
        <v>738</v>
      </c>
      <c r="E476" s="49" t="s">
        <v>42</v>
      </c>
      <c r="F476" s="50">
        <v>41.03</v>
      </c>
      <c r="G476" s="51" t="s">
        <v>368</v>
      </c>
      <c r="H476" s="50">
        <v>1</v>
      </c>
    </row>
    <row r="477" ht="16.5" spans="1:8">
      <c r="A477" s="46">
        <v>476</v>
      </c>
      <c r="B477" s="46" t="s">
        <v>361</v>
      </c>
      <c r="C477" s="47" t="s">
        <v>865</v>
      </c>
      <c r="D477" s="48" t="s">
        <v>740</v>
      </c>
      <c r="E477" s="49" t="s">
        <v>42</v>
      </c>
      <c r="F477" s="50">
        <v>41.16</v>
      </c>
      <c r="G477" s="51" t="s">
        <v>368</v>
      </c>
      <c r="H477" s="50">
        <v>1</v>
      </c>
    </row>
    <row r="478" ht="16.5" spans="1:8">
      <c r="A478" s="46">
        <v>477</v>
      </c>
      <c r="B478" s="46" t="s">
        <v>361</v>
      </c>
      <c r="C478" s="47" t="s">
        <v>866</v>
      </c>
      <c r="D478" s="48" t="s">
        <v>738</v>
      </c>
      <c r="E478" s="49" t="s">
        <v>42</v>
      </c>
      <c r="F478" s="50">
        <v>41.16</v>
      </c>
      <c r="G478" s="51" t="s">
        <v>368</v>
      </c>
      <c r="H478" s="50">
        <v>1</v>
      </c>
    </row>
    <row r="479" ht="16.5" spans="1:8">
      <c r="A479" s="46">
        <v>478</v>
      </c>
      <c r="B479" s="46" t="s">
        <v>361</v>
      </c>
      <c r="C479" s="47" t="s">
        <v>867</v>
      </c>
      <c r="D479" s="48" t="s">
        <v>740</v>
      </c>
      <c r="E479" s="49" t="s">
        <v>42</v>
      </c>
      <c r="F479" s="50">
        <v>41.03</v>
      </c>
      <c r="G479" s="51" t="s">
        <v>368</v>
      </c>
      <c r="H479" s="50">
        <v>1</v>
      </c>
    </row>
    <row r="480" ht="16.5" hidden="1" spans="1:8">
      <c r="A480" s="46">
        <v>479</v>
      </c>
      <c r="B480" s="46" t="s">
        <v>361</v>
      </c>
      <c r="C480" s="47" t="s">
        <v>868</v>
      </c>
      <c r="D480" s="48" t="s">
        <v>385</v>
      </c>
      <c r="E480" s="49" t="s">
        <v>44</v>
      </c>
      <c r="F480" s="50">
        <v>59.31</v>
      </c>
      <c r="G480" s="51" t="s">
        <v>365</v>
      </c>
      <c r="H480" s="50">
        <v>2</v>
      </c>
    </row>
    <row r="481" ht="16.5" hidden="1" spans="1:8">
      <c r="A481" s="46">
        <v>480</v>
      </c>
      <c r="B481" s="46" t="s">
        <v>361</v>
      </c>
      <c r="C481" s="47" t="s">
        <v>869</v>
      </c>
      <c r="D481" s="48" t="s">
        <v>736</v>
      </c>
      <c r="E481" s="49" t="s">
        <v>44</v>
      </c>
      <c r="F481" s="50">
        <v>55.7</v>
      </c>
      <c r="G481" s="51" t="s">
        <v>365</v>
      </c>
      <c r="H481" s="50">
        <v>2</v>
      </c>
    </row>
    <row r="482" ht="16.5" spans="1:8">
      <c r="A482" s="46">
        <v>481</v>
      </c>
      <c r="B482" s="46" t="s">
        <v>361</v>
      </c>
      <c r="C482" s="47" t="s">
        <v>870</v>
      </c>
      <c r="D482" s="48" t="s">
        <v>738</v>
      </c>
      <c r="E482" s="49" t="s">
        <v>42</v>
      </c>
      <c r="F482" s="50">
        <v>41.03</v>
      </c>
      <c r="G482" s="51" t="s">
        <v>368</v>
      </c>
      <c r="H482" s="50">
        <v>1</v>
      </c>
    </row>
    <row r="483" ht="16.5" spans="1:8">
      <c r="A483" s="46">
        <v>482</v>
      </c>
      <c r="B483" s="46" t="s">
        <v>361</v>
      </c>
      <c r="C483" s="47" t="s">
        <v>871</v>
      </c>
      <c r="D483" s="48" t="s">
        <v>740</v>
      </c>
      <c r="E483" s="49" t="s">
        <v>42</v>
      </c>
      <c r="F483" s="50">
        <v>41.16</v>
      </c>
      <c r="G483" s="51" t="s">
        <v>368</v>
      </c>
      <c r="H483" s="50">
        <v>1</v>
      </c>
    </row>
    <row r="484" ht="16.5" spans="1:8">
      <c r="A484" s="46">
        <v>483</v>
      </c>
      <c r="B484" s="46" t="s">
        <v>361</v>
      </c>
      <c r="C484" s="47" t="s">
        <v>872</v>
      </c>
      <c r="D484" s="48" t="s">
        <v>738</v>
      </c>
      <c r="E484" s="49" t="s">
        <v>42</v>
      </c>
      <c r="F484" s="50">
        <v>41.16</v>
      </c>
      <c r="G484" s="51" t="s">
        <v>368</v>
      </c>
      <c r="H484" s="50">
        <v>1</v>
      </c>
    </row>
    <row r="485" ht="16.5" spans="1:8">
      <c r="A485" s="46">
        <v>484</v>
      </c>
      <c r="B485" s="46" t="s">
        <v>361</v>
      </c>
      <c r="C485" s="47" t="s">
        <v>873</v>
      </c>
      <c r="D485" s="48" t="s">
        <v>740</v>
      </c>
      <c r="E485" s="49" t="s">
        <v>42</v>
      </c>
      <c r="F485" s="50">
        <v>41.03</v>
      </c>
      <c r="G485" s="51" t="s">
        <v>368</v>
      </c>
      <c r="H485" s="50">
        <v>1</v>
      </c>
    </row>
    <row r="486" ht="16.5" hidden="1" spans="1:8">
      <c r="A486" s="46">
        <v>485</v>
      </c>
      <c r="B486" s="46" t="s">
        <v>361</v>
      </c>
      <c r="C486" s="47" t="s">
        <v>874</v>
      </c>
      <c r="D486" s="48" t="s">
        <v>385</v>
      </c>
      <c r="E486" s="49" t="s">
        <v>44</v>
      </c>
      <c r="F486" s="50">
        <v>59.31</v>
      </c>
      <c r="G486" s="51" t="s">
        <v>365</v>
      </c>
      <c r="H486" s="50">
        <v>2</v>
      </c>
    </row>
    <row r="487" ht="16.5" hidden="1" spans="1:8">
      <c r="A487" s="46">
        <v>486</v>
      </c>
      <c r="B487" s="46" t="s">
        <v>361</v>
      </c>
      <c r="C487" s="47" t="s">
        <v>875</v>
      </c>
      <c r="D487" s="48" t="s">
        <v>736</v>
      </c>
      <c r="E487" s="49" t="s">
        <v>44</v>
      </c>
      <c r="F487" s="50">
        <v>55.7</v>
      </c>
      <c r="G487" s="51" t="s">
        <v>365</v>
      </c>
      <c r="H487" s="50">
        <v>2</v>
      </c>
    </row>
    <row r="488" ht="16.5" spans="1:8">
      <c r="A488" s="46">
        <v>487</v>
      </c>
      <c r="B488" s="46" t="s">
        <v>361</v>
      </c>
      <c r="C488" s="47" t="s">
        <v>876</v>
      </c>
      <c r="D488" s="48" t="s">
        <v>738</v>
      </c>
      <c r="E488" s="49" t="s">
        <v>42</v>
      </c>
      <c r="F488" s="50">
        <v>41.03</v>
      </c>
      <c r="G488" s="51" t="s">
        <v>368</v>
      </c>
      <c r="H488" s="50">
        <v>1</v>
      </c>
    </row>
    <row r="489" ht="16.5" spans="1:8">
      <c r="A489" s="46">
        <v>488</v>
      </c>
      <c r="B489" s="46" t="s">
        <v>361</v>
      </c>
      <c r="C489" s="47" t="s">
        <v>877</v>
      </c>
      <c r="D489" s="48" t="s">
        <v>740</v>
      </c>
      <c r="E489" s="49" t="s">
        <v>42</v>
      </c>
      <c r="F489" s="50">
        <v>41.16</v>
      </c>
      <c r="G489" s="51" t="s">
        <v>368</v>
      </c>
      <c r="H489" s="50">
        <v>1</v>
      </c>
    </row>
    <row r="490" ht="16.5" spans="1:8">
      <c r="A490" s="46">
        <v>489</v>
      </c>
      <c r="B490" s="46" t="s">
        <v>361</v>
      </c>
      <c r="C490" s="47" t="s">
        <v>878</v>
      </c>
      <c r="D490" s="48" t="s">
        <v>738</v>
      </c>
      <c r="E490" s="49" t="s">
        <v>42</v>
      </c>
      <c r="F490" s="50">
        <v>41.16</v>
      </c>
      <c r="G490" s="51" t="s">
        <v>368</v>
      </c>
      <c r="H490" s="50">
        <v>1</v>
      </c>
    </row>
    <row r="491" ht="16.5" spans="1:8">
      <c r="A491" s="46">
        <v>490</v>
      </c>
      <c r="B491" s="46" t="s">
        <v>361</v>
      </c>
      <c r="C491" s="47" t="s">
        <v>879</v>
      </c>
      <c r="D491" s="48" t="s">
        <v>740</v>
      </c>
      <c r="E491" s="49" t="s">
        <v>42</v>
      </c>
      <c r="F491" s="50">
        <v>41.03</v>
      </c>
      <c r="G491" s="51" t="s">
        <v>368</v>
      </c>
      <c r="H491" s="50">
        <v>1</v>
      </c>
    </row>
    <row r="492" ht="16.5" hidden="1" spans="1:8">
      <c r="A492" s="46">
        <v>491</v>
      </c>
      <c r="B492" s="46" t="s">
        <v>361</v>
      </c>
      <c r="C492" s="47" t="s">
        <v>880</v>
      </c>
      <c r="D492" s="48" t="s">
        <v>385</v>
      </c>
      <c r="E492" s="49" t="s">
        <v>44</v>
      </c>
      <c r="F492" s="50">
        <v>59.31</v>
      </c>
      <c r="G492" s="51" t="s">
        <v>365</v>
      </c>
      <c r="H492" s="50">
        <v>2</v>
      </c>
    </row>
    <row r="493" ht="16.5" hidden="1" spans="1:8">
      <c r="A493" s="46">
        <v>492</v>
      </c>
      <c r="B493" s="46" t="s">
        <v>361</v>
      </c>
      <c r="C493" s="47" t="s">
        <v>881</v>
      </c>
      <c r="D493" s="48" t="s">
        <v>736</v>
      </c>
      <c r="E493" s="49" t="s">
        <v>44</v>
      </c>
      <c r="F493" s="50">
        <v>55.7</v>
      </c>
      <c r="G493" s="51" t="s">
        <v>365</v>
      </c>
      <c r="H493" s="50">
        <v>2</v>
      </c>
    </row>
    <row r="494" ht="16.5" spans="1:8">
      <c r="A494" s="46">
        <v>493</v>
      </c>
      <c r="B494" s="46" t="s">
        <v>361</v>
      </c>
      <c r="C494" s="47" t="s">
        <v>882</v>
      </c>
      <c r="D494" s="48" t="s">
        <v>738</v>
      </c>
      <c r="E494" s="49" t="s">
        <v>42</v>
      </c>
      <c r="F494" s="50">
        <v>41.03</v>
      </c>
      <c r="G494" s="51" t="s">
        <v>368</v>
      </c>
      <c r="H494" s="50">
        <v>1</v>
      </c>
    </row>
    <row r="495" ht="16.5" spans="1:8">
      <c r="A495" s="46">
        <v>494</v>
      </c>
      <c r="B495" s="46" t="s">
        <v>361</v>
      </c>
      <c r="C495" s="47" t="s">
        <v>883</v>
      </c>
      <c r="D495" s="48" t="s">
        <v>740</v>
      </c>
      <c r="E495" s="49" t="s">
        <v>42</v>
      </c>
      <c r="F495" s="50">
        <v>41.16</v>
      </c>
      <c r="G495" s="51" t="s">
        <v>368</v>
      </c>
      <c r="H495" s="50">
        <v>1</v>
      </c>
    </row>
    <row r="496" ht="16.5" spans="1:8">
      <c r="A496" s="46">
        <v>495</v>
      </c>
      <c r="B496" s="46" t="s">
        <v>361</v>
      </c>
      <c r="C496" s="47" t="s">
        <v>884</v>
      </c>
      <c r="D496" s="48" t="s">
        <v>738</v>
      </c>
      <c r="E496" s="49" t="s">
        <v>42</v>
      </c>
      <c r="F496" s="50">
        <v>41.16</v>
      </c>
      <c r="G496" s="51" t="s">
        <v>368</v>
      </c>
      <c r="H496" s="50">
        <v>1</v>
      </c>
    </row>
    <row r="497" ht="16.5" spans="1:8">
      <c r="A497" s="46">
        <v>496</v>
      </c>
      <c r="B497" s="46" t="s">
        <v>361</v>
      </c>
      <c r="C497" s="47" t="s">
        <v>885</v>
      </c>
      <c r="D497" s="48" t="s">
        <v>740</v>
      </c>
      <c r="E497" s="49" t="s">
        <v>42</v>
      </c>
      <c r="F497" s="50">
        <v>41.03</v>
      </c>
      <c r="G497" s="51" t="s">
        <v>368</v>
      </c>
      <c r="H497" s="50">
        <v>1</v>
      </c>
    </row>
    <row r="498" ht="16.5" hidden="1" spans="1:8">
      <c r="A498" s="46">
        <v>497</v>
      </c>
      <c r="B498" s="46" t="s">
        <v>361</v>
      </c>
      <c r="C498" s="47" t="s">
        <v>886</v>
      </c>
      <c r="D498" s="48" t="s">
        <v>385</v>
      </c>
      <c r="E498" s="49" t="s">
        <v>44</v>
      </c>
      <c r="F498" s="50">
        <v>59.31</v>
      </c>
      <c r="G498" s="51" t="s">
        <v>365</v>
      </c>
      <c r="H498" s="50">
        <v>2</v>
      </c>
    </row>
    <row r="499" ht="16.5" hidden="1" spans="1:8">
      <c r="A499" s="46">
        <v>498</v>
      </c>
      <c r="B499" s="46" t="s">
        <v>361</v>
      </c>
      <c r="C499" s="47" t="s">
        <v>887</v>
      </c>
      <c r="D499" s="48" t="s">
        <v>736</v>
      </c>
      <c r="E499" s="49" t="s">
        <v>44</v>
      </c>
      <c r="F499" s="50">
        <v>55.7</v>
      </c>
      <c r="G499" s="51" t="s">
        <v>365</v>
      </c>
      <c r="H499" s="50">
        <v>2</v>
      </c>
    </row>
    <row r="500" ht="16.5" spans="1:8">
      <c r="A500" s="46">
        <v>499</v>
      </c>
      <c r="B500" s="46" t="s">
        <v>361</v>
      </c>
      <c r="C500" s="47" t="s">
        <v>888</v>
      </c>
      <c r="D500" s="48" t="s">
        <v>738</v>
      </c>
      <c r="E500" s="49" t="s">
        <v>42</v>
      </c>
      <c r="F500" s="50">
        <v>41.03</v>
      </c>
      <c r="G500" s="51" t="s">
        <v>368</v>
      </c>
      <c r="H500" s="50">
        <v>1</v>
      </c>
    </row>
    <row r="501" ht="16.5" spans="1:8">
      <c r="A501" s="46">
        <v>500</v>
      </c>
      <c r="B501" s="46" t="s">
        <v>361</v>
      </c>
      <c r="C501" s="47" t="s">
        <v>889</v>
      </c>
      <c r="D501" s="48" t="s">
        <v>740</v>
      </c>
      <c r="E501" s="49" t="s">
        <v>42</v>
      </c>
      <c r="F501" s="50">
        <v>41.16</v>
      </c>
      <c r="G501" s="51" t="s">
        <v>368</v>
      </c>
      <c r="H501" s="50">
        <v>1</v>
      </c>
    </row>
    <row r="502" ht="16.5" spans="1:8">
      <c r="A502" s="46">
        <v>501</v>
      </c>
      <c r="B502" s="46" t="s">
        <v>361</v>
      </c>
      <c r="C502" s="47" t="s">
        <v>890</v>
      </c>
      <c r="D502" s="48" t="s">
        <v>738</v>
      </c>
      <c r="E502" s="49" t="s">
        <v>42</v>
      </c>
      <c r="F502" s="50">
        <v>41.16</v>
      </c>
      <c r="G502" s="51" t="s">
        <v>368</v>
      </c>
      <c r="H502" s="50">
        <v>1</v>
      </c>
    </row>
    <row r="503" ht="16.5" spans="1:8">
      <c r="A503" s="46">
        <v>502</v>
      </c>
      <c r="B503" s="46" t="s">
        <v>361</v>
      </c>
      <c r="C503" s="47" t="s">
        <v>891</v>
      </c>
      <c r="D503" s="48" t="s">
        <v>740</v>
      </c>
      <c r="E503" s="49" t="s">
        <v>42</v>
      </c>
      <c r="F503" s="50">
        <v>41.03</v>
      </c>
      <c r="G503" s="51" t="s">
        <v>368</v>
      </c>
      <c r="H503" s="50">
        <v>1</v>
      </c>
    </row>
    <row r="504" ht="16.5" hidden="1" spans="1:8">
      <c r="A504" s="46">
        <v>503</v>
      </c>
      <c r="B504" s="46" t="s">
        <v>361</v>
      </c>
      <c r="C504" s="47" t="s">
        <v>892</v>
      </c>
      <c r="D504" s="48" t="s">
        <v>385</v>
      </c>
      <c r="E504" s="49" t="s">
        <v>44</v>
      </c>
      <c r="F504" s="50">
        <v>59.31</v>
      </c>
      <c r="G504" s="51" t="s">
        <v>365</v>
      </c>
      <c r="H504" s="50">
        <v>2</v>
      </c>
    </row>
    <row r="505" ht="16.5" hidden="1" spans="1:8">
      <c r="A505" s="46">
        <v>504</v>
      </c>
      <c r="B505" s="46" t="s">
        <v>361</v>
      </c>
      <c r="C505" s="47" t="s">
        <v>893</v>
      </c>
      <c r="D505" s="48" t="s">
        <v>736</v>
      </c>
      <c r="E505" s="49" t="s">
        <v>44</v>
      </c>
      <c r="F505" s="50">
        <v>55.7</v>
      </c>
      <c r="G505" s="51" t="s">
        <v>365</v>
      </c>
      <c r="H505" s="50">
        <v>2</v>
      </c>
    </row>
    <row r="506" ht="16.5" spans="1:8">
      <c r="A506" s="46">
        <v>505</v>
      </c>
      <c r="B506" s="46" t="s">
        <v>361</v>
      </c>
      <c r="C506" s="47" t="s">
        <v>894</v>
      </c>
      <c r="D506" s="48" t="s">
        <v>738</v>
      </c>
      <c r="E506" s="49" t="s">
        <v>42</v>
      </c>
      <c r="F506" s="50">
        <v>41.03</v>
      </c>
      <c r="G506" s="51" t="s">
        <v>368</v>
      </c>
      <c r="H506" s="50">
        <v>1</v>
      </c>
    </row>
    <row r="507" ht="16.5" spans="1:8">
      <c r="A507" s="46">
        <v>506</v>
      </c>
      <c r="B507" s="46" t="s">
        <v>361</v>
      </c>
      <c r="C507" s="47" t="s">
        <v>895</v>
      </c>
      <c r="D507" s="48" t="s">
        <v>740</v>
      </c>
      <c r="E507" s="49" t="s">
        <v>42</v>
      </c>
      <c r="F507" s="50">
        <v>41.16</v>
      </c>
      <c r="G507" s="51" t="s">
        <v>368</v>
      </c>
      <c r="H507" s="50">
        <v>1</v>
      </c>
    </row>
    <row r="508" ht="16.5" spans="1:8">
      <c r="A508" s="46">
        <v>507</v>
      </c>
      <c r="B508" s="46" t="s">
        <v>361</v>
      </c>
      <c r="C508" s="47" t="s">
        <v>896</v>
      </c>
      <c r="D508" s="48" t="s">
        <v>738</v>
      </c>
      <c r="E508" s="49" t="s">
        <v>42</v>
      </c>
      <c r="F508" s="50">
        <v>41.16</v>
      </c>
      <c r="G508" s="51" t="s">
        <v>368</v>
      </c>
      <c r="H508" s="50">
        <v>1</v>
      </c>
    </row>
    <row r="509" ht="16.5" spans="1:8">
      <c r="A509" s="46">
        <v>508</v>
      </c>
      <c r="B509" s="46" t="s">
        <v>361</v>
      </c>
      <c r="C509" s="47" t="s">
        <v>897</v>
      </c>
      <c r="D509" s="48" t="s">
        <v>740</v>
      </c>
      <c r="E509" s="49" t="s">
        <v>42</v>
      </c>
      <c r="F509" s="50">
        <v>41.03</v>
      </c>
      <c r="G509" s="51" t="s">
        <v>368</v>
      </c>
      <c r="H509" s="50">
        <v>1</v>
      </c>
    </row>
    <row r="510" ht="16.5" hidden="1" spans="1:8">
      <c r="A510" s="46">
        <v>509</v>
      </c>
      <c r="B510" s="46" t="s">
        <v>361</v>
      </c>
      <c r="C510" s="47" t="s">
        <v>898</v>
      </c>
      <c r="D510" s="48" t="s">
        <v>385</v>
      </c>
      <c r="E510" s="49" t="s">
        <v>44</v>
      </c>
      <c r="F510" s="50">
        <v>59.31</v>
      </c>
      <c r="G510" s="51" t="s">
        <v>365</v>
      </c>
      <c r="H510" s="50">
        <v>2</v>
      </c>
    </row>
    <row r="511" ht="16.5" hidden="1" spans="1:8">
      <c r="A511" s="46">
        <v>510</v>
      </c>
      <c r="B511" s="46" t="s">
        <v>361</v>
      </c>
      <c r="C511" s="47" t="s">
        <v>899</v>
      </c>
      <c r="D511" s="48" t="s">
        <v>736</v>
      </c>
      <c r="E511" s="49" t="s">
        <v>44</v>
      </c>
      <c r="F511" s="50">
        <v>55.7</v>
      </c>
      <c r="G511" s="51" t="s">
        <v>365</v>
      </c>
      <c r="H511" s="50">
        <v>2</v>
      </c>
    </row>
    <row r="512" ht="16.5" spans="1:8">
      <c r="A512" s="46">
        <v>511</v>
      </c>
      <c r="B512" s="46" t="s">
        <v>361</v>
      </c>
      <c r="C512" s="47" t="s">
        <v>900</v>
      </c>
      <c r="D512" s="48" t="s">
        <v>738</v>
      </c>
      <c r="E512" s="49" t="s">
        <v>42</v>
      </c>
      <c r="F512" s="50">
        <v>41.03</v>
      </c>
      <c r="G512" s="51" t="s">
        <v>368</v>
      </c>
      <c r="H512" s="50">
        <v>1</v>
      </c>
    </row>
    <row r="513" ht="16.5" spans="1:8">
      <c r="A513" s="46">
        <v>512</v>
      </c>
      <c r="B513" s="46" t="s">
        <v>361</v>
      </c>
      <c r="C513" s="47" t="s">
        <v>901</v>
      </c>
      <c r="D513" s="48" t="s">
        <v>740</v>
      </c>
      <c r="E513" s="49" t="s">
        <v>42</v>
      </c>
      <c r="F513" s="50">
        <v>41.16</v>
      </c>
      <c r="G513" s="51" t="s">
        <v>368</v>
      </c>
      <c r="H513" s="50">
        <v>1</v>
      </c>
    </row>
    <row r="514" ht="16.5" spans="1:8">
      <c r="A514" s="46">
        <v>513</v>
      </c>
      <c r="B514" s="46" t="s">
        <v>361</v>
      </c>
      <c r="C514" s="47" t="s">
        <v>902</v>
      </c>
      <c r="D514" s="48" t="s">
        <v>738</v>
      </c>
      <c r="E514" s="49" t="s">
        <v>42</v>
      </c>
      <c r="F514" s="50">
        <v>41.16</v>
      </c>
      <c r="G514" s="51" t="s">
        <v>368</v>
      </c>
      <c r="H514" s="50">
        <v>1</v>
      </c>
    </row>
    <row r="515" ht="16.5" spans="1:8">
      <c r="A515" s="46">
        <v>514</v>
      </c>
      <c r="B515" s="46" t="s">
        <v>361</v>
      </c>
      <c r="C515" s="47" t="s">
        <v>903</v>
      </c>
      <c r="D515" s="48" t="s">
        <v>740</v>
      </c>
      <c r="E515" s="49" t="s">
        <v>42</v>
      </c>
      <c r="F515" s="50">
        <v>41.03</v>
      </c>
      <c r="G515" s="51" t="s">
        <v>368</v>
      </c>
      <c r="H515" s="50">
        <v>1</v>
      </c>
    </row>
    <row r="516" ht="16.5" hidden="1" spans="1:8">
      <c r="A516" s="46">
        <v>515</v>
      </c>
      <c r="B516" s="46" t="s">
        <v>361</v>
      </c>
      <c r="C516" s="47" t="s">
        <v>904</v>
      </c>
      <c r="D516" s="48" t="s">
        <v>385</v>
      </c>
      <c r="E516" s="49" t="s">
        <v>44</v>
      </c>
      <c r="F516" s="50">
        <v>59.31</v>
      </c>
      <c r="G516" s="51" t="s">
        <v>365</v>
      </c>
      <c r="H516" s="50">
        <v>2</v>
      </c>
    </row>
    <row r="517" ht="16.5" hidden="1" spans="1:8">
      <c r="A517" s="46">
        <v>516</v>
      </c>
      <c r="B517" s="46" t="s">
        <v>361</v>
      </c>
      <c r="C517" s="47" t="s">
        <v>905</v>
      </c>
      <c r="D517" s="48" t="s">
        <v>736</v>
      </c>
      <c r="E517" s="49" t="s">
        <v>44</v>
      </c>
      <c r="F517" s="50">
        <v>55.7</v>
      </c>
      <c r="G517" s="51" t="s">
        <v>365</v>
      </c>
      <c r="H517" s="50">
        <v>2</v>
      </c>
    </row>
    <row r="518" ht="16.5" spans="1:8">
      <c r="A518" s="46">
        <v>517</v>
      </c>
      <c r="B518" s="46" t="s">
        <v>361</v>
      </c>
      <c r="C518" s="47" t="s">
        <v>906</v>
      </c>
      <c r="D518" s="48" t="s">
        <v>738</v>
      </c>
      <c r="E518" s="49" t="s">
        <v>42</v>
      </c>
      <c r="F518" s="50">
        <v>41.03</v>
      </c>
      <c r="G518" s="51" t="s">
        <v>368</v>
      </c>
      <c r="H518" s="50">
        <v>1</v>
      </c>
    </row>
    <row r="519" ht="16.5" spans="1:8">
      <c r="A519" s="46">
        <v>518</v>
      </c>
      <c r="B519" s="46" t="s">
        <v>361</v>
      </c>
      <c r="C519" s="47" t="s">
        <v>907</v>
      </c>
      <c r="D519" s="48" t="s">
        <v>740</v>
      </c>
      <c r="E519" s="49" t="s">
        <v>42</v>
      </c>
      <c r="F519" s="50">
        <v>41.16</v>
      </c>
      <c r="G519" s="51" t="s">
        <v>368</v>
      </c>
      <c r="H519" s="50">
        <v>1</v>
      </c>
    </row>
    <row r="520" ht="16.5" spans="1:8">
      <c r="A520" s="46">
        <v>519</v>
      </c>
      <c r="B520" s="46" t="s">
        <v>361</v>
      </c>
      <c r="C520" s="47" t="s">
        <v>908</v>
      </c>
      <c r="D520" s="48" t="s">
        <v>738</v>
      </c>
      <c r="E520" s="49" t="s">
        <v>42</v>
      </c>
      <c r="F520" s="50">
        <v>41.16</v>
      </c>
      <c r="G520" s="51" t="s">
        <v>368</v>
      </c>
      <c r="H520" s="50">
        <v>1</v>
      </c>
    </row>
    <row r="521" ht="16.5" spans="1:8">
      <c r="A521" s="46">
        <v>520</v>
      </c>
      <c r="B521" s="46" t="s">
        <v>361</v>
      </c>
      <c r="C521" s="47" t="s">
        <v>909</v>
      </c>
      <c r="D521" s="48" t="s">
        <v>740</v>
      </c>
      <c r="E521" s="49" t="s">
        <v>42</v>
      </c>
      <c r="F521" s="50">
        <v>41.03</v>
      </c>
      <c r="G521" s="51" t="s">
        <v>368</v>
      </c>
      <c r="H521" s="50">
        <v>1</v>
      </c>
    </row>
    <row r="522" ht="16.5" hidden="1" spans="1:8">
      <c r="A522" s="46">
        <v>521</v>
      </c>
      <c r="B522" s="46" t="s">
        <v>361</v>
      </c>
      <c r="C522" s="47" t="s">
        <v>910</v>
      </c>
      <c r="D522" s="48" t="s">
        <v>385</v>
      </c>
      <c r="E522" s="49" t="s">
        <v>44</v>
      </c>
      <c r="F522" s="50">
        <v>59.31</v>
      </c>
      <c r="G522" s="51" t="s">
        <v>365</v>
      </c>
      <c r="H522" s="50">
        <v>2</v>
      </c>
    </row>
    <row r="523" ht="16.5" hidden="1" spans="1:8">
      <c r="A523" s="46">
        <v>522</v>
      </c>
      <c r="B523" s="46" t="s">
        <v>361</v>
      </c>
      <c r="C523" s="47" t="s">
        <v>911</v>
      </c>
      <c r="D523" s="48" t="s">
        <v>736</v>
      </c>
      <c r="E523" s="49" t="s">
        <v>44</v>
      </c>
      <c r="F523" s="50">
        <v>59.21</v>
      </c>
      <c r="G523" s="51" t="s">
        <v>365</v>
      </c>
      <c r="H523" s="50">
        <v>2</v>
      </c>
    </row>
    <row r="524" ht="16.5" spans="1:8">
      <c r="A524" s="46">
        <v>523</v>
      </c>
      <c r="B524" s="46" t="s">
        <v>361</v>
      </c>
      <c r="C524" s="47" t="s">
        <v>912</v>
      </c>
      <c r="D524" s="52" t="s">
        <v>738</v>
      </c>
      <c r="E524" s="53" t="s">
        <v>42</v>
      </c>
      <c r="F524" s="50">
        <v>40.88</v>
      </c>
      <c r="G524" s="51" t="s">
        <v>368</v>
      </c>
      <c r="H524" s="50">
        <v>1</v>
      </c>
    </row>
    <row r="525" ht="16.5" spans="1:8">
      <c r="A525" s="46">
        <v>524</v>
      </c>
      <c r="B525" s="46" t="s">
        <v>361</v>
      </c>
      <c r="C525" s="47" t="s">
        <v>913</v>
      </c>
      <c r="D525" s="48" t="s">
        <v>738</v>
      </c>
      <c r="E525" s="49" t="s">
        <v>42</v>
      </c>
      <c r="F525" s="50">
        <v>40.88</v>
      </c>
      <c r="G525" s="51" t="s">
        <v>368</v>
      </c>
      <c r="H525" s="50">
        <v>1</v>
      </c>
    </row>
    <row r="526" ht="16.5" spans="1:8">
      <c r="A526" s="46">
        <v>525</v>
      </c>
      <c r="B526" s="46" t="s">
        <v>361</v>
      </c>
      <c r="C526" s="47" t="s">
        <v>914</v>
      </c>
      <c r="D526" s="48" t="s">
        <v>738</v>
      </c>
      <c r="E526" s="49" t="s">
        <v>42</v>
      </c>
      <c r="F526" s="50">
        <v>41.21</v>
      </c>
      <c r="G526" s="51" t="s">
        <v>368</v>
      </c>
      <c r="H526" s="50">
        <v>1</v>
      </c>
    </row>
    <row r="527" ht="16.5" spans="1:8">
      <c r="A527" s="46">
        <v>526</v>
      </c>
      <c r="B527" s="46" t="s">
        <v>361</v>
      </c>
      <c r="C527" s="47" t="s">
        <v>915</v>
      </c>
      <c r="D527" s="48" t="s">
        <v>740</v>
      </c>
      <c r="E527" s="49" t="s">
        <v>42</v>
      </c>
      <c r="F527" s="50">
        <v>40.88</v>
      </c>
      <c r="G527" s="51" t="s">
        <v>368</v>
      </c>
      <c r="H527" s="50">
        <v>1</v>
      </c>
    </row>
    <row r="528" ht="16.5" hidden="1" spans="1:8">
      <c r="A528" s="46">
        <v>527</v>
      </c>
      <c r="B528" s="46" t="s">
        <v>361</v>
      </c>
      <c r="C528" s="47" t="s">
        <v>916</v>
      </c>
      <c r="D528" s="48" t="s">
        <v>385</v>
      </c>
      <c r="E528" s="49" t="s">
        <v>44</v>
      </c>
      <c r="F528" s="50">
        <v>59.85</v>
      </c>
      <c r="G528" s="51" t="s">
        <v>365</v>
      </c>
      <c r="H528" s="50">
        <v>2</v>
      </c>
    </row>
    <row r="529" ht="16.5" hidden="1" spans="1:8">
      <c r="A529" s="46">
        <v>528</v>
      </c>
      <c r="B529" s="46" t="s">
        <v>361</v>
      </c>
      <c r="C529" s="47" t="s">
        <v>917</v>
      </c>
      <c r="D529" s="48" t="s">
        <v>736</v>
      </c>
      <c r="E529" s="49" t="s">
        <v>44</v>
      </c>
      <c r="F529" s="50">
        <v>59.21</v>
      </c>
      <c r="G529" s="51" t="s">
        <v>365</v>
      </c>
      <c r="H529" s="50">
        <v>2</v>
      </c>
    </row>
    <row r="530" ht="16.5" spans="1:8">
      <c r="A530" s="46">
        <v>529</v>
      </c>
      <c r="B530" s="46" t="s">
        <v>361</v>
      </c>
      <c r="C530" s="47" t="s">
        <v>918</v>
      </c>
      <c r="D530" s="48" t="s">
        <v>738</v>
      </c>
      <c r="E530" s="49" t="s">
        <v>42</v>
      </c>
      <c r="F530" s="50">
        <v>40.88</v>
      </c>
      <c r="G530" s="51" t="s">
        <v>368</v>
      </c>
      <c r="H530" s="50">
        <v>1</v>
      </c>
    </row>
    <row r="531" ht="16.5" spans="1:8">
      <c r="A531" s="46">
        <v>530</v>
      </c>
      <c r="B531" s="46" t="s">
        <v>361</v>
      </c>
      <c r="C531" s="47" t="s">
        <v>919</v>
      </c>
      <c r="D531" s="48" t="s">
        <v>740</v>
      </c>
      <c r="E531" s="49" t="s">
        <v>42</v>
      </c>
      <c r="F531" s="50">
        <v>41</v>
      </c>
      <c r="G531" s="51" t="s">
        <v>368</v>
      </c>
      <c r="H531" s="50">
        <v>1</v>
      </c>
    </row>
    <row r="532" ht="16.5" spans="1:8">
      <c r="A532" s="46">
        <v>531</v>
      </c>
      <c r="B532" s="46" t="s">
        <v>361</v>
      </c>
      <c r="C532" s="47" t="s">
        <v>920</v>
      </c>
      <c r="D532" s="48" t="s">
        <v>738</v>
      </c>
      <c r="E532" s="49" t="s">
        <v>42</v>
      </c>
      <c r="F532" s="50">
        <v>41</v>
      </c>
      <c r="G532" s="51" t="s">
        <v>368</v>
      </c>
      <c r="H532" s="50">
        <v>1</v>
      </c>
    </row>
    <row r="533" ht="16.5" spans="1:8">
      <c r="A533" s="46">
        <v>532</v>
      </c>
      <c r="B533" s="46" t="s">
        <v>361</v>
      </c>
      <c r="C533" s="47" t="s">
        <v>921</v>
      </c>
      <c r="D533" s="48" t="s">
        <v>738</v>
      </c>
      <c r="E533" s="49" t="s">
        <v>42</v>
      </c>
      <c r="F533" s="50">
        <v>41.21</v>
      </c>
      <c r="G533" s="51" t="s">
        <v>368</v>
      </c>
      <c r="H533" s="50">
        <v>1</v>
      </c>
    </row>
    <row r="534" ht="16.5" spans="1:8">
      <c r="A534" s="46">
        <v>533</v>
      </c>
      <c r="B534" s="46" t="s">
        <v>361</v>
      </c>
      <c r="C534" s="47" t="s">
        <v>922</v>
      </c>
      <c r="D534" s="48" t="s">
        <v>740</v>
      </c>
      <c r="E534" s="49" t="s">
        <v>42</v>
      </c>
      <c r="F534" s="50">
        <v>40.88</v>
      </c>
      <c r="G534" s="51" t="s">
        <v>368</v>
      </c>
      <c r="H534" s="50">
        <v>1</v>
      </c>
    </row>
    <row r="535" ht="16.5" hidden="1" spans="1:8">
      <c r="A535" s="46">
        <v>534</v>
      </c>
      <c r="B535" s="46" t="s">
        <v>361</v>
      </c>
      <c r="C535" s="47" t="s">
        <v>923</v>
      </c>
      <c r="D535" s="48" t="s">
        <v>385</v>
      </c>
      <c r="E535" s="49" t="s">
        <v>924</v>
      </c>
      <c r="F535" s="50">
        <v>59.85</v>
      </c>
      <c r="G535" s="51" t="s">
        <v>365</v>
      </c>
      <c r="H535" s="50">
        <v>2</v>
      </c>
    </row>
    <row r="536" ht="16.5" hidden="1" spans="1:8">
      <c r="A536" s="46">
        <v>535</v>
      </c>
      <c r="B536" s="46" t="s">
        <v>361</v>
      </c>
      <c r="C536" s="47" t="s">
        <v>925</v>
      </c>
      <c r="D536" s="48" t="s">
        <v>736</v>
      </c>
      <c r="E536" s="49" t="s">
        <v>44</v>
      </c>
      <c r="F536" s="50">
        <v>59.21</v>
      </c>
      <c r="G536" s="51" t="s">
        <v>365</v>
      </c>
      <c r="H536" s="50">
        <v>2</v>
      </c>
    </row>
    <row r="537" ht="16.5" spans="1:8">
      <c r="A537" s="46">
        <v>536</v>
      </c>
      <c r="B537" s="46" t="s">
        <v>361</v>
      </c>
      <c r="C537" s="47" t="s">
        <v>926</v>
      </c>
      <c r="D537" s="48" t="s">
        <v>738</v>
      </c>
      <c r="E537" s="49" t="s">
        <v>42</v>
      </c>
      <c r="F537" s="50">
        <v>40.88</v>
      </c>
      <c r="G537" s="51" t="s">
        <v>368</v>
      </c>
      <c r="H537" s="50">
        <v>1</v>
      </c>
    </row>
    <row r="538" ht="16.5" spans="1:8">
      <c r="A538" s="46">
        <v>537</v>
      </c>
      <c r="B538" s="46" t="s">
        <v>361</v>
      </c>
      <c r="C538" s="47" t="s">
        <v>927</v>
      </c>
      <c r="D538" s="48" t="s">
        <v>740</v>
      </c>
      <c r="E538" s="49" t="s">
        <v>42</v>
      </c>
      <c r="F538" s="50">
        <v>41</v>
      </c>
      <c r="G538" s="51" t="s">
        <v>368</v>
      </c>
      <c r="H538" s="50">
        <v>1</v>
      </c>
    </row>
    <row r="539" ht="16.5" spans="1:8">
      <c r="A539" s="46">
        <v>538</v>
      </c>
      <c r="B539" s="46" t="s">
        <v>361</v>
      </c>
      <c r="C539" s="47" t="s">
        <v>928</v>
      </c>
      <c r="D539" s="48" t="s">
        <v>738</v>
      </c>
      <c r="E539" s="49" t="s">
        <v>42</v>
      </c>
      <c r="F539" s="50">
        <v>41</v>
      </c>
      <c r="G539" s="51" t="s">
        <v>368</v>
      </c>
      <c r="H539" s="50">
        <v>1</v>
      </c>
    </row>
    <row r="540" ht="16.5" spans="1:8">
      <c r="A540" s="46">
        <v>539</v>
      </c>
      <c r="B540" s="46" t="s">
        <v>361</v>
      </c>
      <c r="C540" s="47" t="s">
        <v>929</v>
      </c>
      <c r="D540" s="48" t="s">
        <v>738</v>
      </c>
      <c r="E540" s="49" t="s">
        <v>42</v>
      </c>
      <c r="F540" s="50">
        <v>41.21</v>
      </c>
      <c r="G540" s="51" t="s">
        <v>368</v>
      </c>
      <c r="H540" s="50">
        <v>1</v>
      </c>
    </row>
    <row r="541" ht="16.5" spans="1:8">
      <c r="A541" s="46">
        <v>540</v>
      </c>
      <c r="B541" s="46" t="s">
        <v>361</v>
      </c>
      <c r="C541" s="47" t="s">
        <v>930</v>
      </c>
      <c r="D541" s="48" t="s">
        <v>740</v>
      </c>
      <c r="E541" s="49" t="s">
        <v>42</v>
      </c>
      <c r="F541" s="50">
        <v>40.88</v>
      </c>
      <c r="G541" s="51" t="s">
        <v>368</v>
      </c>
      <c r="H541" s="50">
        <v>1</v>
      </c>
    </row>
    <row r="542" ht="16.5" hidden="1" spans="1:8">
      <c r="A542" s="46">
        <v>541</v>
      </c>
      <c r="B542" s="46" t="s">
        <v>361</v>
      </c>
      <c r="C542" s="47" t="s">
        <v>931</v>
      </c>
      <c r="D542" s="48" t="s">
        <v>385</v>
      </c>
      <c r="E542" s="49" t="s">
        <v>924</v>
      </c>
      <c r="F542" s="50">
        <v>59.85</v>
      </c>
      <c r="G542" s="51" t="s">
        <v>365</v>
      </c>
      <c r="H542" s="50">
        <v>2</v>
      </c>
    </row>
    <row r="543" ht="16.5" hidden="1" spans="1:8">
      <c r="A543" s="46">
        <v>542</v>
      </c>
      <c r="B543" s="46" t="s">
        <v>361</v>
      </c>
      <c r="C543" s="47" t="s">
        <v>932</v>
      </c>
      <c r="D543" s="48" t="s">
        <v>736</v>
      </c>
      <c r="E543" s="49" t="s">
        <v>44</v>
      </c>
      <c r="F543" s="50">
        <v>59.21</v>
      </c>
      <c r="G543" s="51" t="s">
        <v>365</v>
      </c>
      <c r="H543" s="50">
        <v>2</v>
      </c>
    </row>
    <row r="544" ht="16.5" spans="1:8">
      <c r="A544" s="46">
        <v>543</v>
      </c>
      <c r="B544" s="46" t="s">
        <v>361</v>
      </c>
      <c r="C544" s="47" t="s">
        <v>933</v>
      </c>
      <c r="D544" s="48" t="s">
        <v>738</v>
      </c>
      <c r="E544" s="49" t="s">
        <v>42</v>
      </c>
      <c r="F544" s="50">
        <v>40.88</v>
      </c>
      <c r="G544" s="51" t="s">
        <v>368</v>
      </c>
      <c r="H544" s="50">
        <v>1</v>
      </c>
    </row>
    <row r="545" ht="16.5" spans="1:8">
      <c r="A545" s="46">
        <v>544</v>
      </c>
      <c r="B545" s="46" t="s">
        <v>361</v>
      </c>
      <c r="C545" s="47" t="s">
        <v>934</v>
      </c>
      <c r="D545" s="48" t="s">
        <v>740</v>
      </c>
      <c r="E545" s="49" t="s">
        <v>42</v>
      </c>
      <c r="F545" s="50">
        <v>41</v>
      </c>
      <c r="G545" s="51" t="s">
        <v>368</v>
      </c>
      <c r="H545" s="50">
        <v>1</v>
      </c>
    </row>
    <row r="546" ht="16.5" spans="1:8">
      <c r="A546" s="46">
        <v>545</v>
      </c>
      <c r="B546" s="46" t="s">
        <v>361</v>
      </c>
      <c r="C546" s="47" t="s">
        <v>935</v>
      </c>
      <c r="D546" s="48" t="s">
        <v>738</v>
      </c>
      <c r="E546" s="49" t="s">
        <v>42</v>
      </c>
      <c r="F546" s="50">
        <v>41</v>
      </c>
      <c r="G546" s="51" t="s">
        <v>368</v>
      </c>
      <c r="H546" s="50">
        <v>1</v>
      </c>
    </row>
    <row r="547" ht="16.5" spans="1:8">
      <c r="A547" s="46">
        <v>546</v>
      </c>
      <c r="B547" s="46" t="s">
        <v>361</v>
      </c>
      <c r="C547" s="47" t="s">
        <v>936</v>
      </c>
      <c r="D547" s="48" t="s">
        <v>738</v>
      </c>
      <c r="E547" s="49" t="s">
        <v>42</v>
      </c>
      <c r="F547" s="50">
        <v>41.21</v>
      </c>
      <c r="G547" s="51" t="s">
        <v>368</v>
      </c>
      <c r="H547" s="50">
        <v>1</v>
      </c>
    </row>
    <row r="548" ht="16.5" spans="1:8">
      <c r="A548" s="46">
        <v>547</v>
      </c>
      <c r="B548" s="46" t="s">
        <v>361</v>
      </c>
      <c r="C548" s="47" t="s">
        <v>937</v>
      </c>
      <c r="D548" s="48" t="s">
        <v>740</v>
      </c>
      <c r="E548" s="49" t="s">
        <v>42</v>
      </c>
      <c r="F548" s="50">
        <v>40.88</v>
      </c>
      <c r="G548" s="51" t="s">
        <v>368</v>
      </c>
      <c r="H548" s="50">
        <v>1</v>
      </c>
    </row>
    <row r="549" ht="16.5" hidden="1" spans="1:8">
      <c r="A549" s="46">
        <v>548</v>
      </c>
      <c r="B549" s="46" t="s">
        <v>361</v>
      </c>
      <c r="C549" s="47" t="s">
        <v>938</v>
      </c>
      <c r="D549" s="48" t="s">
        <v>385</v>
      </c>
      <c r="E549" s="49" t="s">
        <v>924</v>
      </c>
      <c r="F549" s="50">
        <v>59.85</v>
      </c>
      <c r="G549" s="51" t="s">
        <v>365</v>
      </c>
      <c r="H549" s="50">
        <v>2</v>
      </c>
    </row>
    <row r="550" ht="16.5" hidden="1" spans="1:8">
      <c r="A550" s="46">
        <v>549</v>
      </c>
      <c r="B550" s="46" t="s">
        <v>361</v>
      </c>
      <c r="C550" s="47" t="s">
        <v>939</v>
      </c>
      <c r="D550" s="48" t="s">
        <v>736</v>
      </c>
      <c r="E550" s="49" t="s">
        <v>44</v>
      </c>
      <c r="F550" s="50">
        <v>59.31</v>
      </c>
      <c r="G550" s="51" t="s">
        <v>365</v>
      </c>
      <c r="H550" s="50">
        <v>2</v>
      </c>
    </row>
    <row r="551" ht="16.5" spans="1:8">
      <c r="A551" s="46">
        <v>550</v>
      </c>
      <c r="B551" s="46" t="s">
        <v>361</v>
      </c>
      <c r="C551" s="47" t="s">
        <v>940</v>
      </c>
      <c r="D551" s="48" t="s">
        <v>738</v>
      </c>
      <c r="E551" s="49" t="s">
        <v>42</v>
      </c>
      <c r="F551" s="50">
        <v>41.03</v>
      </c>
      <c r="G551" s="51" t="s">
        <v>368</v>
      </c>
      <c r="H551" s="50">
        <v>1</v>
      </c>
    </row>
    <row r="552" ht="16.5" spans="1:8">
      <c r="A552" s="46">
        <v>551</v>
      </c>
      <c r="B552" s="46" t="s">
        <v>361</v>
      </c>
      <c r="C552" s="47" t="s">
        <v>941</v>
      </c>
      <c r="D552" s="48" t="s">
        <v>740</v>
      </c>
      <c r="E552" s="49" t="s">
        <v>42</v>
      </c>
      <c r="F552" s="50">
        <v>41.16</v>
      </c>
      <c r="G552" s="51" t="s">
        <v>368</v>
      </c>
      <c r="H552" s="50">
        <v>1</v>
      </c>
    </row>
    <row r="553" ht="16.5" spans="1:8">
      <c r="A553" s="46">
        <v>552</v>
      </c>
      <c r="B553" s="46" t="s">
        <v>361</v>
      </c>
      <c r="C553" s="47" t="s">
        <v>942</v>
      </c>
      <c r="D553" s="48" t="s">
        <v>738</v>
      </c>
      <c r="E553" s="49" t="s">
        <v>42</v>
      </c>
      <c r="F553" s="50">
        <v>41.16</v>
      </c>
      <c r="G553" s="51" t="s">
        <v>368</v>
      </c>
      <c r="H553" s="50">
        <v>1</v>
      </c>
    </row>
    <row r="554" ht="16.5" spans="1:8">
      <c r="A554" s="46">
        <v>553</v>
      </c>
      <c r="B554" s="46" t="s">
        <v>361</v>
      </c>
      <c r="C554" s="47" t="s">
        <v>943</v>
      </c>
      <c r="D554" s="48" t="s">
        <v>738</v>
      </c>
      <c r="E554" s="49" t="s">
        <v>42</v>
      </c>
      <c r="F554" s="50">
        <v>41.37</v>
      </c>
      <c r="G554" s="51" t="s">
        <v>368</v>
      </c>
      <c r="H554" s="50">
        <v>1</v>
      </c>
    </row>
    <row r="555" ht="16.5" spans="1:8">
      <c r="A555" s="46">
        <v>554</v>
      </c>
      <c r="B555" s="46" t="s">
        <v>361</v>
      </c>
      <c r="C555" s="47" t="s">
        <v>944</v>
      </c>
      <c r="D555" s="48" t="s">
        <v>740</v>
      </c>
      <c r="E555" s="49" t="s">
        <v>42</v>
      </c>
      <c r="F555" s="50">
        <v>41.03</v>
      </c>
      <c r="G555" s="51" t="s">
        <v>368</v>
      </c>
      <c r="H555" s="50">
        <v>1</v>
      </c>
    </row>
    <row r="556" ht="16.5" hidden="1" spans="1:8">
      <c r="A556" s="46">
        <v>555</v>
      </c>
      <c r="B556" s="46" t="s">
        <v>361</v>
      </c>
      <c r="C556" s="47" t="s">
        <v>945</v>
      </c>
      <c r="D556" s="48" t="s">
        <v>385</v>
      </c>
      <c r="E556" s="49" t="s">
        <v>924</v>
      </c>
      <c r="F556" s="50">
        <v>59.96</v>
      </c>
      <c r="G556" s="51" t="s">
        <v>365</v>
      </c>
      <c r="H556" s="50">
        <v>2</v>
      </c>
    </row>
    <row r="557" ht="16.5" hidden="1" spans="1:8">
      <c r="A557" s="46">
        <v>556</v>
      </c>
      <c r="B557" s="46" t="s">
        <v>361</v>
      </c>
      <c r="C557" s="47" t="s">
        <v>946</v>
      </c>
      <c r="D557" s="48" t="s">
        <v>736</v>
      </c>
      <c r="E557" s="49" t="s">
        <v>44</v>
      </c>
      <c r="F557" s="50">
        <v>59.31</v>
      </c>
      <c r="G557" s="51" t="s">
        <v>365</v>
      </c>
      <c r="H557" s="50">
        <v>2</v>
      </c>
    </row>
    <row r="558" ht="16.5" spans="1:8">
      <c r="A558" s="46">
        <v>557</v>
      </c>
      <c r="B558" s="46" t="s">
        <v>361</v>
      </c>
      <c r="C558" s="47" t="s">
        <v>947</v>
      </c>
      <c r="D558" s="48" t="s">
        <v>738</v>
      </c>
      <c r="E558" s="49" t="s">
        <v>42</v>
      </c>
      <c r="F558" s="50">
        <v>41.03</v>
      </c>
      <c r="G558" s="51" t="s">
        <v>368</v>
      </c>
      <c r="H558" s="50">
        <v>1</v>
      </c>
    </row>
    <row r="559" ht="16.5" spans="1:8">
      <c r="A559" s="46">
        <v>558</v>
      </c>
      <c r="B559" s="46" t="s">
        <v>361</v>
      </c>
      <c r="C559" s="47" t="s">
        <v>948</v>
      </c>
      <c r="D559" s="48" t="s">
        <v>740</v>
      </c>
      <c r="E559" s="49" t="s">
        <v>42</v>
      </c>
      <c r="F559" s="50">
        <v>41.16</v>
      </c>
      <c r="G559" s="51" t="s">
        <v>368</v>
      </c>
      <c r="H559" s="50">
        <v>1</v>
      </c>
    </row>
    <row r="560" ht="16.5" spans="1:8">
      <c r="A560" s="46">
        <v>559</v>
      </c>
      <c r="B560" s="46" t="s">
        <v>361</v>
      </c>
      <c r="C560" s="47" t="s">
        <v>949</v>
      </c>
      <c r="D560" s="48" t="s">
        <v>738</v>
      </c>
      <c r="E560" s="49" t="s">
        <v>42</v>
      </c>
      <c r="F560" s="50">
        <v>41.16</v>
      </c>
      <c r="G560" s="51" t="s">
        <v>368</v>
      </c>
      <c r="H560" s="50">
        <v>1</v>
      </c>
    </row>
    <row r="561" ht="16.5" spans="1:8">
      <c r="A561" s="46">
        <v>560</v>
      </c>
      <c r="B561" s="46" t="s">
        <v>361</v>
      </c>
      <c r="C561" s="47" t="s">
        <v>950</v>
      </c>
      <c r="D561" s="48" t="s">
        <v>738</v>
      </c>
      <c r="E561" s="49" t="s">
        <v>42</v>
      </c>
      <c r="F561" s="50">
        <v>41.37</v>
      </c>
      <c r="G561" s="51" t="s">
        <v>368</v>
      </c>
      <c r="H561" s="50">
        <v>1</v>
      </c>
    </row>
    <row r="562" ht="16.5" spans="1:8">
      <c r="A562" s="46">
        <v>561</v>
      </c>
      <c r="B562" s="46" t="s">
        <v>361</v>
      </c>
      <c r="C562" s="47" t="s">
        <v>951</v>
      </c>
      <c r="D562" s="48" t="s">
        <v>740</v>
      </c>
      <c r="E562" s="49" t="s">
        <v>42</v>
      </c>
      <c r="F562" s="50">
        <v>41.03</v>
      </c>
      <c r="G562" s="51" t="s">
        <v>368</v>
      </c>
      <c r="H562" s="50">
        <v>1</v>
      </c>
    </row>
    <row r="563" ht="16.5" hidden="1" spans="1:8">
      <c r="A563" s="46">
        <v>562</v>
      </c>
      <c r="B563" s="46" t="s">
        <v>361</v>
      </c>
      <c r="C563" s="47" t="s">
        <v>952</v>
      </c>
      <c r="D563" s="48" t="s">
        <v>385</v>
      </c>
      <c r="E563" s="49" t="s">
        <v>924</v>
      </c>
      <c r="F563" s="50">
        <v>59.96</v>
      </c>
      <c r="G563" s="51" t="s">
        <v>365</v>
      </c>
      <c r="H563" s="50">
        <v>2</v>
      </c>
    </row>
    <row r="564" ht="16.5" hidden="1" spans="1:8">
      <c r="A564" s="46">
        <v>563</v>
      </c>
      <c r="B564" s="46" t="s">
        <v>361</v>
      </c>
      <c r="C564" s="47" t="s">
        <v>953</v>
      </c>
      <c r="D564" s="48" t="s">
        <v>736</v>
      </c>
      <c r="E564" s="49" t="s">
        <v>44</v>
      </c>
      <c r="F564" s="50">
        <v>59.31</v>
      </c>
      <c r="G564" s="51" t="s">
        <v>365</v>
      </c>
      <c r="H564" s="50">
        <v>2</v>
      </c>
    </row>
    <row r="565" ht="16.5" spans="1:8">
      <c r="A565" s="46">
        <v>564</v>
      </c>
      <c r="B565" s="46" t="s">
        <v>361</v>
      </c>
      <c r="C565" s="47" t="s">
        <v>954</v>
      </c>
      <c r="D565" s="48" t="s">
        <v>738</v>
      </c>
      <c r="E565" s="49" t="s">
        <v>42</v>
      </c>
      <c r="F565" s="50">
        <v>41.03</v>
      </c>
      <c r="G565" s="51" t="s">
        <v>368</v>
      </c>
      <c r="H565" s="50">
        <v>1</v>
      </c>
    </row>
    <row r="566" ht="16.5" spans="1:8">
      <c r="A566" s="46">
        <v>565</v>
      </c>
      <c r="B566" s="46" t="s">
        <v>361</v>
      </c>
      <c r="C566" s="47" t="s">
        <v>955</v>
      </c>
      <c r="D566" s="48" t="s">
        <v>740</v>
      </c>
      <c r="E566" s="49" t="s">
        <v>42</v>
      </c>
      <c r="F566" s="50">
        <v>41.16</v>
      </c>
      <c r="G566" s="51" t="s">
        <v>368</v>
      </c>
      <c r="H566" s="50">
        <v>1</v>
      </c>
    </row>
    <row r="567" ht="16.5" spans="1:8">
      <c r="A567" s="46">
        <v>566</v>
      </c>
      <c r="B567" s="46" t="s">
        <v>361</v>
      </c>
      <c r="C567" s="47" t="s">
        <v>956</v>
      </c>
      <c r="D567" s="48" t="s">
        <v>738</v>
      </c>
      <c r="E567" s="49" t="s">
        <v>42</v>
      </c>
      <c r="F567" s="50">
        <v>41.16</v>
      </c>
      <c r="G567" s="51" t="s">
        <v>368</v>
      </c>
      <c r="H567" s="50">
        <v>1</v>
      </c>
    </row>
    <row r="568" ht="16.5" spans="1:8">
      <c r="A568" s="46">
        <v>567</v>
      </c>
      <c r="B568" s="46" t="s">
        <v>361</v>
      </c>
      <c r="C568" s="47" t="s">
        <v>957</v>
      </c>
      <c r="D568" s="48" t="s">
        <v>738</v>
      </c>
      <c r="E568" s="49" t="s">
        <v>42</v>
      </c>
      <c r="F568" s="50">
        <v>41.37</v>
      </c>
      <c r="G568" s="51" t="s">
        <v>368</v>
      </c>
      <c r="H568" s="50">
        <v>1</v>
      </c>
    </row>
    <row r="569" ht="16.5" spans="1:8">
      <c r="A569" s="46">
        <v>568</v>
      </c>
      <c r="B569" s="46" t="s">
        <v>361</v>
      </c>
      <c r="C569" s="47" t="s">
        <v>958</v>
      </c>
      <c r="D569" s="48" t="s">
        <v>740</v>
      </c>
      <c r="E569" s="49" t="s">
        <v>42</v>
      </c>
      <c r="F569" s="50">
        <v>41.03</v>
      </c>
      <c r="G569" s="51" t="s">
        <v>368</v>
      </c>
      <c r="H569" s="50">
        <v>1</v>
      </c>
    </row>
    <row r="570" ht="16.5" hidden="1" spans="1:8">
      <c r="A570" s="46">
        <v>569</v>
      </c>
      <c r="B570" s="46" t="s">
        <v>361</v>
      </c>
      <c r="C570" s="47" t="s">
        <v>959</v>
      </c>
      <c r="D570" s="48" t="s">
        <v>385</v>
      </c>
      <c r="E570" s="49" t="s">
        <v>924</v>
      </c>
      <c r="F570" s="50">
        <v>59.96</v>
      </c>
      <c r="G570" s="51" t="s">
        <v>365</v>
      </c>
      <c r="H570" s="50">
        <v>2</v>
      </c>
    </row>
    <row r="571" ht="16.5" hidden="1" spans="1:8">
      <c r="A571" s="46">
        <v>570</v>
      </c>
      <c r="B571" s="46" t="s">
        <v>361</v>
      </c>
      <c r="C571" s="47" t="s">
        <v>960</v>
      </c>
      <c r="D571" s="48" t="s">
        <v>736</v>
      </c>
      <c r="E571" s="49" t="s">
        <v>44</v>
      </c>
      <c r="F571" s="50">
        <v>59.31</v>
      </c>
      <c r="G571" s="51" t="s">
        <v>365</v>
      </c>
      <c r="H571" s="50">
        <v>2</v>
      </c>
    </row>
    <row r="572" ht="16.5" spans="1:8">
      <c r="A572" s="46">
        <v>571</v>
      </c>
      <c r="B572" s="46" t="s">
        <v>361</v>
      </c>
      <c r="C572" s="47" t="s">
        <v>961</v>
      </c>
      <c r="D572" s="48" t="s">
        <v>738</v>
      </c>
      <c r="E572" s="49" t="s">
        <v>42</v>
      </c>
      <c r="F572" s="50">
        <v>41.03</v>
      </c>
      <c r="G572" s="51" t="s">
        <v>368</v>
      </c>
      <c r="H572" s="50">
        <v>1</v>
      </c>
    </row>
    <row r="573" ht="16.5" spans="1:8">
      <c r="A573" s="46">
        <v>572</v>
      </c>
      <c r="B573" s="46" t="s">
        <v>361</v>
      </c>
      <c r="C573" s="47" t="s">
        <v>962</v>
      </c>
      <c r="D573" s="48" t="s">
        <v>740</v>
      </c>
      <c r="E573" s="49" t="s">
        <v>42</v>
      </c>
      <c r="F573" s="50">
        <v>41.16</v>
      </c>
      <c r="G573" s="51" t="s">
        <v>368</v>
      </c>
      <c r="H573" s="50">
        <v>1</v>
      </c>
    </row>
    <row r="574" ht="16.5" spans="1:8">
      <c r="A574" s="46">
        <v>573</v>
      </c>
      <c r="B574" s="46" t="s">
        <v>361</v>
      </c>
      <c r="C574" s="47" t="s">
        <v>963</v>
      </c>
      <c r="D574" s="48" t="s">
        <v>738</v>
      </c>
      <c r="E574" s="49" t="s">
        <v>42</v>
      </c>
      <c r="F574" s="50">
        <v>41.16</v>
      </c>
      <c r="G574" s="51" t="s">
        <v>368</v>
      </c>
      <c r="H574" s="50">
        <v>1</v>
      </c>
    </row>
    <row r="575" ht="16.5" spans="1:8">
      <c r="A575" s="46">
        <v>574</v>
      </c>
      <c r="B575" s="46" t="s">
        <v>361</v>
      </c>
      <c r="C575" s="47" t="s">
        <v>964</v>
      </c>
      <c r="D575" s="48" t="s">
        <v>738</v>
      </c>
      <c r="E575" s="49" t="s">
        <v>42</v>
      </c>
      <c r="F575" s="50">
        <v>41.37</v>
      </c>
      <c r="G575" s="51" t="s">
        <v>368</v>
      </c>
      <c r="H575" s="50">
        <v>1</v>
      </c>
    </row>
    <row r="576" ht="16.5" spans="1:8">
      <c r="A576" s="46">
        <v>575</v>
      </c>
      <c r="B576" s="46" t="s">
        <v>361</v>
      </c>
      <c r="C576" s="47" t="s">
        <v>965</v>
      </c>
      <c r="D576" s="48" t="s">
        <v>740</v>
      </c>
      <c r="E576" s="49" t="s">
        <v>42</v>
      </c>
      <c r="F576" s="50">
        <v>41.03</v>
      </c>
      <c r="G576" s="51" t="s">
        <v>368</v>
      </c>
      <c r="H576" s="50">
        <v>1</v>
      </c>
    </row>
    <row r="577" ht="16.5" hidden="1" spans="1:8">
      <c r="A577" s="46">
        <v>576</v>
      </c>
      <c r="B577" s="46" t="s">
        <v>361</v>
      </c>
      <c r="C577" s="47" t="s">
        <v>966</v>
      </c>
      <c r="D577" s="48" t="s">
        <v>385</v>
      </c>
      <c r="E577" s="49" t="s">
        <v>924</v>
      </c>
      <c r="F577" s="50">
        <v>59.96</v>
      </c>
      <c r="G577" s="51" t="s">
        <v>365</v>
      </c>
      <c r="H577" s="50">
        <v>2</v>
      </c>
    </row>
    <row r="578" ht="16.5" hidden="1" spans="1:8">
      <c r="A578" s="46">
        <v>577</v>
      </c>
      <c r="B578" s="46" t="s">
        <v>361</v>
      </c>
      <c r="C578" s="47" t="s">
        <v>967</v>
      </c>
      <c r="D578" s="48" t="s">
        <v>736</v>
      </c>
      <c r="E578" s="49" t="s">
        <v>44</v>
      </c>
      <c r="F578" s="50">
        <v>59.31</v>
      </c>
      <c r="G578" s="51" t="s">
        <v>365</v>
      </c>
      <c r="H578" s="50">
        <v>2</v>
      </c>
    </row>
    <row r="579" ht="16.5" spans="1:8">
      <c r="A579" s="46">
        <v>578</v>
      </c>
      <c r="B579" s="46" t="s">
        <v>361</v>
      </c>
      <c r="C579" s="47" t="s">
        <v>968</v>
      </c>
      <c r="D579" s="48" t="s">
        <v>738</v>
      </c>
      <c r="E579" s="49" t="s">
        <v>42</v>
      </c>
      <c r="F579" s="50">
        <v>41.03</v>
      </c>
      <c r="G579" s="51" t="s">
        <v>368</v>
      </c>
      <c r="H579" s="50">
        <v>1</v>
      </c>
    </row>
    <row r="580" ht="16.5" spans="1:8">
      <c r="A580" s="46">
        <v>579</v>
      </c>
      <c r="B580" s="46" t="s">
        <v>361</v>
      </c>
      <c r="C580" s="47" t="s">
        <v>969</v>
      </c>
      <c r="D580" s="48" t="s">
        <v>740</v>
      </c>
      <c r="E580" s="49" t="s">
        <v>42</v>
      </c>
      <c r="F580" s="50">
        <v>41.16</v>
      </c>
      <c r="G580" s="51" t="s">
        <v>368</v>
      </c>
      <c r="H580" s="50">
        <v>1</v>
      </c>
    </row>
    <row r="581" ht="16.5" spans="1:8">
      <c r="A581" s="46">
        <v>580</v>
      </c>
      <c r="B581" s="46" t="s">
        <v>361</v>
      </c>
      <c r="C581" s="47" t="s">
        <v>970</v>
      </c>
      <c r="D581" s="48" t="s">
        <v>738</v>
      </c>
      <c r="E581" s="49" t="s">
        <v>42</v>
      </c>
      <c r="F581" s="50">
        <v>41.16</v>
      </c>
      <c r="G581" s="51" t="s">
        <v>368</v>
      </c>
      <c r="H581" s="50">
        <v>1</v>
      </c>
    </row>
    <row r="582" ht="16.5" spans="1:8">
      <c r="A582" s="46">
        <v>581</v>
      </c>
      <c r="B582" s="46" t="s">
        <v>361</v>
      </c>
      <c r="C582" s="47" t="s">
        <v>971</v>
      </c>
      <c r="D582" s="48" t="s">
        <v>738</v>
      </c>
      <c r="E582" s="49" t="s">
        <v>42</v>
      </c>
      <c r="F582" s="50">
        <v>41.37</v>
      </c>
      <c r="G582" s="51" t="s">
        <v>368</v>
      </c>
      <c r="H582" s="50">
        <v>1</v>
      </c>
    </row>
    <row r="583" ht="16.5" spans="1:8">
      <c r="A583" s="46">
        <v>582</v>
      </c>
      <c r="B583" s="46" t="s">
        <v>361</v>
      </c>
      <c r="C583" s="47" t="s">
        <v>972</v>
      </c>
      <c r="D583" s="48" t="s">
        <v>740</v>
      </c>
      <c r="E583" s="49" t="s">
        <v>42</v>
      </c>
      <c r="F583" s="50">
        <v>41.03</v>
      </c>
      <c r="G583" s="51" t="s">
        <v>368</v>
      </c>
      <c r="H583" s="50">
        <v>1</v>
      </c>
    </row>
    <row r="584" ht="16.5" hidden="1" spans="1:8">
      <c r="A584" s="46">
        <v>583</v>
      </c>
      <c r="B584" s="46" t="s">
        <v>361</v>
      </c>
      <c r="C584" s="47" t="s">
        <v>973</v>
      </c>
      <c r="D584" s="48" t="s">
        <v>385</v>
      </c>
      <c r="E584" s="49" t="s">
        <v>924</v>
      </c>
      <c r="F584" s="50">
        <v>59.96</v>
      </c>
      <c r="G584" s="51" t="s">
        <v>365</v>
      </c>
      <c r="H584" s="50">
        <v>2</v>
      </c>
    </row>
    <row r="585" ht="16.5" hidden="1" spans="1:8">
      <c r="A585" s="46">
        <v>584</v>
      </c>
      <c r="B585" s="46" t="s">
        <v>361</v>
      </c>
      <c r="C585" s="47" t="s">
        <v>974</v>
      </c>
      <c r="D585" s="48" t="s">
        <v>736</v>
      </c>
      <c r="E585" s="49" t="s">
        <v>44</v>
      </c>
      <c r="F585" s="50">
        <v>59.31</v>
      </c>
      <c r="G585" s="51" t="s">
        <v>365</v>
      </c>
      <c r="H585" s="50">
        <v>2</v>
      </c>
    </row>
    <row r="586" ht="16.5" spans="1:8">
      <c r="A586" s="46">
        <v>585</v>
      </c>
      <c r="B586" s="46" t="s">
        <v>361</v>
      </c>
      <c r="C586" s="47" t="s">
        <v>975</v>
      </c>
      <c r="D586" s="48" t="s">
        <v>738</v>
      </c>
      <c r="E586" s="49" t="s">
        <v>42</v>
      </c>
      <c r="F586" s="50">
        <v>41.03</v>
      </c>
      <c r="G586" s="51" t="s">
        <v>368</v>
      </c>
      <c r="H586" s="50">
        <v>1</v>
      </c>
    </row>
    <row r="587" ht="16.5" spans="1:8">
      <c r="A587" s="46">
        <v>586</v>
      </c>
      <c r="B587" s="46" t="s">
        <v>361</v>
      </c>
      <c r="C587" s="47" t="s">
        <v>976</v>
      </c>
      <c r="D587" s="48" t="s">
        <v>740</v>
      </c>
      <c r="E587" s="49" t="s">
        <v>42</v>
      </c>
      <c r="F587" s="50">
        <v>41.16</v>
      </c>
      <c r="G587" s="51" t="s">
        <v>368</v>
      </c>
      <c r="H587" s="50">
        <v>1</v>
      </c>
    </row>
    <row r="588" ht="16.5" spans="1:8">
      <c r="A588" s="46">
        <v>587</v>
      </c>
      <c r="B588" s="46" t="s">
        <v>361</v>
      </c>
      <c r="C588" s="47" t="s">
        <v>977</v>
      </c>
      <c r="D588" s="48" t="s">
        <v>738</v>
      </c>
      <c r="E588" s="49" t="s">
        <v>42</v>
      </c>
      <c r="F588" s="50">
        <v>41.16</v>
      </c>
      <c r="G588" s="51" t="s">
        <v>368</v>
      </c>
      <c r="H588" s="50">
        <v>1</v>
      </c>
    </row>
    <row r="589" ht="16.5" spans="1:8">
      <c r="A589" s="46">
        <v>588</v>
      </c>
      <c r="B589" s="46" t="s">
        <v>361</v>
      </c>
      <c r="C589" s="47" t="s">
        <v>978</v>
      </c>
      <c r="D589" s="48" t="s">
        <v>738</v>
      </c>
      <c r="E589" s="49" t="s">
        <v>42</v>
      </c>
      <c r="F589" s="50">
        <v>41.37</v>
      </c>
      <c r="G589" s="51" t="s">
        <v>368</v>
      </c>
      <c r="H589" s="50">
        <v>1</v>
      </c>
    </row>
    <row r="590" ht="16.5" spans="1:8">
      <c r="A590" s="46">
        <v>589</v>
      </c>
      <c r="B590" s="46" t="s">
        <v>361</v>
      </c>
      <c r="C590" s="47" t="s">
        <v>979</v>
      </c>
      <c r="D590" s="48" t="s">
        <v>740</v>
      </c>
      <c r="E590" s="49" t="s">
        <v>42</v>
      </c>
      <c r="F590" s="50">
        <v>41.03</v>
      </c>
      <c r="G590" s="51" t="s">
        <v>368</v>
      </c>
      <c r="H590" s="50">
        <v>1</v>
      </c>
    </row>
    <row r="591" ht="16.5" hidden="1" spans="1:8">
      <c r="A591" s="46">
        <v>590</v>
      </c>
      <c r="B591" s="46" t="s">
        <v>361</v>
      </c>
      <c r="C591" s="47" t="s">
        <v>980</v>
      </c>
      <c r="D591" s="48" t="s">
        <v>385</v>
      </c>
      <c r="E591" s="49" t="s">
        <v>924</v>
      </c>
      <c r="F591" s="50">
        <v>59.96</v>
      </c>
      <c r="G591" s="51" t="s">
        <v>365</v>
      </c>
      <c r="H591" s="50">
        <v>2</v>
      </c>
    </row>
    <row r="592" ht="16.5" hidden="1" spans="1:8">
      <c r="A592" s="46">
        <v>591</v>
      </c>
      <c r="B592" s="46" t="s">
        <v>361</v>
      </c>
      <c r="C592" s="47" t="s">
        <v>981</v>
      </c>
      <c r="D592" s="48" t="s">
        <v>736</v>
      </c>
      <c r="E592" s="49" t="s">
        <v>44</v>
      </c>
      <c r="F592" s="50">
        <v>59.31</v>
      </c>
      <c r="G592" s="51" t="s">
        <v>365</v>
      </c>
      <c r="H592" s="50">
        <v>2</v>
      </c>
    </row>
    <row r="593" ht="16.5" spans="1:8">
      <c r="A593" s="46">
        <v>592</v>
      </c>
      <c r="B593" s="46" t="s">
        <v>361</v>
      </c>
      <c r="C593" s="47" t="s">
        <v>982</v>
      </c>
      <c r="D593" s="48" t="s">
        <v>738</v>
      </c>
      <c r="E593" s="49" t="s">
        <v>42</v>
      </c>
      <c r="F593" s="50">
        <v>41.03</v>
      </c>
      <c r="G593" s="51" t="s">
        <v>368</v>
      </c>
      <c r="H593" s="50">
        <v>1</v>
      </c>
    </row>
    <row r="594" ht="16.5" spans="1:8">
      <c r="A594" s="46">
        <v>593</v>
      </c>
      <c r="B594" s="46" t="s">
        <v>361</v>
      </c>
      <c r="C594" s="47" t="s">
        <v>983</v>
      </c>
      <c r="D594" s="48" t="s">
        <v>740</v>
      </c>
      <c r="E594" s="49" t="s">
        <v>42</v>
      </c>
      <c r="F594" s="50">
        <v>41.16</v>
      </c>
      <c r="G594" s="51" t="s">
        <v>368</v>
      </c>
      <c r="H594" s="50">
        <v>1</v>
      </c>
    </row>
    <row r="595" ht="16.5" spans="1:8">
      <c r="A595" s="46">
        <v>594</v>
      </c>
      <c r="B595" s="46" t="s">
        <v>361</v>
      </c>
      <c r="C595" s="47" t="s">
        <v>984</v>
      </c>
      <c r="D595" s="48" t="s">
        <v>738</v>
      </c>
      <c r="E595" s="49" t="s">
        <v>42</v>
      </c>
      <c r="F595" s="50">
        <v>41.16</v>
      </c>
      <c r="G595" s="51" t="s">
        <v>368</v>
      </c>
      <c r="H595" s="50">
        <v>1</v>
      </c>
    </row>
    <row r="596" ht="16.5" spans="1:8">
      <c r="A596" s="46">
        <v>595</v>
      </c>
      <c r="B596" s="46" t="s">
        <v>361</v>
      </c>
      <c r="C596" s="47" t="s">
        <v>985</v>
      </c>
      <c r="D596" s="48" t="s">
        <v>738</v>
      </c>
      <c r="E596" s="49" t="s">
        <v>42</v>
      </c>
      <c r="F596" s="50">
        <v>41.37</v>
      </c>
      <c r="G596" s="51" t="s">
        <v>368</v>
      </c>
      <c r="H596" s="50">
        <v>1</v>
      </c>
    </row>
    <row r="597" ht="16.5" spans="1:8">
      <c r="A597" s="46">
        <v>596</v>
      </c>
      <c r="B597" s="46" t="s">
        <v>361</v>
      </c>
      <c r="C597" s="47" t="s">
        <v>986</v>
      </c>
      <c r="D597" s="48" t="s">
        <v>740</v>
      </c>
      <c r="E597" s="49" t="s">
        <v>42</v>
      </c>
      <c r="F597" s="50">
        <v>41.03</v>
      </c>
      <c r="G597" s="51" t="s">
        <v>368</v>
      </c>
      <c r="H597" s="50">
        <v>1</v>
      </c>
    </row>
    <row r="598" ht="16.5" hidden="1" spans="1:8">
      <c r="A598" s="46">
        <v>597</v>
      </c>
      <c r="B598" s="46" t="s">
        <v>361</v>
      </c>
      <c r="C598" s="47" t="s">
        <v>987</v>
      </c>
      <c r="D598" s="48" t="s">
        <v>385</v>
      </c>
      <c r="E598" s="49" t="s">
        <v>924</v>
      </c>
      <c r="F598" s="50">
        <v>59.96</v>
      </c>
      <c r="G598" s="51" t="s">
        <v>365</v>
      </c>
      <c r="H598" s="50">
        <v>2</v>
      </c>
    </row>
    <row r="599" ht="16.5" hidden="1" spans="1:8">
      <c r="A599" s="46">
        <v>598</v>
      </c>
      <c r="B599" s="46" t="s">
        <v>361</v>
      </c>
      <c r="C599" s="47" t="s">
        <v>988</v>
      </c>
      <c r="D599" s="48" t="s">
        <v>736</v>
      </c>
      <c r="E599" s="49" t="s">
        <v>44</v>
      </c>
      <c r="F599" s="50">
        <v>59.31</v>
      </c>
      <c r="G599" s="51" t="s">
        <v>365</v>
      </c>
      <c r="H599" s="50">
        <v>2</v>
      </c>
    </row>
    <row r="600" ht="16.5" spans="1:8">
      <c r="A600" s="46">
        <v>599</v>
      </c>
      <c r="B600" s="46" t="s">
        <v>361</v>
      </c>
      <c r="C600" s="47" t="s">
        <v>989</v>
      </c>
      <c r="D600" s="48" t="s">
        <v>738</v>
      </c>
      <c r="E600" s="49" t="s">
        <v>42</v>
      </c>
      <c r="F600" s="50">
        <v>41.03</v>
      </c>
      <c r="G600" s="51" t="s">
        <v>368</v>
      </c>
      <c r="H600" s="50">
        <v>1</v>
      </c>
    </row>
    <row r="601" ht="16.5" spans="1:8">
      <c r="A601" s="46">
        <v>600</v>
      </c>
      <c r="B601" s="46" t="s">
        <v>361</v>
      </c>
      <c r="C601" s="47" t="s">
        <v>990</v>
      </c>
      <c r="D601" s="48" t="s">
        <v>740</v>
      </c>
      <c r="E601" s="49" t="s">
        <v>42</v>
      </c>
      <c r="F601" s="50">
        <v>41.16</v>
      </c>
      <c r="G601" s="51" t="s">
        <v>368</v>
      </c>
      <c r="H601" s="50">
        <v>1</v>
      </c>
    </row>
    <row r="602" ht="16.5" spans="1:8">
      <c r="A602" s="46">
        <v>601</v>
      </c>
      <c r="B602" s="46" t="s">
        <v>361</v>
      </c>
      <c r="C602" s="47" t="s">
        <v>991</v>
      </c>
      <c r="D602" s="48" t="s">
        <v>738</v>
      </c>
      <c r="E602" s="49" t="s">
        <v>42</v>
      </c>
      <c r="F602" s="50">
        <v>41.16</v>
      </c>
      <c r="G602" s="51" t="s">
        <v>368</v>
      </c>
      <c r="H602" s="50">
        <v>1</v>
      </c>
    </row>
    <row r="603" ht="16.5" spans="1:8">
      <c r="A603" s="46">
        <v>602</v>
      </c>
      <c r="B603" s="46" t="s">
        <v>361</v>
      </c>
      <c r="C603" s="47" t="s">
        <v>992</v>
      </c>
      <c r="D603" s="48" t="s">
        <v>738</v>
      </c>
      <c r="E603" s="49" t="s">
        <v>42</v>
      </c>
      <c r="F603" s="50">
        <v>41.37</v>
      </c>
      <c r="G603" s="51" t="s">
        <v>368</v>
      </c>
      <c r="H603" s="50">
        <v>1</v>
      </c>
    </row>
    <row r="604" ht="16.5" spans="1:8">
      <c r="A604" s="46">
        <v>603</v>
      </c>
      <c r="B604" s="46" t="s">
        <v>361</v>
      </c>
      <c r="C604" s="47" t="s">
        <v>993</v>
      </c>
      <c r="D604" s="48" t="s">
        <v>740</v>
      </c>
      <c r="E604" s="49" t="s">
        <v>42</v>
      </c>
      <c r="F604" s="50">
        <v>41.03</v>
      </c>
      <c r="G604" s="51" t="s">
        <v>368</v>
      </c>
      <c r="H604" s="50">
        <v>1</v>
      </c>
    </row>
    <row r="605" ht="16.5" hidden="1" spans="1:8">
      <c r="A605" s="46">
        <v>604</v>
      </c>
      <c r="B605" s="46" t="s">
        <v>361</v>
      </c>
      <c r="C605" s="47" t="s">
        <v>994</v>
      </c>
      <c r="D605" s="48" t="s">
        <v>385</v>
      </c>
      <c r="E605" s="49" t="s">
        <v>924</v>
      </c>
      <c r="F605" s="50">
        <v>59.96</v>
      </c>
      <c r="G605" s="51" t="s">
        <v>365</v>
      </c>
      <c r="H605" s="50">
        <v>2</v>
      </c>
    </row>
    <row r="606" ht="16.5" hidden="1" spans="1:8">
      <c r="A606" s="46">
        <v>605</v>
      </c>
      <c r="B606" s="46" t="s">
        <v>361</v>
      </c>
      <c r="C606" s="47" t="s">
        <v>995</v>
      </c>
      <c r="D606" s="48" t="s">
        <v>736</v>
      </c>
      <c r="E606" s="49" t="s">
        <v>44</v>
      </c>
      <c r="F606" s="50">
        <v>59.31</v>
      </c>
      <c r="G606" s="51" t="s">
        <v>365</v>
      </c>
      <c r="H606" s="50">
        <v>2</v>
      </c>
    </row>
    <row r="607" ht="16.5" spans="1:8">
      <c r="A607" s="46">
        <v>606</v>
      </c>
      <c r="B607" s="46" t="s">
        <v>361</v>
      </c>
      <c r="C607" s="47" t="s">
        <v>996</v>
      </c>
      <c r="D607" s="48" t="s">
        <v>738</v>
      </c>
      <c r="E607" s="49" t="s">
        <v>42</v>
      </c>
      <c r="F607" s="50">
        <v>41.03</v>
      </c>
      <c r="G607" s="51" t="s">
        <v>368</v>
      </c>
      <c r="H607" s="50">
        <v>1</v>
      </c>
    </row>
    <row r="608" ht="16.5" spans="1:8">
      <c r="A608" s="46">
        <v>607</v>
      </c>
      <c r="B608" s="46" t="s">
        <v>361</v>
      </c>
      <c r="C608" s="47" t="s">
        <v>997</v>
      </c>
      <c r="D608" s="48" t="s">
        <v>740</v>
      </c>
      <c r="E608" s="49" t="s">
        <v>42</v>
      </c>
      <c r="F608" s="50">
        <v>41.16</v>
      </c>
      <c r="G608" s="51" t="s">
        <v>368</v>
      </c>
      <c r="H608" s="50">
        <v>1</v>
      </c>
    </row>
    <row r="609" ht="16.5" spans="1:8">
      <c r="A609" s="46">
        <v>608</v>
      </c>
      <c r="B609" s="46" t="s">
        <v>361</v>
      </c>
      <c r="C609" s="47" t="s">
        <v>998</v>
      </c>
      <c r="D609" s="48" t="s">
        <v>738</v>
      </c>
      <c r="E609" s="49" t="s">
        <v>42</v>
      </c>
      <c r="F609" s="50">
        <v>41.16</v>
      </c>
      <c r="G609" s="51" t="s">
        <v>368</v>
      </c>
      <c r="H609" s="50">
        <v>1</v>
      </c>
    </row>
    <row r="610" ht="16.5" spans="1:8">
      <c r="A610" s="46">
        <v>609</v>
      </c>
      <c r="B610" s="46" t="s">
        <v>361</v>
      </c>
      <c r="C610" s="47" t="s">
        <v>999</v>
      </c>
      <c r="D610" s="48" t="s">
        <v>738</v>
      </c>
      <c r="E610" s="49" t="s">
        <v>42</v>
      </c>
      <c r="F610" s="50">
        <v>41.37</v>
      </c>
      <c r="G610" s="51" t="s">
        <v>368</v>
      </c>
      <c r="H610" s="50">
        <v>1</v>
      </c>
    </row>
    <row r="611" ht="16.5" spans="1:8">
      <c r="A611" s="46">
        <v>610</v>
      </c>
      <c r="B611" s="46" t="s">
        <v>361</v>
      </c>
      <c r="C611" s="47" t="s">
        <v>1000</v>
      </c>
      <c r="D611" s="48" t="s">
        <v>740</v>
      </c>
      <c r="E611" s="49" t="s">
        <v>42</v>
      </c>
      <c r="F611" s="50">
        <v>41.03</v>
      </c>
      <c r="G611" s="51" t="s">
        <v>368</v>
      </c>
      <c r="H611" s="50">
        <v>1</v>
      </c>
    </row>
    <row r="612" ht="16.5" hidden="1" spans="1:8">
      <c r="A612" s="46">
        <v>611</v>
      </c>
      <c r="B612" s="46" t="s">
        <v>361</v>
      </c>
      <c r="C612" s="47" t="s">
        <v>1001</v>
      </c>
      <c r="D612" s="48" t="s">
        <v>385</v>
      </c>
      <c r="E612" s="49" t="s">
        <v>924</v>
      </c>
      <c r="F612" s="50">
        <v>59.96</v>
      </c>
      <c r="G612" s="51" t="s">
        <v>365</v>
      </c>
      <c r="H612" s="50">
        <v>2</v>
      </c>
    </row>
    <row r="613" ht="16.5" hidden="1" spans="1:8">
      <c r="A613" s="46">
        <v>612</v>
      </c>
      <c r="B613" s="46" t="s">
        <v>361</v>
      </c>
      <c r="C613" s="47" t="s">
        <v>1002</v>
      </c>
      <c r="D613" s="48" t="s">
        <v>736</v>
      </c>
      <c r="E613" s="49" t="s">
        <v>44</v>
      </c>
      <c r="F613" s="50">
        <v>59.31</v>
      </c>
      <c r="G613" s="51" t="s">
        <v>365</v>
      </c>
      <c r="H613" s="50">
        <v>2</v>
      </c>
    </row>
    <row r="614" ht="16.5" spans="1:8">
      <c r="A614" s="46">
        <v>613</v>
      </c>
      <c r="B614" s="46" t="s">
        <v>361</v>
      </c>
      <c r="C614" s="47" t="s">
        <v>1003</v>
      </c>
      <c r="D614" s="48" t="s">
        <v>738</v>
      </c>
      <c r="E614" s="49" t="s">
        <v>42</v>
      </c>
      <c r="F614" s="50">
        <v>41.03</v>
      </c>
      <c r="G614" s="51" t="s">
        <v>368</v>
      </c>
      <c r="H614" s="50">
        <v>1</v>
      </c>
    </row>
    <row r="615" ht="16.5" spans="1:8">
      <c r="A615" s="46">
        <v>614</v>
      </c>
      <c r="B615" s="46" t="s">
        <v>361</v>
      </c>
      <c r="C615" s="47" t="s">
        <v>1004</v>
      </c>
      <c r="D615" s="48" t="s">
        <v>740</v>
      </c>
      <c r="E615" s="49" t="s">
        <v>42</v>
      </c>
      <c r="F615" s="50">
        <v>41.16</v>
      </c>
      <c r="G615" s="51" t="s">
        <v>368</v>
      </c>
      <c r="H615" s="50">
        <v>1</v>
      </c>
    </row>
    <row r="616" ht="16.5" spans="1:8">
      <c r="A616" s="46">
        <v>615</v>
      </c>
      <c r="B616" s="46" t="s">
        <v>361</v>
      </c>
      <c r="C616" s="47" t="s">
        <v>1005</v>
      </c>
      <c r="D616" s="48" t="s">
        <v>738</v>
      </c>
      <c r="E616" s="49" t="s">
        <v>42</v>
      </c>
      <c r="F616" s="50">
        <v>41.16</v>
      </c>
      <c r="G616" s="51" t="s">
        <v>368</v>
      </c>
      <c r="H616" s="50">
        <v>1</v>
      </c>
    </row>
    <row r="617" ht="16.5" spans="1:8">
      <c r="A617" s="46">
        <v>616</v>
      </c>
      <c r="B617" s="46" t="s">
        <v>361</v>
      </c>
      <c r="C617" s="47" t="s">
        <v>1006</v>
      </c>
      <c r="D617" s="48" t="s">
        <v>738</v>
      </c>
      <c r="E617" s="49" t="s">
        <v>42</v>
      </c>
      <c r="F617" s="50">
        <v>41.37</v>
      </c>
      <c r="G617" s="51" t="s">
        <v>368</v>
      </c>
      <c r="H617" s="50">
        <v>1</v>
      </c>
    </row>
    <row r="618" ht="16.5" spans="1:8">
      <c r="A618" s="46">
        <v>617</v>
      </c>
      <c r="B618" s="46" t="s">
        <v>361</v>
      </c>
      <c r="C618" s="47" t="s">
        <v>1007</v>
      </c>
      <c r="D618" s="48" t="s">
        <v>740</v>
      </c>
      <c r="E618" s="49" t="s">
        <v>42</v>
      </c>
      <c r="F618" s="50">
        <v>41.03</v>
      </c>
      <c r="G618" s="51" t="s">
        <v>368</v>
      </c>
      <c r="H618" s="50">
        <v>1</v>
      </c>
    </row>
    <row r="619" ht="16.5" hidden="1" spans="1:8">
      <c r="A619" s="46">
        <v>618</v>
      </c>
      <c r="B619" s="46" t="s">
        <v>361</v>
      </c>
      <c r="C619" s="47" t="s">
        <v>1008</v>
      </c>
      <c r="D619" s="48" t="s">
        <v>385</v>
      </c>
      <c r="E619" s="49" t="s">
        <v>924</v>
      </c>
      <c r="F619" s="50">
        <v>59.96</v>
      </c>
      <c r="G619" s="51" t="s">
        <v>365</v>
      </c>
      <c r="H619" s="50">
        <v>2</v>
      </c>
    </row>
    <row r="620" ht="16.5" hidden="1" spans="1:8">
      <c r="A620" s="46">
        <v>619</v>
      </c>
      <c r="B620" s="46" t="s">
        <v>361</v>
      </c>
      <c r="C620" s="47" t="s">
        <v>1009</v>
      </c>
      <c r="D620" s="48" t="s">
        <v>736</v>
      </c>
      <c r="E620" s="49" t="s">
        <v>44</v>
      </c>
      <c r="F620" s="50">
        <v>59.31</v>
      </c>
      <c r="G620" s="51" t="s">
        <v>365</v>
      </c>
      <c r="H620" s="50">
        <v>2</v>
      </c>
    </row>
    <row r="621" ht="16.5" spans="1:8">
      <c r="A621" s="46">
        <v>620</v>
      </c>
      <c r="B621" s="46" t="s">
        <v>361</v>
      </c>
      <c r="C621" s="47" t="s">
        <v>1010</v>
      </c>
      <c r="D621" s="48" t="s">
        <v>738</v>
      </c>
      <c r="E621" s="49" t="s">
        <v>42</v>
      </c>
      <c r="F621" s="50">
        <v>41.03</v>
      </c>
      <c r="G621" s="51" t="s">
        <v>368</v>
      </c>
      <c r="H621" s="50">
        <v>1</v>
      </c>
    </row>
    <row r="622" ht="16.5" spans="1:8">
      <c r="A622" s="46">
        <v>621</v>
      </c>
      <c r="B622" s="46" t="s">
        <v>361</v>
      </c>
      <c r="C622" s="47" t="s">
        <v>1011</v>
      </c>
      <c r="D622" s="48" t="s">
        <v>740</v>
      </c>
      <c r="E622" s="49" t="s">
        <v>42</v>
      </c>
      <c r="F622" s="50">
        <v>41.16</v>
      </c>
      <c r="G622" s="51" t="s">
        <v>368</v>
      </c>
      <c r="H622" s="50">
        <v>1</v>
      </c>
    </row>
    <row r="623" ht="16.5" spans="1:8">
      <c r="A623" s="46">
        <v>622</v>
      </c>
      <c r="B623" s="46" t="s">
        <v>361</v>
      </c>
      <c r="C623" s="47" t="s">
        <v>1012</v>
      </c>
      <c r="D623" s="48" t="s">
        <v>738</v>
      </c>
      <c r="E623" s="49" t="s">
        <v>42</v>
      </c>
      <c r="F623" s="50">
        <v>41.16</v>
      </c>
      <c r="G623" s="51" t="s">
        <v>368</v>
      </c>
      <c r="H623" s="50">
        <v>1</v>
      </c>
    </row>
    <row r="624" ht="16.5" spans="1:8">
      <c r="A624" s="46">
        <v>623</v>
      </c>
      <c r="B624" s="46" t="s">
        <v>361</v>
      </c>
      <c r="C624" s="47" t="s">
        <v>1013</v>
      </c>
      <c r="D624" s="48" t="s">
        <v>738</v>
      </c>
      <c r="E624" s="49" t="s">
        <v>42</v>
      </c>
      <c r="F624" s="50">
        <v>41.37</v>
      </c>
      <c r="G624" s="51" t="s">
        <v>368</v>
      </c>
      <c r="H624" s="50">
        <v>1</v>
      </c>
    </row>
    <row r="625" ht="16.5" spans="1:8">
      <c r="A625" s="46">
        <v>624</v>
      </c>
      <c r="B625" s="46" t="s">
        <v>361</v>
      </c>
      <c r="C625" s="47" t="s">
        <v>1014</v>
      </c>
      <c r="D625" s="48" t="s">
        <v>740</v>
      </c>
      <c r="E625" s="49" t="s">
        <v>42</v>
      </c>
      <c r="F625" s="50">
        <v>41.03</v>
      </c>
      <c r="G625" s="51" t="s">
        <v>368</v>
      </c>
      <c r="H625" s="50">
        <v>1</v>
      </c>
    </row>
    <row r="626" ht="16.5" hidden="1" spans="1:8">
      <c r="A626" s="46">
        <v>625</v>
      </c>
      <c r="B626" s="46" t="s">
        <v>361</v>
      </c>
      <c r="C626" s="47" t="s">
        <v>1015</v>
      </c>
      <c r="D626" s="48" t="s">
        <v>385</v>
      </c>
      <c r="E626" s="49" t="s">
        <v>924</v>
      </c>
      <c r="F626" s="50">
        <v>59.96</v>
      </c>
      <c r="G626" s="51" t="s">
        <v>365</v>
      </c>
      <c r="H626" s="50">
        <v>2</v>
      </c>
    </row>
    <row r="627" ht="16.5" hidden="1" spans="1:8">
      <c r="A627" s="46">
        <v>626</v>
      </c>
      <c r="B627" s="46" t="s">
        <v>361</v>
      </c>
      <c r="C627" s="47" t="s">
        <v>1016</v>
      </c>
      <c r="D627" s="48" t="s">
        <v>736</v>
      </c>
      <c r="E627" s="49" t="s">
        <v>44</v>
      </c>
      <c r="F627" s="50">
        <v>59.31</v>
      </c>
      <c r="G627" s="51" t="s">
        <v>365</v>
      </c>
      <c r="H627" s="50">
        <v>2</v>
      </c>
    </row>
    <row r="628" ht="16.5" spans="1:8">
      <c r="A628" s="46">
        <v>627</v>
      </c>
      <c r="B628" s="46" t="s">
        <v>361</v>
      </c>
      <c r="C628" s="47" t="s">
        <v>1017</v>
      </c>
      <c r="D628" s="48" t="s">
        <v>738</v>
      </c>
      <c r="E628" s="49" t="s">
        <v>42</v>
      </c>
      <c r="F628" s="50">
        <v>41.03</v>
      </c>
      <c r="G628" s="51" t="s">
        <v>368</v>
      </c>
      <c r="H628" s="50">
        <v>1</v>
      </c>
    </row>
    <row r="629" ht="16.5" spans="1:8">
      <c r="A629" s="46">
        <v>628</v>
      </c>
      <c r="B629" s="46" t="s">
        <v>361</v>
      </c>
      <c r="C629" s="47" t="s">
        <v>1018</v>
      </c>
      <c r="D629" s="48" t="s">
        <v>740</v>
      </c>
      <c r="E629" s="49" t="s">
        <v>42</v>
      </c>
      <c r="F629" s="50">
        <v>41.16</v>
      </c>
      <c r="G629" s="51" t="s">
        <v>368</v>
      </c>
      <c r="H629" s="50">
        <v>1</v>
      </c>
    </row>
    <row r="630" ht="16.5" spans="1:8">
      <c r="A630" s="46">
        <v>629</v>
      </c>
      <c r="B630" s="46" t="s">
        <v>361</v>
      </c>
      <c r="C630" s="47" t="s">
        <v>1019</v>
      </c>
      <c r="D630" s="48" t="s">
        <v>738</v>
      </c>
      <c r="E630" s="49" t="s">
        <v>42</v>
      </c>
      <c r="F630" s="50">
        <v>41.16</v>
      </c>
      <c r="G630" s="51" t="s">
        <v>368</v>
      </c>
      <c r="H630" s="50">
        <v>1</v>
      </c>
    </row>
    <row r="631" ht="16.5" spans="1:8">
      <c r="A631" s="46">
        <v>630</v>
      </c>
      <c r="B631" s="46" t="s">
        <v>361</v>
      </c>
      <c r="C631" s="47" t="s">
        <v>1020</v>
      </c>
      <c r="D631" s="48" t="s">
        <v>738</v>
      </c>
      <c r="E631" s="49" t="s">
        <v>42</v>
      </c>
      <c r="F631" s="50">
        <v>41.37</v>
      </c>
      <c r="G631" s="51" t="s">
        <v>368</v>
      </c>
      <c r="H631" s="50">
        <v>1</v>
      </c>
    </row>
    <row r="632" ht="16.5" spans="1:8">
      <c r="A632" s="46">
        <v>631</v>
      </c>
      <c r="B632" s="46" t="s">
        <v>361</v>
      </c>
      <c r="C632" s="47" t="s">
        <v>1021</v>
      </c>
      <c r="D632" s="48" t="s">
        <v>740</v>
      </c>
      <c r="E632" s="49" t="s">
        <v>42</v>
      </c>
      <c r="F632" s="50">
        <v>41.03</v>
      </c>
      <c r="G632" s="51" t="s">
        <v>368</v>
      </c>
      <c r="H632" s="50">
        <v>1</v>
      </c>
    </row>
    <row r="633" ht="16.5" hidden="1" spans="1:8">
      <c r="A633" s="46">
        <v>632</v>
      </c>
      <c r="B633" s="46" t="s">
        <v>361</v>
      </c>
      <c r="C633" s="47" t="s">
        <v>1022</v>
      </c>
      <c r="D633" s="48" t="s">
        <v>385</v>
      </c>
      <c r="E633" s="49" t="s">
        <v>924</v>
      </c>
      <c r="F633" s="50">
        <v>59.96</v>
      </c>
      <c r="G633" s="51" t="s">
        <v>365</v>
      </c>
      <c r="H633" s="50">
        <v>2</v>
      </c>
    </row>
    <row r="634" ht="16.5" hidden="1" spans="1:8">
      <c r="A634" s="46">
        <v>633</v>
      </c>
      <c r="B634" s="46" t="s">
        <v>361</v>
      </c>
      <c r="C634" s="47" t="s">
        <v>1023</v>
      </c>
      <c r="D634" s="48" t="s">
        <v>736</v>
      </c>
      <c r="E634" s="49" t="s">
        <v>44</v>
      </c>
      <c r="F634" s="50">
        <v>59.31</v>
      </c>
      <c r="G634" s="51" t="s">
        <v>365</v>
      </c>
      <c r="H634" s="50">
        <v>2</v>
      </c>
    </row>
    <row r="635" ht="16.5" spans="1:8">
      <c r="A635" s="46">
        <v>634</v>
      </c>
      <c r="B635" s="46" t="s">
        <v>361</v>
      </c>
      <c r="C635" s="47" t="s">
        <v>1024</v>
      </c>
      <c r="D635" s="48" t="s">
        <v>738</v>
      </c>
      <c r="E635" s="49" t="s">
        <v>42</v>
      </c>
      <c r="F635" s="50">
        <v>41.03</v>
      </c>
      <c r="G635" s="51" t="s">
        <v>368</v>
      </c>
      <c r="H635" s="50">
        <v>1</v>
      </c>
    </row>
    <row r="636" ht="16.5" spans="1:8">
      <c r="A636" s="46">
        <v>635</v>
      </c>
      <c r="B636" s="46" t="s">
        <v>361</v>
      </c>
      <c r="C636" s="47" t="s">
        <v>1025</v>
      </c>
      <c r="D636" s="48" t="s">
        <v>740</v>
      </c>
      <c r="E636" s="49" t="s">
        <v>42</v>
      </c>
      <c r="F636" s="50">
        <v>41.16</v>
      </c>
      <c r="G636" s="51" t="s">
        <v>368</v>
      </c>
      <c r="H636" s="50">
        <v>1</v>
      </c>
    </row>
    <row r="637" ht="16.5" spans="1:8">
      <c r="A637" s="46">
        <v>636</v>
      </c>
      <c r="B637" s="46" t="s">
        <v>361</v>
      </c>
      <c r="C637" s="47" t="s">
        <v>1026</v>
      </c>
      <c r="D637" s="48" t="s">
        <v>738</v>
      </c>
      <c r="E637" s="49" t="s">
        <v>42</v>
      </c>
      <c r="F637" s="50">
        <v>41.16</v>
      </c>
      <c r="G637" s="51" t="s">
        <v>368</v>
      </c>
      <c r="H637" s="50">
        <v>1</v>
      </c>
    </row>
    <row r="638" ht="16.5" spans="1:8">
      <c r="A638" s="46">
        <v>637</v>
      </c>
      <c r="B638" s="46" t="s">
        <v>361</v>
      </c>
      <c r="C638" s="47" t="s">
        <v>1027</v>
      </c>
      <c r="D638" s="48" t="s">
        <v>738</v>
      </c>
      <c r="E638" s="49" t="s">
        <v>42</v>
      </c>
      <c r="F638" s="50">
        <v>41.37</v>
      </c>
      <c r="G638" s="51" t="s">
        <v>368</v>
      </c>
      <c r="H638" s="50">
        <v>1</v>
      </c>
    </row>
    <row r="639" ht="16.5" spans="1:8">
      <c r="A639" s="46">
        <v>638</v>
      </c>
      <c r="B639" s="46" t="s">
        <v>361</v>
      </c>
      <c r="C639" s="47" t="s">
        <v>1028</v>
      </c>
      <c r="D639" s="48" t="s">
        <v>740</v>
      </c>
      <c r="E639" s="49" t="s">
        <v>42</v>
      </c>
      <c r="F639" s="50">
        <v>41.03</v>
      </c>
      <c r="G639" s="51" t="s">
        <v>368</v>
      </c>
      <c r="H639" s="50">
        <v>1</v>
      </c>
    </row>
    <row r="640" ht="16.5" hidden="1" spans="1:8">
      <c r="A640" s="46">
        <v>639</v>
      </c>
      <c r="B640" s="46" t="s">
        <v>361</v>
      </c>
      <c r="C640" s="47" t="s">
        <v>1029</v>
      </c>
      <c r="D640" s="48" t="s">
        <v>385</v>
      </c>
      <c r="E640" s="49" t="s">
        <v>924</v>
      </c>
      <c r="F640" s="50">
        <v>59.96</v>
      </c>
      <c r="G640" s="51" t="s">
        <v>365</v>
      </c>
      <c r="H640" s="50">
        <v>2</v>
      </c>
    </row>
    <row r="641" ht="16.5" hidden="1" spans="1:8">
      <c r="A641" s="46">
        <v>640</v>
      </c>
      <c r="B641" s="46" t="s">
        <v>361</v>
      </c>
      <c r="C641" s="47" t="s">
        <v>1030</v>
      </c>
      <c r="D641" s="48" t="s">
        <v>736</v>
      </c>
      <c r="E641" s="49" t="s">
        <v>44</v>
      </c>
      <c r="F641" s="50">
        <v>59.31</v>
      </c>
      <c r="G641" s="51" t="s">
        <v>365</v>
      </c>
      <c r="H641" s="50">
        <v>2</v>
      </c>
    </row>
    <row r="642" ht="16.5" spans="1:8">
      <c r="A642" s="46">
        <v>641</v>
      </c>
      <c r="B642" s="46" t="s">
        <v>361</v>
      </c>
      <c r="C642" s="47" t="s">
        <v>1031</v>
      </c>
      <c r="D642" s="48" t="s">
        <v>738</v>
      </c>
      <c r="E642" s="49" t="s">
        <v>42</v>
      </c>
      <c r="F642" s="50">
        <v>41.03</v>
      </c>
      <c r="G642" s="51" t="s">
        <v>368</v>
      </c>
      <c r="H642" s="50">
        <v>1</v>
      </c>
    </row>
    <row r="643" ht="16.5" spans="1:8">
      <c r="A643" s="46">
        <v>642</v>
      </c>
      <c r="B643" s="46" t="s">
        <v>361</v>
      </c>
      <c r="C643" s="47" t="s">
        <v>1032</v>
      </c>
      <c r="D643" s="48" t="s">
        <v>740</v>
      </c>
      <c r="E643" s="49" t="s">
        <v>42</v>
      </c>
      <c r="F643" s="50">
        <v>41.16</v>
      </c>
      <c r="G643" s="51" t="s">
        <v>368</v>
      </c>
      <c r="H643" s="50">
        <v>1</v>
      </c>
    </row>
    <row r="644" ht="16.5" spans="1:8">
      <c r="A644" s="46">
        <v>643</v>
      </c>
      <c r="B644" s="46" t="s">
        <v>361</v>
      </c>
      <c r="C644" s="47" t="s">
        <v>1033</v>
      </c>
      <c r="D644" s="48" t="s">
        <v>738</v>
      </c>
      <c r="E644" s="49" t="s">
        <v>42</v>
      </c>
      <c r="F644" s="50">
        <v>41.16</v>
      </c>
      <c r="G644" s="51" t="s">
        <v>368</v>
      </c>
      <c r="H644" s="50">
        <v>1</v>
      </c>
    </row>
    <row r="645" ht="16.5" spans="1:8">
      <c r="A645" s="46">
        <v>644</v>
      </c>
      <c r="B645" s="46" t="s">
        <v>361</v>
      </c>
      <c r="C645" s="47" t="s">
        <v>1034</v>
      </c>
      <c r="D645" s="48" t="s">
        <v>738</v>
      </c>
      <c r="E645" s="49" t="s">
        <v>42</v>
      </c>
      <c r="F645" s="50">
        <v>41.37</v>
      </c>
      <c r="G645" s="51" t="s">
        <v>368</v>
      </c>
      <c r="H645" s="50">
        <v>1</v>
      </c>
    </row>
    <row r="646" ht="16.5" spans="1:8">
      <c r="A646" s="46">
        <v>645</v>
      </c>
      <c r="B646" s="46" t="s">
        <v>361</v>
      </c>
      <c r="C646" s="47" t="s">
        <v>1035</v>
      </c>
      <c r="D646" s="48" t="s">
        <v>740</v>
      </c>
      <c r="E646" s="49" t="s">
        <v>42</v>
      </c>
      <c r="F646" s="50">
        <v>41.03</v>
      </c>
      <c r="G646" s="51" t="s">
        <v>368</v>
      </c>
      <c r="H646" s="50">
        <v>1</v>
      </c>
    </row>
    <row r="647" ht="16.5" hidden="1" spans="1:8">
      <c r="A647" s="46">
        <v>646</v>
      </c>
      <c r="B647" s="46" t="s">
        <v>361</v>
      </c>
      <c r="C647" s="47" t="s">
        <v>1036</v>
      </c>
      <c r="D647" s="48" t="s">
        <v>385</v>
      </c>
      <c r="E647" s="49" t="s">
        <v>924</v>
      </c>
      <c r="F647" s="50">
        <v>59.96</v>
      </c>
      <c r="G647" s="51" t="s">
        <v>365</v>
      </c>
      <c r="H647" s="50">
        <v>2</v>
      </c>
    </row>
    <row r="648" ht="16.5" hidden="1" spans="1:8">
      <c r="A648" s="46">
        <v>647</v>
      </c>
      <c r="B648" s="46" t="s">
        <v>361</v>
      </c>
      <c r="C648" s="47" t="s">
        <v>1037</v>
      </c>
      <c r="D648" s="52" t="s">
        <v>736</v>
      </c>
      <c r="E648" s="53" t="s">
        <v>44</v>
      </c>
      <c r="F648" s="50">
        <v>59.31</v>
      </c>
      <c r="G648" s="51" t="s">
        <v>365</v>
      </c>
      <c r="H648" s="50">
        <v>2</v>
      </c>
    </row>
    <row r="649" ht="16.5" spans="1:8">
      <c r="A649" s="46">
        <v>648</v>
      </c>
      <c r="B649" s="46" t="s">
        <v>361</v>
      </c>
      <c r="C649" s="47" t="s">
        <v>1038</v>
      </c>
      <c r="D649" s="48" t="s">
        <v>738</v>
      </c>
      <c r="E649" s="49" t="s">
        <v>42</v>
      </c>
      <c r="F649" s="50">
        <v>41.03</v>
      </c>
      <c r="G649" s="51" t="s">
        <v>368</v>
      </c>
      <c r="H649" s="50">
        <v>1</v>
      </c>
    </row>
    <row r="650" ht="16.5" spans="1:8">
      <c r="A650" s="46">
        <v>649</v>
      </c>
      <c r="B650" s="46" t="s">
        <v>361</v>
      </c>
      <c r="C650" s="47" t="s">
        <v>1039</v>
      </c>
      <c r="D650" s="48" t="s">
        <v>740</v>
      </c>
      <c r="E650" s="49" t="s">
        <v>42</v>
      </c>
      <c r="F650" s="50">
        <v>41.16</v>
      </c>
      <c r="G650" s="51" t="s">
        <v>368</v>
      </c>
      <c r="H650" s="50">
        <v>1</v>
      </c>
    </row>
    <row r="651" ht="16.5" spans="1:8">
      <c r="A651" s="46">
        <v>650</v>
      </c>
      <c r="B651" s="46" t="s">
        <v>361</v>
      </c>
      <c r="C651" s="47" t="s">
        <v>1040</v>
      </c>
      <c r="D651" s="48" t="s">
        <v>738</v>
      </c>
      <c r="E651" s="49" t="s">
        <v>42</v>
      </c>
      <c r="F651" s="50">
        <v>41.16</v>
      </c>
      <c r="G651" s="51" t="s">
        <v>368</v>
      </c>
      <c r="H651" s="50">
        <v>1</v>
      </c>
    </row>
    <row r="652" ht="16.5" spans="1:8">
      <c r="A652" s="46">
        <v>651</v>
      </c>
      <c r="B652" s="46" t="s">
        <v>361</v>
      </c>
      <c r="C652" s="47" t="s">
        <v>1041</v>
      </c>
      <c r="D652" s="48" t="s">
        <v>738</v>
      </c>
      <c r="E652" s="49" t="s">
        <v>42</v>
      </c>
      <c r="F652" s="50">
        <v>41.37</v>
      </c>
      <c r="G652" s="51" t="s">
        <v>368</v>
      </c>
      <c r="H652" s="50">
        <v>1</v>
      </c>
    </row>
    <row r="653" ht="16.5" spans="1:8">
      <c r="A653" s="46">
        <v>652</v>
      </c>
      <c r="B653" s="46" t="s">
        <v>361</v>
      </c>
      <c r="C653" s="47" t="s">
        <v>1042</v>
      </c>
      <c r="D653" s="48" t="s">
        <v>740</v>
      </c>
      <c r="E653" s="49" t="s">
        <v>42</v>
      </c>
      <c r="F653" s="50">
        <v>41.03</v>
      </c>
      <c r="G653" s="51" t="s">
        <v>368</v>
      </c>
      <c r="H653" s="50">
        <v>1</v>
      </c>
    </row>
    <row r="654" ht="16.5" hidden="1" spans="1:8">
      <c r="A654" s="46">
        <v>653</v>
      </c>
      <c r="B654" s="46" t="s">
        <v>361</v>
      </c>
      <c r="C654" s="47" t="s">
        <v>1043</v>
      </c>
      <c r="D654" s="48" t="s">
        <v>385</v>
      </c>
      <c r="E654" s="49" t="s">
        <v>924</v>
      </c>
      <c r="F654" s="50">
        <v>59.96</v>
      </c>
      <c r="G654" s="51" t="s">
        <v>365</v>
      </c>
      <c r="H654" s="50">
        <v>2</v>
      </c>
    </row>
    <row r="655" ht="16.5" hidden="1" spans="1:8">
      <c r="A655" s="46">
        <v>654</v>
      </c>
      <c r="B655" s="46" t="s">
        <v>361</v>
      </c>
      <c r="C655" s="47" t="s">
        <v>1044</v>
      </c>
      <c r="D655" s="48" t="s">
        <v>736</v>
      </c>
      <c r="E655" s="49" t="s">
        <v>44</v>
      </c>
      <c r="F655" s="50">
        <v>59.31</v>
      </c>
      <c r="G655" s="51" t="s">
        <v>365</v>
      </c>
      <c r="H655" s="50">
        <v>2</v>
      </c>
    </row>
    <row r="656" ht="16.5" spans="1:8">
      <c r="A656" s="46">
        <v>655</v>
      </c>
      <c r="B656" s="46" t="s">
        <v>361</v>
      </c>
      <c r="C656" s="47" t="s">
        <v>1045</v>
      </c>
      <c r="D656" s="48" t="s">
        <v>738</v>
      </c>
      <c r="E656" s="49" t="s">
        <v>42</v>
      </c>
      <c r="F656" s="50">
        <v>41.03</v>
      </c>
      <c r="G656" s="51" t="s">
        <v>368</v>
      </c>
      <c r="H656" s="50">
        <v>1</v>
      </c>
    </row>
    <row r="657" ht="16.5" spans="1:8">
      <c r="A657" s="46">
        <v>656</v>
      </c>
      <c r="B657" s="46" t="s">
        <v>361</v>
      </c>
      <c r="C657" s="47" t="s">
        <v>1046</v>
      </c>
      <c r="D657" s="48" t="s">
        <v>740</v>
      </c>
      <c r="E657" s="49" t="s">
        <v>42</v>
      </c>
      <c r="F657" s="50">
        <v>41.16</v>
      </c>
      <c r="G657" s="51" t="s">
        <v>368</v>
      </c>
      <c r="H657" s="50">
        <v>1</v>
      </c>
    </row>
    <row r="658" ht="16.5" spans="1:8">
      <c r="A658" s="46">
        <v>657</v>
      </c>
      <c r="B658" s="46" t="s">
        <v>361</v>
      </c>
      <c r="C658" s="47" t="s">
        <v>1047</v>
      </c>
      <c r="D658" s="48" t="s">
        <v>738</v>
      </c>
      <c r="E658" s="49" t="s">
        <v>42</v>
      </c>
      <c r="F658" s="50">
        <v>41.16</v>
      </c>
      <c r="G658" s="51" t="s">
        <v>368</v>
      </c>
      <c r="H658" s="50">
        <v>1</v>
      </c>
    </row>
    <row r="659" ht="16.5" spans="1:8">
      <c r="A659" s="46">
        <v>658</v>
      </c>
      <c r="B659" s="46" t="s">
        <v>361</v>
      </c>
      <c r="C659" s="47" t="s">
        <v>1048</v>
      </c>
      <c r="D659" s="48" t="s">
        <v>738</v>
      </c>
      <c r="E659" s="49" t="s">
        <v>42</v>
      </c>
      <c r="F659" s="50">
        <v>41.37</v>
      </c>
      <c r="G659" s="51" t="s">
        <v>368</v>
      </c>
      <c r="H659" s="50">
        <v>1</v>
      </c>
    </row>
    <row r="660" ht="16.5" spans="1:8">
      <c r="A660" s="46">
        <v>659</v>
      </c>
      <c r="B660" s="46" t="s">
        <v>361</v>
      </c>
      <c r="C660" s="47" t="s">
        <v>1049</v>
      </c>
      <c r="D660" s="48" t="s">
        <v>740</v>
      </c>
      <c r="E660" s="49" t="s">
        <v>42</v>
      </c>
      <c r="F660" s="50">
        <v>41.03</v>
      </c>
      <c r="G660" s="51" t="s">
        <v>368</v>
      </c>
      <c r="H660" s="50">
        <v>1</v>
      </c>
    </row>
    <row r="661" ht="16.5" hidden="1" spans="1:8">
      <c r="A661" s="46">
        <v>660</v>
      </c>
      <c r="B661" s="46" t="s">
        <v>361</v>
      </c>
      <c r="C661" s="47" t="s">
        <v>1050</v>
      </c>
      <c r="D661" s="48" t="s">
        <v>385</v>
      </c>
      <c r="E661" s="49" t="s">
        <v>924</v>
      </c>
      <c r="F661" s="50">
        <v>59.96</v>
      </c>
      <c r="G661" s="51" t="s">
        <v>365</v>
      </c>
      <c r="H661" s="50">
        <v>2</v>
      </c>
    </row>
    <row r="662" ht="16.5" hidden="1" spans="1:8">
      <c r="A662" s="46">
        <v>661</v>
      </c>
      <c r="B662" s="46" t="s">
        <v>361</v>
      </c>
      <c r="C662" s="47" t="s">
        <v>1051</v>
      </c>
      <c r="D662" s="48" t="s">
        <v>736</v>
      </c>
      <c r="E662" s="49" t="s">
        <v>44</v>
      </c>
      <c r="F662" s="50">
        <v>59.31</v>
      </c>
      <c r="G662" s="51" t="s">
        <v>365</v>
      </c>
      <c r="H662" s="50">
        <v>2</v>
      </c>
    </row>
    <row r="663" ht="16.5" spans="1:8">
      <c r="A663" s="46">
        <v>662</v>
      </c>
      <c r="B663" s="46" t="s">
        <v>361</v>
      </c>
      <c r="C663" s="47" t="s">
        <v>1052</v>
      </c>
      <c r="D663" s="48" t="s">
        <v>738</v>
      </c>
      <c r="E663" s="49" t="s">
        <v>42</v>
      </c>
      <c r="F663" s="50">
        <v>41.03</v>
      </c>
      <c r="G663" s="51" t="s">
        <v>368</v>
      </c>
      <c r="H663" s="50">
        <v>1</v>
      </c>
    </row>
    <row r="664" ht="16.5" spans="1:8">
      <c r="A664" s="46">
        <v>663</v>
      </c>
      <c r="B664" s="46" t="s">
        <v>361</v>
      </c>
      <c r="C664" s="47" t="s">
        <v>1053</v>
      </c>
      <c r="D664" s="48" t="s">
        <v>740</v>
      </c>
      <c r="E664" s="49" t="s">
        <v>42</v>
      </c>
      <c r="F664" s="50">
        <v>41.16</v>
      </c>
      <c r="G664" s="51" t="s">
        <v>368</v>
      </c>
      <c r="H664" s="50">
        <v>1</v>
      </c>
    </row>
    <row r="665" ht="16.5" spans="1:8">
      <c r="A665" s="46">
        <v>664</v>
      </c>
      <c r="B665" s="46" t="s">
        <v>361</v>
      </c>
      <c r="C665" s="47" t="s">
        <v>1054</v>
      </c>
      <c r="D665" s="48" t="s">
        <v>738</v>
      </c>
      <c r="E665" s="49" t="s">
        <v>42</v>
      </c>
      <c r="F665" s="50">
        <v>41.16</v>
      </c>
      <c r="G665" s="51" t="s">
        <v>368</v>
      </c>
      <c r="H665" s="50">
        <v>1</v>
      </c>
    </row>
    <row r="666" ht="16.5" spans="1:8">
      <c r="A666" s="46">
        <v>665</v>
      </c>
      <c r="B666" s="46" t="s">
        <v>361</v>
      </c>
      <c r="C666" s="47" t="s">
        <v>1055</v>
      </c>
      <c r="D666" s="48" t="s">
        <v>738</v>
      </c>
      <c r="E666" s="49" t="s">
        <v>42</v>
      </c>
      <c r="F666" s="50">
        <v>41.37</v>
      </c>
      <c r="G666" s="51" t="s">
        <v>368</v>
      </c>
      <c r="H666" s="50">
        <v>1</v>
      </c>
    </row>
    <row r="667" ht="16.5" spans="1:8">
      <c r="A667" s="46">
        <v>666</v>
      </c>
      <c r="B667" s="46" t="s">
        <v>361</v>
      </c>
      <c r="C667" s="47" t="s">
        <v>1056</v>
      </c>
      <c r="D667" s="48" t="s">
        <v>740</v>
      </c>
      <c r="E667" s="49" t="s">
        <v>42</v>
      </c>
      <c r="F667" s="50">
        <v>41.03</v>
      </c>
      <c r="G667" s="51" t="s">
        <v>368</v>
      </c>
      <c r="H667" s="50">
        <v>1</v>
      </c>
    </row>
    <row r="668" ht="16.5" hidden="1" spans="1:8">
      <c r="A668" s="46">
        <v>667</v>
      </c>
      <c r="B668" s="46" t="s">
        <v>361</v>
      </c>
      <c r="C668" s="47" t="s">
        <v>1057</v>
      </c>
      <c r="D668" s="48" t="s">
        <v>385</v>
      </c>
      <c r="E668" s="49" t="s">
        <v>924</v>
      </c>
      <c r="F668" s="50">
        <v>59.96</v>
      </c>
      <c r="G668" s="51" t="s">
        <v>365</v>
      </c>
      <c r="H668" s="50">
        <v>2</v>
      </c>
    </row>
    <row r="669" ht="16.5" hidden="1" spans="1:8">
      <c r="A669" s="46">
        <v>668</v>
      </c>
      <c r="B669" s="46" t="s">
        <v>361</v>
      </c>
      <c r="C669" s="47" t="s">
        <v>1058</v>
      </c>
      <c r="D669" s="48" t="s">
        <v>736</v>
      </c>
      <c r="E669" s="49" t="s">
        <v>44</v>
      </c>
      <c r="F669" s="50">
        <v>59.31</v>
      </c>
      <c r="G669" s="51" t="s">
        <v>365</v>
      </c>
      <c r="H669" s="50">
        <v>2</v>
      </c>
    </row>
    <row r="670" ht="16.5" spans="1:8">
      <c r="A670" s="46">
        <v>669</v>
      </c>
      <c r="B670" s="46" t="s">
        <v>361</v>
      </c>
      <c r="C670" s="47" t="s">
        <v>1059</v>
      </c>
      <c r="D670" s="48" t="s">
        <v>738</v>
      </c>
      <c r="E670" s="49" t="s">
        <v>42</v>
      </c>
      <c r="F670" s="50">
        <v>41.03</v>
      </c>
      <c r="G670" s="51" t="s">
        <v>368</v>
      </c>
      <c r="H670" s="50">
        <v>1</v>
      </c>
    </row>
    <row r="671" ht="16.5" spans="1:8">
      <c r="A671" s="46">
        <v>670</v>
      </c>
      <c r="B671" s="46" t="s">
        <v>361</v>
      </c>
      <c r="C671" s="47" t="s">
        <v>1060</v>
      </c>
      <c r="D671" s="48" t="s">
        <v>740</v>
      </c>
      <c r="E671" s="49" t="s">
        <v>42</v>
      </c>
      <c r="F671" s="50">
        <v>41.16</v>
      </c>
      <c r="G671" s="51" t="s">
        <v>368</v>
      </c>
      <c r="H671" s="50">
        <v>1</v>
      </c>
    </row>
    <row r="672" ht="16.5" spans="1:8">
      <c r="A672" s="46">
        <v>671</v>
      </c>
      <c r="B672" s="46" t="s">
        <v>361</v>
      </c>
      <c r="C672" s="47" t="s">
        <v>1061</v>
      </c>
      <c r="D672" s="48" t="s">
        <v>738</v>
      </c>
      <c r="E672" s="49" t="s">
        <v>42</v>
      </c>
      <c r="F672" s="50">
        <v>41.16</v>
      </c>
      <c r="G672" s="51" t="s">
        <v>368</v>
      </c>
      <c r="H672" s="50">
        <v>1</v>
      </c>
    </row>
    <row r="673" ht="16.5" spans="1:8">
      <c r="A673" s="46">
        <v>672</v>
      </c>
      <c r="B673" s="46" t="s">
        <v>361</v>
      </c>
      <c r="C673" s="47" t="s">
        <v>1062</v>
      </c>
      <c r="D673" s="48" t="s">
        <v>738</v>
      </c>
      <c r="E673" s="49" t="s">
        <v>42</v>
      </c>
      <c r="F673" s="50">
        <v>41.37</v>
      </c>
      <c r="G673" s="51" t="s">
        <v>368</v>
      </c>
      <c r="H673" s="50">
        <v>1</v>
      </c>
    </row>
    <row r="674" ht="16.5" spans="1:8">
      <c r="A674" s="46">
        <v>673</v>
      </c>
      <c r="B674" s="46" t="s">
        <v>361</v>
      </c>
      <c r="C674" s="47" t="s">
        <v>1063</v>
      </c>
      <c r="D674" s="48" t="s">
        <v>740</v>
      </c>
      <c r="E674" s="49" t="s">
        <v>42</v>
      </c>
      <c r="F674" s="50">
        <v>41.03</v>
      </c>
      <c r="G674" s="51" t="s">
        <v>368</v>
      </c>
      <c r="H674" s="50">
        <v>1</v>
      </c>
    </row>
    <row r="675" ht="16.5" hidden="1" spans="1:8">
      <c r="A675" s="46">
        <v>674</v>
      </c>
      <c r="B675" s="46" t="s">
        <v>361</v>
      </c>
      <c r="C675" s="47" t="s">
        <v>1064</v>
      </c>
      <c r="D675" s="48" t="s">
        <v>385</v>
      </c>
      <c r="E675" s="49" t="s">
        <v>924</v>
      </c>
      <c r="F675" s="50">
        <v>59.96</v>
      </c>
      <c r="G675" s="51" t="s">
        <v>365</v>
      </c>
      <c r="H675" s="50">
        <v>2</v>
      </c>
    </row>
    <row r="676" ht="16.5" hidden="1" spans="1:8">
      <c r="A676" s="46">
        <v>675</v>
      </c>
      <c r="B676" s="46" t="s">
        <v>361</v>
      </c>
      <c r="C676" s="47" t="s">
        <v>1065</v>
      </c>
      <c r="D676" s="48" t="s">
        <v>736</v>
      </c>
      <c r="E676" s="49" t="s">
        <v>44</v>
      </c>
      <c r="F676" s="50">
        <v>59.31</v>
      </c>
      <c r="G676" s="51" t="s">
        <v>365</v>
      </c>
      <c r="H676" s="50">
        <v>2</v>
      </c>
    </row>
    <row r="677" ht="16.5" spans="1:8">
      <c r="A677" s="46">
        <v>676</v>
      </c>
      <c r="B677" s="46" t="s">
        <v>361</v>
      </c>
      <c r="C677" s="47" t="s">
        <v>1066</v>
      </c>
      <c r="D677" s="48" t="s">
        <v>738</v>
      </c>
      <c r="E677" s="49" t="s">
        <v>42</v>
      </c>
      <c r="F677" s="50">
        <v>41.03</v>
      </c>
      <c r="G677" s="51" t="s">
        <v>368</v>
      </c>
      <c r="H677" s="50">
        <v>1</v>
      </c>
    </row>
    <row r="678" ht="16.5" spans="1:8">
      <c r="A678" s="46">
        <v>677</v>
      </c>
      <c r="B678" s="46" t="s">
        <v>361</v>
      </c>
      <c r="C678" s="47" t="s">
        <v>1067</v>
      </c>
      <c r="D678" s="48" t="s">
        <v>740</v>
      </c>
      <c r="E678" s="49" t="s">
        <v>42</v>
      </c>
      <c r="F678" s="50">
        <v>41.16</v>
      </c>
      <c r="G678" s="51" t="s">
        <v>368</v>
      </c>
      <c r="H678" s="50">
        <v>1</v>
      </c>
    </row>
    <row r="679" ht="16.5" spans="1:8">
      <c r="A679" s="46">
        <v>678</v>
      </c>
      <c r="B679" s="46" t="s">
        <v>361</v>
      </c>
      <c r="C679" s="47" t="s">
        <v>1068</v>
      </c>
      <c r="D679" s="48" t="s">
        <v>738</v>
      </c>
      <c r="E679" s="49" t="s">
        <v>42</v>
      </c>
      <c r="F679" s="50">
        <v>41.16</v>
      </c>
      <c r="G679" s="51" t="s">
        <v>368</v>
      </c>
      <c r="H679" s="50">
        <v>1</v>
      </c>
    </row>
    <row r="680" ht="16.5" spans="1:8">
      <c r="A680" s="46">
        <v>679</v>
      </c>
      <c r="B680" s="46" t="s">
        <v>361</v>
      </c>
      <c r="C680" s="47" t="s">
        <v>1069</v>
      </c>
      <c r="D680" s="48" t="s">
        <v>738</v>
      </c>
      <c r="E680" s="49" t="s">
        <v>42</v>
      </c>
      <c r="F680" s="50">
        <v>41.37</v>
      </c>
      <c r="G680" s="51" t="s">
        <v>368</v>
      </c>
      <c r="H680" s="50">
        <v>1</v>
      </c>
    </row>
    <row r="681" ht="16.5" spans="1:8">
      <c r="A681" s="46">
        <v>680</v>
      </c>
      <c r="B681" s="46" t="s">
        <v>361</v>
      </c>
      <c r="C681" s="47" t="s">
        <v>1070</v>
      </c>
      <c r="D681" s="48" t="s">
        <v>740</v>
      </c>
      <c r="E681" s="49" t="s">
        <v>42</v>
      </c>
      <c r="F681" s="50">
        <v>41.03</v>
      </c>
      <c r="G681" s="51" t="s">
        <v>368</v>
      </c>
      <c r="H681" s="50">
        <v>1</v>
      </c>
    </row>
    <row r="682" ht="16.5" hidden="1" spans="1:8">
      <c r="A682" s="46">
        <v>681</v>
      </c>
      <c r="B682" s="46" t="s">
        <v>361</v>
      </c>
      <c r="C682" s="47" t="s">
        <v>1071</v>
      </c>
      <c r="D682" s="48" t="s">
        <v>385</v>
      </c>
      <c r="E682" s="49" t="s">
        <v>924</v>
      </c>
      <c r="F682" s="50">
        <v>59.96</v>
      </c>
      <c r="G682" s="51" t="s">
        <v>365</v>
      </c>
      <c r="H682" s="50">
        <v>2</v>
      </c>
    </row>
    <row r="683" ht="16.5" hidden="1" spans="1:8">
      <c r="A683" s="46">
        <v>682</v>
      </c>
      <c r="B683" s="46" t="s">
        <v>361</v>
      </c>
      <c r="C683" s="47" t="s">
        <v>1072</v>
      </c>
      <c r="D683" s="48" t="s">
        <v>736</v>
      </c>
      <c r="E683" s="49" t="s">
        <v>44</v>
      </c>
      <c r="F683" s="50">
        <v>59.31</v>
      </c>
      <c r="G683" s="51" t="s">
        <v>365</v>
      </c>
      <c r="H683" s="50">
        <v>2</v>
      </c>
    </row>
    <row r="684" ht="16.5" spans="1:8">
      <c r="A684" s="46">
        <v>683</v>
      </c>
      <c r="B684" s="46" t="s">
        <v>361</v>
      </c>
      <c r="C684" s="47" t="s">
        <v>1073</v>
      </c>
      <c r="D684" s="48" t="s">
        <v>738</v>
      </c>
      <c r="E684" s="49" t="s">
        <v>42</v>
      </c>
      <c r="F684" s="50">
        <v>41.03</v>
      </c>
      <c r="G684" s="51" t="s">
        <v>368</v>
      </c>
      <c r="H684" s="50">
        <v>1</v>
      </c>
    </row>
    <row r="685" ht="16.5" spans="1:8">
      <c r="A685" s="46">
        <v>684</v>
      </c>
      <c r="B685" s="46" t="s">
        <v>361</v>
      </c>
      <c r="C685" s="47" t="s">
        <v>1074</v>
      </c>
      <c r="D685" s="48" t="s">
        <v>740</v>
      </c>
      <c r="E685" s="49" t="s">
        <v>42</v>
      </c>
      <c r="F685" s="50">
        <v>41.16</v>
      </c>
      <c r="G685" s="51" t="s">
        <v>368</v>
      </c>
      <c r="H685" s="50">
        <v>1</v>
      </c>
    </row>
    <row r="686" ht="16.5" spans="1:8">
      <c r="A686" s="46">
        <v>685</v>
      </c>
      <c r="B686" s="46" t="s">
        <v>361</v>
      </c>
      <c r="C686" s="47" t="s">
        <v>1075</v>
      </c>
      <c r="D686" s="48" t="s">
        <v>738</v>
      </c>
      <c r="E686" s="49" t="s">
        <v>42</v>
      </c>
      <c r="F686" s="50">
        <v>41.16</v>
      </c>
      <c r="G686" s="51" t="s">
        <v>368</v>
      </c>
      <c r="H686" s="50">
        <v>1</v>
      </c>
    </row>
    <row r="687" ht="16.5" spans="1:8">
      <c r="A687" s="46">
        <v>686</v>
      </c>
      <c r="B687" s="46" t="s">
        <v>361</v>
      </c>
      <c r="C687" s="47" t="s">
        <v>1076</v>
      </c>
      <c r="D687" s="48" t="s">
        <v>738</v>
      </c>
      <c r="E687" s="49" t="s">
        <v>42</v>
      </c>
      <c r="F687" s="50">
        <v>41.37</v>
      </c>
      <c r="G687" s="51" t="s">
        <v>368</v>
      </c>
      <c r="H687" s="50">
        <v>1</v>
      </c>
    </row>
    <row r="688" ht="16.5" spans="1:8">
      <c r="A688" s="46">
        <v>687</v>
      </c>
      <c r="B688" s="46" t="s">
        <v>361</v>
      </c>
      <c r="C688" s="47" t="s">
        <v>1077</v>
      </c>
      <c r="D688" s="52" t="s">
        <v>740</v>
      </c>
      <c r="E688" s="53" t="s">
        <v>42</v>
      </c>
      <c r="F688" s="50">
        <v>41.03</v>
      </c>
      <c r="G688" s="51" t="s">
        <v>368</v>
      </c>
      <c r="H688" s="50">
        <v>1</v>
      </c>
    </row>
    <row r="689" ht="16.5" hidden="1" spans="1:8">
      <c r="A689" s="46">
        <v>688</v>
      </c>
      <c r="B689" s="46" t="s">
        <v>361</v>
      </c>
      <c r="C689" s="47" t="s">
        <v>1078</v>
      </c>
      <c r="D689" s="48" t="s">
        <v>385</v>
      </c>
      <c r="E689" s="49" t="s">
        <v>924</v>
      </c>
      <c r="F689" s="50">
        <v>59.96</v>
      </c>
      <c r="G689" s="51" t="s">
        <v>365</v>
      </c>
      <c r="H689" s="50">
        <v>2</v>
      </c>
    </row>
    <row r="690" ht="16.5" hidden="1" spans="1:8">
      <c r="A690" s="46">
        <v>689</v>
      </c>
      <c r="B690" s="46" t="s">
        <v>361</v>
      </c>
      <c r="C690" s="47" t="s">
        <v>1079</v>
      </c>
      <c r="D690" s="48" t="s">
        <v>736</v>
      </c>
      <c r="E690" s="49" t="s">
        <v>44</v>
      </c>
      <c r="F690" s="50">
        <v>59.31</v>
      </c>
      <c r="G690" s="51" t="s">
        <v>365</v>
      </c>
      <c r="H690" s="50">
        <v>2</v>
      </c>
    </row>
    <row r="691" ht="16.5" spans="1:8">
      <c r="A691" s="46">
        <v>690</v>
      </c>
      <c r="B691" s="46" t="s">
        <v>361</v>
      </c>
      <c r="C691" s="47" t="s">
        <v>1080</v>
      </c>
      <c r="D691" s="48" t="s">
        <v>738</v>
      </c>
      <c r="E691" s="49" t="s">
        <v>42</v>
      </c>
      <c r="F691" s="50">
        <v>41.03</v>
      </c>
      <c r="G691" s="51" t="s">
        <v>368</v>
      </c>
      <c r="H691" s="50">
        <v>1</v>
      </c>
    </row>
    <row r="692" ht="16.5" spans="1:8">
      <c r="A692" s="46">
        <v>691</v>
      </c>
      <c r="B692" s="46" t="s">
        <v>361</v>
      </c>
      <c r="C692" s="47" t="s">
        <v>1081</v>
      </c>
      <c r="D692" s="48" t="s">
        <v>740</v>
      </c>
      <c r="E692" s="49" t="s">
        <v>42</v>
      </c>
      <c r="F692" s="50">
        <v>41.16</v>
      </c>
      <c r="G692" s="51" t="s">
        <v>368</v>
      </c>
      <c r="H692" s="50">
        <v>1</v>
      </c>
    </row>
    <row r="693" ht="16.5" spans="1:8">
      <c r="A693" s="46">
        <v>692</v>
      </c>
      <c r="B693" s="46" t="s">
        <v>361</v>
      </c>
      <c r="C693" s="47" t="s">
        <v>1082</v>
      </c>
      <c r="D693" s="48" t="s">
        <v>738</v>
      </c>
      <c r="E693" s="49" t="s">
        <v>42</v>
      </c>
      <c r="F693" s="50">
        <v>41.16</v>
      </c>
      <c r="G693" s="51" t="s">
        <v>368</v>
      </c>
      <c r="H693" s="50">
        <v>1</v>
      </c>
    </row>
    <row r="694" ht="16.5" spans="1:8">
      <c r="A694" s="46">
        <v>693</v>
      </c>
      <c r="B694" s="46" t="s">
        <v>361</v>
      </c>
      <c r="C694" s="47" t="s">
        <v>1083</v>
      </c>
      <c r="D694" s="48" t="s">
        <v>738</v>
      </c>
      <c r="E694" s="49" t="s">
        <v>42</v>
      </c>
      <c r="F694" s="50">
        <v>41.37</v>
      </c>
      <c r="G694" s="51" t="s">
        <v>368</v>
      </c>
      <c r="H694" s="50">
        <v>1</v>
      </c>
    </row>
    <row r="695" ht="16.5" spans="1:8">
      <c r="A695" s="46">
        <v>694</v>
      </c>
      <c r="B695" s="46" t="s">
        <v>361</v>
      </c>
      <c r="C695" s="47" t="s">
        <v>1084</v>
      </c>
      <c r="D695" s="48" t="s">
        <v>740</v>
      </c>
      <c r="E695" s="49" t="s">
        <v>42</v>
      </c>
      <c r="F695" s="50">
        <v>41.03</v>
      </c>
      <c r="G695" s="51" t="s">
        <v>368</v>
      </c>
      <c r="H695" s="50">
        <v>1</v>
      </c>
    </row>
    <row r="696" ht="16.5" hidden="1" spans="1:8">
      <c r="A696" s="46">
        <v>695</v>
      </c>
      <c r="B696" s="46" t="s">
        <v>361</v>
      </c>
      <c r="C696" s="47" t="s">
        <v>1085</v>
      </c>
      <c r="D696" s="48" t="s">
        <v>385</v>
      </c>
      <c r="E696" s="49" t="s">
        <v>924</v>
      </c>
      <c r="F696" s="50">
        <v>59.96</v>
      </c>
      <c r="G696" s="51" t="s">
        <v>365</v>
      </c>
      <c r="H696" s="50">
        <v>2</v>
      </c>
    </row>
    <row r="697" ht="16.5" hidden="1" spans="1:8">
      <c r="A697" s="46">
        <v>696</v>
      </c>
      <c r="B697" s="46" t="s">
        <v>361</v>
      </c>
      <c r="C697" s="47" t="s">
        <v>1086</v>
      </c>
      <c r="D697" s="48" t="s">
        <v>736</v>
      </c>
      <c r="E697" s="49" t="s">
        <v>44</v>
      </c>
      <c r="F697" s="50">
        <v>59.31</v>
      </c>
      <c r="G697" s="51" t="s">
        <v>365</v>
      </c>
      <c r="H697" s="50">
        <v>2</v>
      </c>
    </row>
    <row r="698" ht="16.5" spans="1:8">
      <c r="A698" s="46">
        <v>697</v>
      </c>
      <c r="B698" s="46" t="s">
        <v>361</v>
      </c>
      <c r="C698" s="47" t="s">
        <v>1087</v>
      </c>
      <c r="D698" s="48" t="s">
        <v>738</v>
      </c>
      <c r="E698" s="49" t="s">
        <v>42</v>
      </c>
      <c r="F698" s="50">
        <v>41.03</v>
      </c>
      <c r="G698" s="51" t="s">
        <v>368</v>
      </c>
      <c r="H698" s="50">
        <v>1</v>
      </c>
    </row>
    <row r="699" ht="16.5" spans="1:8">
      <c r="A699" s="46">
        <v>698</v>
      </c>
      <c r="B699" s="46" t="s">
        <v>361</v>
      </c>
      <c r="C699" s="47" t="s">
        <v>1088</v>
      </c>
      <c r="D699" s="48" t="s">
        <v>740</v>
      </c>
      <c r="E699" s="49" t="s">
        <v>42</v>
      </c>
      <c r="F699" s="50">
        <v>41.16</v>
      </c>
      <c r="G699" s="51" t="s">
        <v>368</v>
      </c>
      <c r="H699" s="50">
        <v>1</v>
      </c>
    </row>
    <row r="700" ht="16.5" spans="1:8">
      <c r="A700" s="46">
        <v>699</v>
      </c>
      <c r="B700" s="46" t="s">
        <v>361</v>
      </c>
      <c r="C700" s="47" t="s">
        <v>1089</v>
      </c>
      <c r="D700" s="48" t="s">
        <v>738</v>
      </c>
      <c r="E700" s="49" t="s">
        <v>42</v>
      </c>
      <c r="F700" s="50">
        <v>41.16</v>
      </c>
      <c r="G700" s="51" t="s">
        <v>368</v>
      </c>
      <c r="H700" s="50">
        <v>1</v>
      </c>
    </row>
    <row r="701" ht="16.5" spans="1:8">
      <c r="A701" s="46">
        <v>700</v>
      </c>
      <c r="B701" s="46" t="s">
        <v>361</v>
      </c>
      <c r="C701" s="47" t="s">
        <v>1090</v>
      </c>
      <c r="D701" s="48" t="s">
        <v>738</v>
      </c>
      <c r="E701" s="49" t="s">
        <v>42</v>
      </c>
      <c r="F701" s="50">
        <v>41.37</v>
      </c>
      <c r="G701" s="51" t="s">
        <v>368</v>
      </c>
      <c r="H701" s="50">
        <v>1</v>
      </c>
    </row>
    <row r="702" ht="16.5" spans="1:8">
      <c r="A702" s="46">
        <v>701</v>
      </c>
      <c r="B702" s="46" t="s">
        <v>361</v>
      </c>
      <c r="C702" s="47" t="s">
        <v>1091</v>
      </c>
      <c r="D702" s="48" t="s">
        <v>740</v>
      </c>
      <c r="E702" s="49" t="s">
        <v>42</v>
      </c>
      <c r="F702" s="50">
        <v>41.03</v>
      </c>
      <c r="G702" s="51" t="s">
        <v>368</v>
      </c>
      <c r="H702" s="50">
        <v>1</v>
      </c>
    </row>
    <row r="703" ht="16.5" hidden="1" spans="1:8">
      <c r="A703" s="46">
        <v>702</v>
      </c>
      <c r="B703" s="46" t="s">
        <v>361</v>
      </c>
      <c r="C703" s="47" t="s">
        <v>1092</v>
      </c>
      <c r="D703" s="48" t="s">
        <v>385</v>
      </c>
      <c r="E703" s="49" t="s">
        <v>924</v>
      </c>
      <c r="F703" s="50">
        <v>59.96</v>
      </c>
      <c r="G703" s="51" t="s">
        <v>365</v>
      </c>
      <c r="H703" s="50">
        <v>2</v>
      </c>
    </row>
    <row r="704" ht="16.5" hidden="1" spans="1:8">
      <c r="A704" s="46">
        <v>703</v>
      </c>
      <c r="B704" s="46" t="s">
        <v>361</v>
      </c>
      <c r="C704" s="47" t="s">
        <v>1093</v>
      </c>
      <c r="D704" s="48" t="s">
        <v>736</v>
      </c>
      <c r="E704" s="49" t="s">
        <v>44</v>
      </c>
      <c r="F704" s="50">
        <v>59.31</v>
      </c>
      <c r="G704" s="51" t="s">
        <v>365</v>
      </c>
      <c r="H704" s="50">
        <v>2</v>
      </c>
    </row>
    <row r="705" ht="16.5" spans="1:8">
      <c r="A705" s="46">
        <v>704</v>
      </c>
      <c r="B705" s="46" t="s">
        <v>361</v>
      </c>
      <c r="C705" s="47" t="s">
        <v>1094</v>
      </c>
      <c r="D705" s="48" t="s">
        <v>738</v>
      </c>
      <c r="E705" s="49" t="s">
        <v>42</v>
      </c>
      <c r="F705" s="50">
        <v>41.03</v>
      </c>
      <c r="G705" s="51" t="s">
        <v>368</v>
      </c>
      <c r="H705" s="50">
        <v>1</v>
      </c>
    </row>
    <row r="706" ht="16.5" spans="1:8">
      <c r="A706" s="46">
        <v>705</v>
      </c>
      <c r="B706" s="46" t="s">
        <v>361</v>
      </c>
      <c r="C706" s="47" t="s">
        <v>1095</v>
      </c>
      <c r="D706" s="48" t="s">
        <v>740</v>
      </c>
      <c r="E706" s="49" t="s">
        <v>42</v>
      </c>
      <c r="F706" s="50">
        <v>41.16</v>
      </c>
      <c r="G706" s="51" t="s">
        <v>368</v>
      </c>
      <c r="H706" s="50">
        <v>1</v>
      </c>
    </row>
    <row r="707" ht="16.5" spans="1:8">
      <c r="A707" s="46">
        <v>706</v>
      </c>
      <c r="B707" s="46" t="s">
        <v>361</v>
      </c>
      <c r="C707" s="47" t="s">
        <v>1096</v>
      </c>
      <c r="D707" s="48" t="s">
        <v>738</v>
      </c>
      <c r="E707" s="49" t="s">
        <v>42</v>
      </c>
      <c r="F707" s="50">
        <v>41.16</v>
      </c>
      <c r="G707" s="51" t="s">
        <v>368</v>
      </c>
      <c r="H707" s="50">
        <v>1</v>
      </c>
    </row>
    <row r="708" ht="16.5" spans="1:8">
      <c r="A708" s="46">
        <v>707</v>
      </c>
      <c r="B708" s="46" t="s">
        <v>361</v>
      </c>
      <c r="C708" s="47" t="s">
        <v>1097</v>
      </c>
      <c r="D708" s="48" t="s">
        <v>738</v>
      </c>
      <c r="E708" s="49" t="s">
        <v>42</v>
      </c>
      <c r="F708" s="50">
        <v>41.37</v>
      </c>
      <c r="G708" s="51" t="s">
        <v>368</v>
      </c>
      <c r="H708" s="50">
        <v>1</v>
      </c>
    </row>
    <row r="709" ht="16.5" spans="1:8">
      <c r="A709" s="46">
        <v>708</v>
      </c>
      <c r="B709" s="46" t="s">
        <v>361</v>
      </c>
      <c r="C709" s="47" t="s">
        <v>1098</v>
      </c>
      <c r="D709" s="48" t="s">
        <v>740</v>
      </c>
      <c r="E709" s="49" t="s">
        <v>42</v>
      </c>
      <c r="F709" s="50">
        <v>41.03</v>
      </c>
      <c r="G709" s="51" t="s">
        <v>368</v>
      </c>
      <c r="H709" s="50">
        <v>1</v>
      </c>
    </row>
    <row r="710" ht="16.5" hidden="1" spans="1:8">
      <c r="A710" s="46">
        <v>709</v>
      </c>
      <c r="B710" s="46" t="s">
        <v>361</v>
      </c>
      <c r="C710" s="47" t="s">
        <v>1099</v>
      </c>
      <c r="D710" s="48" t="s">
        <v>385</v>
      </c>
      <c r="E710" s="49" t="s">
        <v>924</v>
      </c>
      <c r="F710" s="50">
        <v>59.96</v>
      </c>
      <c r="G710" s="51" t="s">
        <v>365</v>
      </c>
      <c r="H710" s="50">
        <v>2</v>
      </c>
    </row>
    <row r="711" ht="16.5" hidden="1" spans="1:8">
      <c r="A711" s="46">
        <v>710</v>
      </c>
      <c r="B711" s="46" t="s">
        <v>361</v>
      </c>
      <c r="C711" s="47" t="s">
        <v>1100</v>
      </c>
      <c r="D711" s="48" t="s">
        <v>736</v>
      </c>
      <c r="E711" s="49" t="s">
        <v>44</v>
      </c>
      <c r="F711" s="50">
        <v>59.31</v>
      </c>
      <c r="G711" s="51" t="s">
        <v>365</v>
      </c>
      <c r="H711" s="50">
        <v>2</v>
      </c>
    </row>
    <row r="712" ht="16.5" spans="1:8">
      <c r="A712" s="46">
        <v>711</v>
      </c>
      <c r="B712" s="46" t="s">
        <v>361</v>
      </c>
      <c r="C712" s="47" t="s">
        <v>1101</v>
      </c>
      <c r="D712" s="48" t="s">
        <v>738</v>
      </c>
      <c r="E712" s="49" t="s">
        <v>42</v>
      </c>
      <c r="F712" s="50">
        <v>41.03</v>
      </c>
      <c r="G712" s="51" t="s">
        <v>368</v>
      </c>
      <c r="H712" s="50">
        <v>1</v>
      </c>
    </row>
    <row r="713" ht="16.5" spans="1:8">
      <c r="A713" s="46">
        <v>712</v>
      </c>
      <c r="B713" s="46" t="s">
        <v>361</v>
      </c>
      <c r="C713" s="47" t="s">
        <v>1102</v>
      </c>
      <c r="D713" s="48" t="s">
        <v>740</v>
      </c>
      <c r="E713" s="49" t="s">
        <v>42</v>
      </c>
      <c r="F713" s="50">
        <v>41.16</v>
      </c>
      <c r="G713" s="51" t="s">
        <v>368</v>
      </c>
      <c r="H713" s="50">
        <v>1</v>
      </c>
    </row>
    <row r="714" ht="16.5" spans="1:8">
      <c r="A714" s="46">
        <v>713</v>
      </c>
      <c r="B714" s="46" t="s">
        <v>361</v>
      </c>
      <c r="C714" s="47" t="s">
        <v>1103</v>
      </c>
      <c r="D714" s="48" t="s">
        <v>738</v>
      </c>
      <c r="E714" s="49" t="s">
        <v>42</v>
      </c>
      <c r="F714" s="50">
        <v>41.16</v>
      </c>
      <c r="G714" s="51" t="s">
        <v>368</v>
      </c>
      <c r="H714" s="50">
        <v>1</v>
      </c>
    </row>
    <row r="715" ht="16.5" spans="1:8">
      <c r="A715" s="46">
        <v>714</v>
      </c>
      <c r="B715" s="46" t="s">
        <v>361</v>
      </c>
      <c r="C715" s="47" t="s">
        <v>1104</v>
      </c>
      <c r="D715" s="48" t="s">
        <v>738</v>
      </c>
      <c r="E715" s="49" t="s">
        <v>42</v>
      </c>
      <c r="F715" s="50">
        <v>41.37</v>
      </c>
      <c r="G715" s="51" t="s">
        <v>368</v>
      </c>
      <c r="H715" s="50">
        <v>1</v>
      </c>
    </row>
    <row r="716" ht="16.5" spans="1:8">
      <c r="A716" s="46">
        <v>715</v>
      </c>
      <c r="B716" s="46" t="s">
        <v>361</v>
      </c>
      <c r="C716" s="47" t="s">
        <v>1105</v>
      </c>
      <c r="D716" s="48" t="s">
        <v>740</v>
      </c>
      <c r="E716" s="49" t="s">
        <v>42</v>
      </c>
      <c r="F716" s="50">
        <v>41.03</v>
      </c>
      <c r="G716" s="51" t="s">
        <v>368</v>
      </c>
      <c r="H716" s="50">
        <v>1</v>
      </c>
    </row>
    <row r="717" ht="16.5" hidden="1" spans="1:8">
      <c r="A717" s="46">
        <v>716</v>
      </c>
      <c r="B717" s="46" t="s">
        <v>361</v>
      </c>
      <c r="C717" s="47" t="s">
        <v>1106</v>
      </c>
      <c r="D717" s="48" t="s">
        <v>385</v>
      </c>
      <c r="E717" s="49" t="s">
        <v>924</v>
      </c>
      <c r="F717" s="50">
        <v>59.96</v>
      </c>
      <c r="G717" s="51" t="s">
        <v>365</v>
      </c>
      <c r="H717" s="50">
        <v>2</v>
      </c>
    </row>
    <row r="718" ht="16.5" hidden="1" spans="1:8">
      <c r="A718" s="46">
        <v>717</v>
      </c>
      <c r="B718" s="46" t="s">
        <v>361</v>
      </c>
      <c r="C718" s="47" t="s">
        <v>1107</v>
      </c>
      <c r="D718" s="48" t="s">
        <v>736</v>
      </c>
      <c r="E718" s="49" t="s">
        <v>44</v>
      </c>
      <c r="F718" s="50">
        <v>59.31</v>
      </c>
      <c r="G718" s="51" t="s">
        <v>365</v>
      </c>
      <c r="H718" s="50">
        <v>2</v>
      </c>
    </row>
    <row r="719" ht="16.5" spans="1:8">
      <c r="A719" s="46">
        <v>718</v>
      </c>
      <c r="B719" s="46" t="s">
        <v>361</v>
      </c>
      <c r="C719" s="47" t="s">
        <v>1108</v>
      </c>
      <c r="D719" s="48" t="s">
        <v>738</v>
      </c>
      <c r="E719" s="49" t="s">
        <v>42</v>
      </c>
      <c r="F719" s="50">
        <v>41.03</v>
      </c>
      <c r="G719" s="51" t="s">
        <v>368</v>
      </c>
      <c r="H719" s="50">
        <v>1</v>
      </c>
    </row>
    <row r="720" ht="16.5" spans="1:8">
      <c r="A720" s="46">
        <v>719</v>
      </c>
      <c r="B720" s="46" t="s">
        <v>361</v>
      </c>
      <c r="C720" s="47" t="s">
        <v>1109</v>
      </c>
      <c r="D720" s="48" t="s">
        <v>740</v>
      </c>
      <c r="E720" s="49" t="s">
        <v>42</v>
      </c>
      <c r="F720" s="50">
        <v>41.16</v>
      </c>
      <c r="G720" s="51" t="s">
        <v>368</v>
      </c>
      <c r="H720" s="50">
        <v>1</v>
      </c>
    </row>
    <row r="721" ht="16.5" spans="1:8">
      <c r="A721" s="46">
        <v>720</v>
      </c>
      <c r="B721" s="46" t="s">
        <v>361</v>
      </c>
      <c r="C721" s="47" t="s">
        <v>1110</v>
      </c>
      <c r="D721" s="48" t="s">
        <v>738</v>
      </c>
      <c r="E721" s="49" t="s">
        <v>42</v>
      </c>
      <c r="F721" s="50">
        <v>41.16</v>
      </c>
      <c r="G721" s="51" t="s">
        <v>368</v>
      </c>
      <c r="H721" s="50">
        <v>1</v>
      </c>
    </row>
    <row r="722" ht="16.5" spans="1:8">
      <c r="A722" s="46">
        <v>721</v>
      </c>
      <c r="B722" s="46" t="s">
        <v>361</v>
      </c>
      <c r="C722" s="47" t="s">
        <v>1111</v>
      </c>
      <c r="D722" s="48" t="s">
        <v>738</v>
      </c>
      <c r="E722" s="49" t="s">
        <v>42</v>
      </c>
      <c r="F722" s="50">
        <v>41.37</v>
      </c>
      <c r="G722" s="51" t="s">
        <v>368</v>
      </c>
      <c r="H722" s="50">
        <v>1</v>
      </c>
    </row>
    <row r="723" ht="16.5" spans="1:8">
      <c r="A723" s="46">
        <v>722</v>
      </c>
      <c r="B723" s="46" t="s">
        <v>361</v>
      </c>
      <c r="C723" s="47" t="s">
        <v>1112</v>
      </c>
      <c r="D723" s="48" t="s">
        <v>740</v>
      </c>
      <c r="E723" s="49" t="s">
        <v>42</v>
      </c>
      <c r="F723" s="50">
        <v>41.03</v>
      </c>
      <c r="G723" s="51" t="s">
        <v>368</v>
      </c>
      <c r="H723" s="50">
        <v>1</v>
      </c>
    </row>
    <row r="724" ht="16.5" hidden="1" spans="1:8">
      <c r="A724" s="46">
        <v>723</v>
      </c>
      <c r="B724" s="46" t="s">
        <v>361</v>
      </c>
      <c r="C724" s="47" t="s">
        <v>1113</v>
      </c>
      <c r="D724" s="48" t="s">
        <v>385</v>
      </c>
      <c r="E724" s="49" t="s">
        <v>924</v>
      </c>
      <c r="F724" s="50">
        <v>59.96</v>
      </c>
      <c r="G724" s="51" t="s">
        <v>365</v>
      </c>
      <c r="H724" s="50">
        <v>2</v>
      </c>
    </row>
    <row r="725" ht="16.5" hidden="1" spans="1:8">
      <c r="A725" s="46">
        <v>724</v>
      </c>
      <c r="B725" s="46" t="s">
        <v>361</v>
      </c>
      <c r="C725" s="47" t="s">
        <v>1114</v>
      </c>
      <c r="D725" s="48" t="s">
        <v>385</v>
      </c>
      <c r="E725" s="49" t="s">
        <v>924</v>
      </c>
      <c r="F725" s="50">
        <v>56.67</v>
      </c>
      <c r="G725" s="51" t="s">
        <v>365</v>
      </c>
      <c r="H725" s="50">
        <v>2</v>
      </c>
    </row>
    <row r="726" ht="16.5" spans="1:8">
      <c r="A726" s="46">
        <v>725</v>
      </c>
      <c r="B726" s="46" t="s">
        <v>361</v>
      </c>
      <c r="C726" s="47" t="s">
        <v>1115</v>
      </c>
      <c r="D726" s="48" t="s">
        <v>740</v>
      </c>
      <c r="E726" s="49" t="s">
        <v>42</v>
      </c>
      <c r="F726" s="50">
        <v>41.44</v>
      </c>
      <c r="G726" s="51" t="s">
        <v>368</v>
      </c>
      <c r="H726" s="50">
        <v>1</v>
      </c>
    </row>
    <row r="727" ht="16.5" spans="1:8">
      <c r="A727" s="46">
        <v>726</v>
      </c>
      <c r="B727" s="46" t="s">
        <v>361</v>
      </c>
      <c r="C727" s="47" t="s">
        <v>1116</v>
      </c>
      <c r="D727" s="48" t="s">
        <v>738</v>
      </c>
      <c r="E727" s="49" t="s">
        <v>42</v>
      </c>
      <c r="F727" s="50">
        <v>41.57</v>
      </c>
      <c r="G727" s="51" t="s">
        <v>368</v>
      </c>
      <c r="H727" s="50">
        <v>1</v>
      </c>
    </row>
    <row r="728" ht="16.5" spans="1:8">
      <c r="A728" s="46">
        <v>727</v>
      </c>
      <c r="B728" s="46" t="s">
        <v>361</v>
      </c>
      <c r="C728" s="47" t="s">
        <v>1117</v>
      </c>
      <c r="D728" s="48" t="s">
        <v>740</v>
      </c>
      <c r="E728" s="49" t="s">
        <v>42</v>
      </c>
      <c r="F728" s="50">
        <v>41.57</v>
      </c>
      <c r="G728" s="51" t="s">
        <v>368</v>
      </c>
      <c r="H728" s="50">
        <v>1</v>
      </c>
    </row>
    <row r="729" ht="16.5" spans="1:8">
      <c r="A729" s="46">
        <v>728</v>
      </c>
      <c r="B729" s="46" t="s">
        <v>361</v>
      </c>
      <c r="C729" s="47" t="s">
        <v>1118</v>
      </c>
      <c r="D729" s="48" t="s">
        <v>738</v>
      </c>
      <c r="E729" s="49" t="s">
        <v>42</v>
      </c>
      <c r="F729" s="50">
        <v>41.44</v>
      </c>
      <c r="G729" s="51" t="s">
        <v>368</v>
      </c>
      <c r="H729" s="50">
        <v>1</v>
      </c>
    </row>
    <row r="730" ht="16.5" hidden="1" spans="1:8">
      <c r="A730" s="46">
        <v>729</v>
      </c>
      <c r="B730" s="46" t="s">
        <v>361</v>
      </c>
      <c r="C730" s="47" t="s">
        <v>1119</v>
      </c>
      <c r="D730" s="48" t="s">
        <v>1120</v>
      </c>
      <c r="E730" s="49" t="s">
        <v>44</v>
      </c>
      <c r="F730" s="50">
        <v>59.52</v>
      </c>
      <c r="G730" s="51" t="s">
        <v>365</v>
      </c>
      <c r="H730" s="50">
        <v>2</v>
      </c>
    </row>
    <row r="731" ht="16.5" hidden="1" spans="1:8">
      <c r="A731" s="46">
        <v>730</v>
      </c>
      <c r="B731" s="46" t="s">
        <v>361</v>
      </c>
      <c r="C731" s="47" t="s">
        <v>1121</v>
      </c>
      <c r="D731" s="48" t="s">
        <v>385</v>
      </c>
      <c r="E731" s="49" t="s">
        <v>924</v>
      </c>
      <c r="F731" s="50">
        <v>56.67</v>
      </c>
      <c r="G731" s="51" t="s">
        <v>365</v>
      </c>
      <c r="H731" s="50">
        <v>2</v>
      </c>
    </row>
    <row r="732" ht="16.5" spans="1:8">
      <c r="A732" s="46">
        <v>731</v>
      </c>
      <c r="B732" s="46" t="s">
        <v>361</v>
      </c>
      <c r="C732" s="47" t="s">
        <v>1122</v>
      </c>
      <c r="D732" s="48" t="s">
        <v>740</v>
      </c>
      <c r="E732" s="49" t="s">
        <v>42</v>
      </c>
      <c r="F732" s="50">
        <v>41.44</v>
      </c>
      <c r="G732" s="51" t="s">
        <v>368</v>
      </c>
      <c r="H732" s="50">
        <v>1</v>
      </c>
    </row>
    <row r="733" ht="16.5" spans="1:8">
      <c r="A733" s="46">
        <v>732</v>
      </c>
      <c r="B733" s="46" t="s">
        <v>361</v>
      </c>
      <c r="C733" s="47" t="s">
        <v>1123</v>
      </c>
      <c r="D733" s="48" t="s">
        <v>738</v>
      </c>
      <c r="E733" s="49" t="s">
        <v>42</v>
      </c>
      <c r="F733" s="50">
        <v>41.57</v>
      </c>
      <c r="G733" s="51" t="s">
        <v>368</v>
      </c>
      <c r="H733" s="50">
        <v>1</v>
      </c>
    </row>
    <row r="734" ht="16.5" spans="1:8">
      <c r="A734" s="46">
        <v>733</v>
      </c>
      <c r="B734" s="46" t="s">
        <v>361</v>
      </c>
      <c r="C734" s="47" t="s">
        <v>1124</v>
      </c>
      <c r="D734" s="48" t="s">
        <v>740</v>
      </c>
      <c r="E734" s="49" t="s">
        <v>42</v>
      </c>
      <c r="F734" s="50">
        <v>41.57</v>
      </c>
      <c r="G734" s="51" t="s">
        <v>368</v>
      </c>
      <c r="H734" s="50">
        <v>1</v>
      </c>
    </row>
    <row r="735" ht="16.5" spans="1:8">
      <c r="A735" s="46">
        <v>734</v>
      </c>
      <c r="B735" s="46" t="s">
        <v>361</v>
      </c>
      <c r="C735" s="47" t="s">
        <v>1125</v>
      </c>
      <c r="D735" s="48" t="s">
        <v>738</v>
      </c>
      <c r="E735" s="49" t="s">
        <v>42</v>
      </c>
      <c r="F735" s="50">
        <v>41.44</v>
      </c>
      <c r="G735" s="51" t="s">
        <v>368</v>
      </c>
      <c r="H735" s="50">
        <v>1</v>
      </c>
    </row>
    <row r="736" ht="16.5" hidden="1" spans="1:8">
      <c r="A736" s="46">
        <v>735</v>
      </c>
      <c r="B736" s="46" t="s">
        <v>361</v>
      </c>
      <c r="C736" s="47" t="s">
        <v>1126</v>
      </c>
      <c r="D736" s="48" t="s">
        <v>1120</v>
      </c>
      <c r="E736" s="49" t="s">
        <v>44</v>
      </c>
      <c r="F736" s="50">
        <v>60.03</v>
      </c>
      <c r="G736" s="51" t="s">
        <v>365</v>
      </c>
      <c r="H736" s="50">
        <v>2</v>
      </c>
    </row>
    <row r="737" ht="16.5" hidden="1" spans="1:8">
      <c r="A737" s="46">
        <v>736</v>
      </c>
      <c r="B737" s="46" t="s">
        <v>361</v>
      </c>
      <c r="C737" s="47" t="s">
        <v>1127</v>
      </c>
      <c r="D737" s="48" t="s">
        <v>385</v>
      </c>
      <c r="E737" s="49" t="s">
        <v>924</v>
      </c>
      <c r="F737" s="50">
        <v>56.67</v>
      </c>
      <c r="G737" s="51" t="s">
        <v>365</v>
      </c>
      <c r="H737" s="50">
        <v>2</v>
      </c>
    </row>
    <row r="738" ht="16.5" spans="1:8">
      <c r="A738" s="46">
        <v>737</v>
      </c>
      <c r="B738" s="46" t="s">
        <v>361</v>
      </c>
      <c r="C738" s="47" t="s">
        <v>1128</v>
      </c>
      <c r="D738" s="48" t="s">
        <v>740</v>
      </c>
      <c r="E738" s="49" t="s">
        <v>42</v>
      </c>
      <c r="F738" s="50">
        <v>41.44</v>
      </c>
      <c r="G738" s="51" t="s">
        <v>368</v>
      </c>
      <c r="H738" s="50">
        <v>1</v>
      </c>
    </row>
    <row r="739" ht="16.5" spans="1:8">
      <c r="A739" s="46">
        <v>738</v>
      </c>
      <c r="B739" s="46" t="s">
        <v>361</v>
      </c>
      <c r="C739" s="47" t="s">
        <v>1129</v>
      </c>
      <c r="D739" s="48" t="s">
        <v>738</v>
      </c>
      <c r="E739" s="49" t="s">
        <v>42</v>
      </c>
      <c r="F739" s="50">
        <v>41.57</v>
      </c>
      <c r="G739" s="51" t="s">
        <v>368</v>
      </c>
      <c r="H739" s="50">
        <v>1</v>
      </c>
    </row>
    <row r="740" ht="16.5" spans="1:8">
      <c r="A740" s="46">
        <v>739</v>
      </c>
      <c r="B740" s="46" t="s">
        <v>361</v>
      </c>
      <c r="C740" s="47" t="s">
        <v>1130</v>
      </c>
      <c r="D740" s="48" t="s">
        <v>740</v>
      </c>
      <c r="E740" s="49" t="s">
        <v>42</v>
      </c>
      <c r="F740" s="50">
        <v>41.57</v>
      </c>
      <c r="G740" s="51" t="s">
        <v>368</v>
      </c>
      <c r="H740" s="50">
        <v>1</v>
      </c>
    </row>
    <row r="741" ht="16.5" spans="1:8">
      <c r="A741" s="46">
        <v>740</v>
      </c>
      <c r="B741" s="46" t="s">
        <v>361</v>
      </c>
      <c r="C741" s="47" t="s">
        <v>1131</v>
      </c>
      <c r="D741" s="48" t="s">
        <v>738</v>
      </c>
      <c r="E741" s="49" t="s">
        <v>42</v>
      </c>
      <c r="F741" s="50">
        <v>41.44</v>
      </c>
      <c r="G741" s="51" t="s">
        <v>368</v>
      </c>
      <c r="H741" s="50">
        <v>1</v>
      </c>
    </row>
    <row r="742" ht="16.5" hidden="1" spans="1:8">
      <c r="A742" s="46">
        <v>741</v>
      </c>
      <c r="B742" s="46" t="s">
        <v>361</v>
      </c>
      <c r="C742" s="47" t="s">
        <v>1132</v>
      </c>
      <c r="D742" s="48" t="s">
        <v>1120</v>
      </c>
      <c r="E742" s="49" t="s">
        <v>44</v>
      </c>
      <c r="F742" s="50">
        <v>60.03</v>
      </c>
      <c r="G742" s="51" t="s">
        <v>365</v>
      </c>
      <c r="H742" s="50">
        <v>2</v>
      </c>
    </row>
    <row r="743" ht="16.5" hidden="1" spans="1:8">
      <c r="A743" s="46">
        <v>742</v>
      </c>
      <c r="B743" s="46" t="s">
        <v>361</v>
      </c>
      <c r="C743" s="47" t="s">
        <v>1133</v>
      </c>
      <c r="D743" s="48" t="s">
        <v>385</v>
      </c>
      <c r="E743" s="49" t="s">
        <v>924</v>
      </c>
      <c r="F743" s="50">
        <v>56.67</v>
      </c>
      <c r="G743" s="51" t="s">
        <v>365</v>
      </c>
      <c r="H743" s="50">
        <v>2</v>
      </c>
    </row>
    <row r="744" ht="16.5" spans="1:8">
      <c r="A744" s="46">
        <v>743</v>
      </c>
      <c r="B744" s="46" t="s">
        <v>361</v>
      </c>
      <c r="C744" s="47" t="s">
        <v>1134</v>
      </c>
      <c r="D744" s="48" t="s">
        <v>740</v>
      </c>
      <c r="E744" s="49" t="s">
        <v>42</v>
      </c>
      <c r="F744" s="50">
        <v>41.44</v>
      </c>
      <c r="G744" s="51" t="s">
        <v>368</v>
      </c>
      <c r="H744" s="50">
        <v>1</v>
      </c>
    </row>
    <row r="745" ht="16.5" spans="1:8">
      <c r="A745" s="46">
        <v>744</v>
      </c>
      <c r="B745" s="46" t="s">
        <v>361</v>
      </c>
      <c r="C745" s="47" t="s">
        <v>1135</v>
      </c>
      <c r="D745" s="48" t="s">
        <v>738</v>
      </c>
      <c r="E745" s="49" t="s">
        <v>42</v>
      </c>
      <c r="F745" s="50">
        <v>41.57</v>
      </c>
      <c r="G745" s="51" t="s">
        <v>368</v>
      </c>
      <c r="H745" s="50">
        <v>1</v>
      </c>
    </row>
    <row r="746" ht="16.5" spans="1:8">
      <c r="A746" s="46">
        <v>745</v>
      </c>
      <c r="B746" s="46" t="s">
        <v>361</v>
      </c>
      <c r="C746" s="47" t="s">
        <v>1136</v>
      </c>
      <c r="D746" s="48" t="s">
        <v>740</v>
      </c>
      <c r="E746" s="49" t="s">
        <v>42</v>
      </c>
      <c r="F746" s="50">
        <v>41.57</v>
      </c>
      <c r="G746" s="51" t="s">
        <v>368</v>
      </c>
      <c r="H746" s="50">
        <v>1</v>
      </c>
    </row>
    <row r="747" ht="16.5" spans="1:8">
      <c r="A747" s="46">
        <v>746</v>
      </c>
      <c r="B747" s="46" t="s">
        <v>361</v>
      </c>
      <c r="C747" s="47" t="s">
        <v>1137</v>
      </c>
      <c r="D747" s="48" t="s">
        <v>738</v>
      </c>
      <c r="E747" s="49" t="s">
        <v>42</v>
      </c>
      <c r="F747" s="50">
        <v>41.44</v>
      </c>
      <c r="G747" s="51" t="s">
        <v>368</v>
      </c>
      <c r="H747" s="50">
        <v>1</v>
      </c>
    </row>
    <row r="748" ht="16.5" hidden="1" spans="1:8">
      <c r="A748" s="46">
        <v>747</v>
      </c>
      <c r="B748" s="46" t="s">
        <v>361</v>
      </c>
      <c r="C748" s="47" t="s">
        <v>1138</v>
      </c>
      <c r="D748" s="48" t="s">
        <v>1120</v>
      </c>
      <c r="E748" s="49" t="s">
        <v>44</v>
      </c>
      <c r="F748" s="50">
        <v>60.03</v>
      </c>
      <c r="G748" s="51" t="s">
        <v>365</v>
      </c>
      <c r="H748" s="50">
        <v>2</v>
      </c>
    </row>
    <row r="749" ht="16.5" hidden="1" spans="1:8">
      <c r="A749" s="46">
        <v>748</v>
      </c>
      <c r="B749" s="46" t="s">
        <v>361</v>
      </c>
      <c r="C749" s="47" t="s">
        <v>1139</v>
      </c>
      <c r="D749" s="48" t="s">
        <v>385</v>
      </c>
      <c r="E749" s="49" t="s">
        <v>924</v>
      </c>
      <c r="F749" s="50">
        <v>56.77</v>
      </c>
      <c r="G749" s="51" t="s">
        <v>365</v>
      </c>
      <c r="H749" s="50">
        <v>2</v>
      </c>
    </row>
    <row r="750" ht="16.5" spans="1:8">
      <c r="A750" s="46">
        <v>749</v>
      </c>
      <c r="B750" s="46" t="s">
        <v>361</v>
      </c>
      <c r="C750" s="47" t="s">
        <v>1140</v>
      </c>
      <c r="D750" s="48" t="s">
        <v>740</v>
      </c>
      <c r="E750" s="49" t="s">
        <v>42</v>
      </c>
      <c r="F750" s="50">
        <v>41.6</v>
      </c>
      <c r="G750" s="51" t="s">
        <v>368</v>
      </c>
      <c r="H750" s="50">
        <v>1</v>
      </c>
    </row>
    <row r="751" ht="16.5" spans="1:8">
      <c r="A751" s="46">
        <v>750</v>
      </c>
      <c r="B751" s="46" t="s">
        <v>361</v>
      </c>
      <c r="C751" s="47" t="s">
        <v>1141</v>
      </c>
      <c r="D751" s="48" t="s">
        <v>738</v>
      </c>
      <c r="E751" s="49" t="s">
        <v>42</v>
      </c>
      <c r="F751" s="50">
        <v>41.73</v>
      </c>
      <c r="G751" s="51" t="s">
        <v>368</v>
      </c>
      <c r="H751" s="50">
        <v>1</v>
      </c>
    </row>
    <row r="752" ht="16.5" spans="1:8">
      <c r="A752" s="46">
        <v>751</v>
      </c>
      <c r="B752" s="46" t="s">
        <v>361</v>
      </c>
      <c r="C752" s="47" t="s">
        <v>1142</v>
      </c>
      <c r="D752" s="48" t="s">
        <v>740</v>
      </c>
      <c r="E752" s="49" t="s">
        <v>42</v>
      </c>
      <c r="F752" s="50">
        <v>41.73</v>
      </c>
      <c r="G752" s="51" t="s">
        <v>368</v>
      </c>
      <c r="H752" s="50">
        <v>1</v>
      </c>
    </row>
    <row r="753" ht="16.5" spans="1:8">
      <c r="A753" s="46">
        <v>752</v>
      </c>
      <c r="B753" s="46" t="s">
        <v>361</v>
      </c>
      <c r="C753" s="47" t="s">
        <v>1143</v>
      </c>
      <c r="D753" s="48" t="s">
        <v>738</v>
      </c>
      <c r="E753" s="49" t="s">
        <v>42</v>
      </c>
      <c r="F753" s="50">
        <v>41.6</v>
      </c>
      <c r="G753" s="51" t="s">
        <v>368</v>
      </c>
      <c r="H753" s="50">
        <v>1</v>
      </c>
    </row>
    <row r="754" ht="16.5" hidden="1" spans="1:8">
      <c r="A754" s="46">
        <v>753</v>
      </c>
      <c r="B754" s="46" t="s">
        <v>361</v>
      </c>
      <c r="C754" s="47" t="s">
        <v>1144</v>
      </c>
      <c r="D754" s="48" t="s">
        <v>1120</v>
      </c>
      <c r="E754" s="49" t="s">
        <v>44</v>
      </c>
      <c r="F754" s="50">
        <v>60.03</v>
      </c>
      <c r="G754" s="51" t="s">
        <v>365</v>
      </c>
      <c r="H754" s="50">
        <v>2</v>
      </c>
    </row>
    <row r="755" ht="16.5" hidden="1" spans="1:8">
      <c r="A755" s="46">
        <v>754</v>
      </c>
      <c r="B755" s="46" t="s">
        <v>361</v>
      </c>
      <c r="C755" s="47" t="s">
        <v>1145</v>
      </c>
      <c r="D755" s="48" t="s">
        <v>385</v>
      </c>
      <c r="E755" s="49" t="s">
        <v>924</v>
      </c>
      <c r="F755" s="50">
        <v>56.77</v>
      </c>
      <c r="G755" s="51" t="s">
        <v>365</v>
      </c>
      <c r="H755" s="50">
        <v>2</v>
      </c>
    </row>
    <row r="756" ht="16.5" spans="1:8">
      <c r="A756" s="46">
        <v>755</v>
      </c>
      <c r="B756" s="46" t="s">
        <v>361</v>
      </c>
      <c r="C756" s="47" t="s">
        <v>1146</v>
      </c>
      <c r="D756" s="48" t="s">
        <v>740</v>
      </c>
      <c r="E756" s="49" t="s">
        <v>42</v>
      </c>
      <c r="F756" s="50">
        <v>41.6</v>
      </c>
      <c r="G756" s="51" t="s">
        <v>368</v>
      </c>
      <c r="H756" s="50">
        <v>1</v>
      </c>
    </row>
    <row r="757" ht="16.5" spans="1:8">
      <c r="A757" s="46">
        <v>756</v>
      </c>
      <c r="B757" s="46" t="s">
        <v>361</v>
      </c>
      <c r="C757" s="47" t="s">
        <v>1147</v>
      </c>
      <c r="D757" s="48" t="s">
        <v>738</v>
      </c>
      <c r="E757" s="49" t="s">
        <v>42</v>
      </c>
      <c r="F757" s="50">
        <v>41.73</v>
      </c>
      <c r="G757" s="51" t="s">
        <v>368</v>
      </c>
      <c r="H757" s="50">
        <v>1</v>
      </c>
    </row>
    <row r="758" ht="16.5" spans="1:8">
      <c r="A758" s="46">
        <v>757</v>
      </c>
      <c r="B758" s="46" t="s">
        <v>361</v>
      </c>
      <c r="C758" s="47" t="s">
        <v>1148</v>
      </c>
      <c r="D758" s="48" t="s">
        <v>740</v>
      </c>
      <c r="E758" s="49" t="s">
        <v>42</v>
      </c>
      <c r="F758" s="50">
        <v>41.73</v>
      </c>
      <c r="G758" s="51" t="s">
        <v>368</v>
      </c>
      <c r="H758" s="50">
        <v>1</v>
      </c>
    </row>
    <row r="759" ht="16.5" spans="1:8">
      <c r="A759" s="46">
        <v>758</v>
      </c>
      <c r="B759" s="46" t="s">
        <v>361</v>
      </c>
      <c r="C759" s="47" t="s">
        <v>1149</v>
      </c>
      <c r="D759" s="48" t="s">
        <v>738</v>
      </c>
      <c r="E759" s="49" t="s">
        <v>42</v>
      </c>
      <c r="F759" s="50">
        <v>41.6</v>
      </c>
      <c r="G759" s="51" t="s">
        <v>368</v>
      </c>
      <c r="H759" s="50">
        <v>1</v>
      </c>
    </row>
    <row r="760" ht="16.5" hidden="1" spans="1:8">
      <c r="A760" s="46">
        <v>759</v>
      </c>
      <c r="B760" s="46" t="s">
        <v>361</v>
      </c>
      <c r="C760" s="47" t="s">
        <v>1150</v>
      </c>
      <c r="D760" s="48" t="s">
        <v>1120</v>
      </c>
      <c r="E760" s="49" t="s">
        <v>44</v>
      </c>
      <c r="F760" s="50">
        <v>60.03</v>
      </c>
      <c r="G760" s="51" t="s">
        <v>365</v>
      </c>
      <c r="H760" s="50">
        <v>2</v>
      </c>
    </row>
    <row r="761" ht="16.5" hidden="1" spans="1:8">
      <c r="A761" s="46">
        <v>760</v>
      </c>
      <c r="B761" s="46" t="s">
        <v>361</v>
      </c>
      <c r="C761" s="47" t="s">
        <v>1151</v>
      </c>
      <c r="D761" s="48" t="s">
        <v>385</v>
      </c>
      <c r="E761" s="49" t="s">
        <v>924</v>
      </c>
      <c r="F761" s="50">
        <v>56.77</v>
      </c>
      <c r="G761" s="51" t="s">
        <v>365</v>
      </c>
      <c r="H761" s="50">
        <v>2</v>
      </c>
    </row>
    <row r="762" ht="16.5" spans="1:8">
      <c r="A762" s="46">
        <v>761</v>
      </c>
      <c r="B762" s="46" t="s">
        <v>361</v>
      </c>
      <c r="C762" s="47" t="s">
        <v>1152</v>
      </c>
      <c r="D762" s="48" t="s">
        <v>740</v>
      </c>
      <c r="E762" s="49" t="s">
        <v>42</v>
      </c>
      <c r="F762" s="50">
        <v>41.6</v>
      </c>
      <c r="G762" s="51" t="s">
        <v>368</v>
      </c>
      <c r="H762" s="50">
        <v>1</v>
      </c>
    </row>
    <row r="763" ht="16.5" spans="1:8">
      <c r="A763" s="46">
        <v>762</v>
      </c>
      <c r="B763" s="46" t="s">
        <v>361</v>
      </c>
      <c r="C763" s="47" t="s">
        <v>1153</v>
      </c>
      <c r="D763" s="48" t="s">
        <v>738</v>
      </c>
      <c r="E763" s="49" t="s">
        <v>42</v>
      </c>
      <c r="F763" s="50">
        <v>41.73</v>
      </c>
      <c r="G763" s="51" t="s">
        <v>368</v>
      </c>
      <c r="H763" s="50">
        <v>1</v>
      </c>
    </row>
    <row r="764" ht="16.5" spans="1:8">
      <c r="A764" s="46">
        <v>763</v>
      </c>
      <c r="B764" s="46" t="s">
        <v>361</v>
      </c>
      <c r="C764" s="47" t="s">
        <v>1154</v>
      </c>
      <c r="D764" s="48" t="s">
        <v>740</v>
      </c>
      <c r="E764" s="49" t="s">
        <v>42</v>
      </c>
      <c r="F764" s="50">
        <v>41.73</v>
      </c>
      <c r="G764" s="51" t="s">
        <v>368</v>
      </c>
      <c r="H764" s="50">
        <v>1</v>
      </c>
    </row>
    <row r="765" ht="16.5" spans="1:8">
      <c r="A765" s="46">
        <v>764</v>
      </c>
      <c r="B765" s="46" t="s">
        <v>361</v>
      </c>
      <c r="C765" s="47" t="s">
        <v>1155</v>
      </c>
      <c r="D765" s="48" t="s">
        <v>738</v>
      </c>
      <c r="E765" s="49" t="s">
        <v>42</v>
      </c>
      <c r="F765" s="50">
        <v>41.6</v>
      </c>
      <c r="G765" s="51" t="s">
        <v>368</v>
      </c>
      <c r="H765" s="50">
        <v>1</v>
      </c>
    </row>
    <row r="766" ht="16.5" hidden="1" spans="1:8">
      <c r="A766" s="46">
        <v>765</v>
      </c>
      <c r="B766" s="46" t="s">
        <v>361</v>
      </c>
      <c r="C766" s="47" t="s">
        <v>1156</v>
      </c>
      <c r="D766" s="48" t="s">
        <v>1120</v>
      </c>
      <c r="E766" s="49" t="s">
        <v>44</v>
      </c>
      <c r="F766" s="50">
        <v>60.03</v>
      </c>
      <c r="G766" s="51" t="s">
        <v>365</v>
      </c>
      <c r="H766" s="50">
        <v>2</v>
      </c>
    </row>
    <row r="767" ht="16.5" hidden="1" spans="1:8">
      <c r="A767" s="46">
        <v>766</v>
      </c>
      <c r="B767" s="46" t="s">
        <v>361</v>
      </c>
      <c r="C767" s="47" t="s">
        <v>1157</v>
      </c>
      <c r="D767" s="48" t="s">
        <v>385</v>
      </c>
      <c r="E767" s="49" t="s">
        <v>924</v>
      </c>
      <c r="F767" s="50">
        <v>56.77</v>
      </c>
      <c r="G767" s="51" t="s">
        <v>365</v>
      </c>
      <c r="H767" s="50">
        <v>2</v>
      </c>
    </row>
    <row r="768" ht="16.5" spans="1:8">
      <c r="A768" s="46">
        <v>767</v>
      </c>
      <c r="B768" s="46" t="s">
        <v>361</v>
      </c>
      <c r="C768" s="47" t="s">
        <v>1158</v>
      </c>
      <c r="D768" s="48" t="s">
        <v>740</v>
      </c>
      <c r="E768" s="49" t="s">
        <v>42</v>
      </c>
      <c r="F768" s="50">
        <v>41.6</v>
      </c>
      <c r="G768" s="51" t="s">
        <v>368</v>
      </c>
      <c r="H768" s="50">
        <v>1</v>
      </c>
    </row>
    <row r="769" ht="16.5" spans="1:8">
      <c r="A769" s="46">
        <v>768</v>
      </c>
      <c r="B769" s="46" t="s">
        <v>361</v>
      </c>
      <c r="C769" s="47" t="s">
        <v>1159</v>
      </c>
      <c r="D769" s="48" t="s">
        <v>738</v>
      </c>
      <c r="E769" s="49" t="s">
        <v>42</v>
      </c>
      <c r="F769" s="50">
        <v>41.73</v>
      </c>
      <c r="G769" s="51" t="s">
        <v>368</v>
      </c>
      <c r="H769" s="50">
        <v>1</v>
      </c>
    </row>
    <row r="770" ht="16.5" spans="1:8">
      <c r="A770" s="46">
        <v>769</v>
      </c>
      <c r="B770" s="46" t="s">
        <v>361</v>
      </c>
      <c r="C770" s="47" t="s">
        <v>1160</v>
      </c>
      <c r="D770" s="48" t="s">
        <v>740</v>
      </c>
      <c r="E770" s="49" t="s">
        <v>42</v>
      </c>
      <c r="F770" s="50">
        <v>41.73</v>
      </c>
      <c r="G770" s="51" t="s">
        <v>368</v>
      </c>
      <c r="H770" s="50">
        <v>1</v>
      </c>
    </row>
    <row r="771" ht="16.5" spans="1:8">
      <c r="A771" s="46">
        <v>770</v>
      </c>
      <c r="B771" s="46" t="s">
        <v>361</v>
      </c>
      <c r="C771" s="47" t="s">
        <v>1161</v>
      </c>
      <c r="D771" s="48" t="s">
        <v>738</v>
      </c>
      <c r="E771" s="49" t="s">
        <v>42</v>
      </c>
      <c r="F771" s="50">
        <v>41.6</v>
      </c>
      <c r="G771" s="51" t="s">
        <v>368</v>
      </c>
      <c r="H771" s="50">
        <v>1</v>
      </c>
    </row>
    <row r="772" ht="16.5" hidden="1" spans="1:8">
      <c r="A772" s="46">
        <v>771</v>
      </c>
      <c r="B772" s="46" t="s">
        <v>361</v>
      </c>
      <c r="C772" s="47" t="s">
        <v>1162</v>
      </c>
      <c r="D772" s="48" t="s">
        <v>1120</v>
      </c>
      <c r="E772" s="49" t="s">
        <v>44</v>
      </c>
      <c r="F772" s="50">
        <v>60.03</v>
      </c>
      <c r="G772" s="51" t="s">
        <v>365</v>
      </c>
      <c r="H772" s="50">
        <v>2</v>
      </c>
    </row>
    <row r="773" ht="16.5" hidden="1" spans="1:8">
      <c r="A773" s="46">
        <v>772</v>
      </c>
      <c r="B773" s="46" t="s">
        <v>361</v>
      </c>
      <c r="C773" s="47" t="s">
        <v>1163</v>
      </c>
      <c r="D773" s="48" t="s">
        <v>385</v>
      </c>
      <c r="E773" s="49" t="s">
        <v>924</v>
      </c>
      <c r="F773" s="50">
        <v>56.77</v>
      </c>
      <c r="G773" s="51" t="s">
        <v>365</v>
      </c>
      <c r="H773" s="50">
        <v>2</v>
      </c>
    </row>
    <row r="774" ht="16.5" spans="1:8">
      <c r="A774" s="46">
        <v>773</v>
      </c>
      <c r="B774" s="46" t="s">
        <v>361</v>
      </c>
      <c r="C774" s="47" t="s">
        <v>1164</v>
      </c>
      <c r="D774" s="48" t="s">
        <v>740</v>
      </c>
      <c r="E774" s="49" t="s">
        <v>42</v>
      </c>
      <c r="F774" s="50">
        <v>41.6</v>
      </c>
      <c r="G774" s="51" t="s">
        <v>368</v>
      </c>
      <c r="H774" s="50">
        <v>1</v>
      </c>
    </row>
    <row r="775" ht="16.5" spans="1:8">
      <c r="A775" s="46">
        <v>774</v>
      </c>
      <c r="B775" s="46" t="s">
        <v>361</v>
      </c>
      <c r="C775" s="47" t="s">
        <v>1165</v>
      </c>
      <c r="D775" s="48" t="s">
        <v>738</v>
      </c>
      <c r="E775" s="49" t="s">
        <v>42</v>
      </c>
      <c r="F775" s="50">
        <v>41.73</v>
      </c>
      <c r="G775" s="51" t="s">
        <v>368</v>
      </c>
      <c r="H775" s="50">
        <v>1</v>
      </c>
    </row>
    <row r="776" ht="16.5" spans="1:8">
      <c r="A776" s="46">
        <v>775</v>
      </c>
      <c r="B776" s="46" t="s">
        <v>361</v>
      </c>
      <c r="C776" s="47" t="s">
        <v>1166</v>
      </c>
      <c r="D776" s="48" t="s">
        <v>740</v>
      </c>
      <c r="E776" s="49" t="s">
        <v>42</v>
      </c>
      <c r="F776" s="50">
        <v>41.73</v>
      </c>
      <c r="G776" s="51" t="s">
        <v>368</v>
      </c>
      <c r="H776" s="50">
        <v>1</v>
      </c>
    </row>
    <row r="777" ht="16.5" spans="1:8">
      <c r="A777" s="46">
        <v>776</v>
      </c>
      <c r="B777" s="46" t="s">
        <v>361</v>
      </c>
      <c r="C777" s="47" t="s">
        <v>1167</v>
      </c>
      <c r="D777" s="48" t="s">
        <v>738</v>
      </c>
      <c r="E777" s="49" t="s">
        <v>42</v>
      </c>
      <c r="F777" s="50">
        <v>41.6</v>
      </c>
      <c r="G777" s="51" t="s">
        <v>368</v>
      </c>
      <c r="H777" s="50">
        <v>1</v>
      </c>
    </row>
    <row r="778" ht="16.5" hidden="1" spans="1:8">
      <c r="A778" s="46">
        <v>777</v>
      </c>
      <c r="B778" s="46" t="s">
        <v>361</v>
      </c>
      <c r="C778" s="47" t="s">
        <v>1168</v>
      </c>
      <c r="D778" s="48" t="s">
        <v>1120</v>
      </c>
      <c r="E778" s="49" t="s">
        <v>44</v>
      </c>
      <c r="F778" s="50">
        <v>60.03</v>
      </c>
      <c r="G778" s="51" t="s">
        <v>365</v>
      </c>
      <c r="H778" s="50">
        <v>2</v>
      </c>
    </row>
    <row r="779" ht="33" hidden="1" spans="1:8">
      <c r="A779" s="46">
        <v>778</v>
      </c>
      <c r="B779" s="46" t="s">
        <v>361</v>
      </c>
      <c r="C779" s="47" t="s">
        <v>1169</v>
      </c>
      <c r="D779" s="48" t="s">
        <v>385</v>
      </c>
      <c r="E779" s="49" t="s">
        <v>924</v>
      </c>
      <c r="F779" s="50">
        <v>56.77</v>
      </c>
      <c r="G779" s="51" t="s">
        <v>365</v>
      </c>
      <c r="H779" s="50">
        <v>2</v>
      </c>
    </row>
    <row r="780" ht="33" spans="1:8">
      <c r="A780" s="46">
        <v>779</v>
      </c>
      <c r="B780" s="46" t="s">
        <v>361</v>
      </c>
      <c r="C780" s="47" t="s">
        <v>1170</v>
      </c>
      <c r="D780" s="48" t="s">
        <v>740</v>
      </c>
      <c r="E780" s="49" t="s">
        <v>42</v>
      </c>
      <c r="F780" s="50">
        <v>41.6</v>
      </c>
      <c r="G780" s="51" t="s">
        <v>368</v>
      </c>
      <c r="H780" s="50">
        <v>1</v>
      </c>
    </row>
    <row r="781" ht="33" spans="1:8">
      <c r="A781" s="46">
        <v>780</v>
      </c>
      <c r="B781" s="46" t="s">
        <v>361</v>
      </c>
      <c r="C781" s="47" t="s">
        <v>1171</v>
      </c>
      <c r="D781" s="48" t="s">
        <v>738</v>
      </c>
      <c r="E781" s="49" t="s">
        <v>42</v>
      </c>
      <c r="F781" s="50">
        <v>41.73</v>
      </c>
      <c r="G781" s="51" t="s">
        <v>368</v>
      </c>
      <c r="H781" s="50">
        <v>1</v>
      </c>
    </row>
    <row r="782" ht="33" spans="1:8">
      <c r="A782" s="46">
        <v>781</v>
      </c>
      <c r="B782" s="46" t="s">
        <v>361</v>
      </c>
      <c r="C782" s="47" t="s">
        <v>1172</v>
      </c>
      <c r="D782" s="48" t="s">
        <v>740</v>
      </c>
      <c r="E782" s="49" t="s">
        <v>42</v>
      </c>
      <c r="F782" s="50">
        <v>41.73</v>
      </c>
      <c r="G782" s="51" t="s">
        <v>368</v>
      </c>
      <c r="H782" s="50">
        <v>1</v>
      </c>
    </row>
    <row r="783" ht="33" spans="1:8">
      <c r="A783" s="46">
        <v>782</v>
      </c>
      <c r="B783" s="46" t="s">
        <v>361</v>
      </c>
      <c r="C783" s="47" t="s">
        <v>1173</v>
      </c>
      <c r="D783" s="48" t="s">
        <v>738</v>
      </c>
      <c r="E783" s="49" t="s">
        <v>42</v>
      </c>
      <c r="F783" s="50">
        <v>41.6</v>
      </c>
      <c r="G783" s="51" t="s">
        <v>368</v>
      </c>
      <c r="H783" s="50">
        <v>1</v>
      </c>
    </row>
    <row r="784" ht="33" hidden="1" spans="1:8">
      <c r="A784" s="46">
        <v>783</v>
      </c>
      <c r="B784" s="46" t="s">
        <v>361</v>
      </c>
      <c r="C784" s="47" t="s">
        <v>1174</v>
      </c>
      <c r="D784" s="48" t="s">
        <v>1120</v>
      </c>
      <c r="E784" s="49" t="s">
        <v>44</v>
      </c>
      <c r="F784" s="50">
        <v>60.03</v>
      </c>
      <c r="G784" s="51" t="s">
        <v>365</v>
      </c>
      <c r="H784" s="50">
        <v>2</v>
      </c>
    </row>
    <row r="785" ht="33" hidden="1" spans="1:8">
      <c r="A785" s="46">
        <v>784</v>
      </c>
      <c r="B785" s="46" t="s">
        <v>361</v>
      </c>
      <c r="C785" s="47" t="s">
        <v>1175</v>
      </c>
      <c r="D785" s="48" t="s">
        <v>385</v>
      </c>
      <c r="E785" s="49" t="s">
        <v>924</v>
      </c>
      <c r="F785" s="50">
        <v>56.77</v>
      </c>
      <c r="G785" s="51" t="s">
        <v>365</v>
      </c>
      <c r="H785" s="50">
        <v>2</v>
      </c>
    </row>
    <row r="786" ht="33" spans="1:8">
      <c r="A786" s="46">
        <v>785</v>
      </c>
      <c r="B786" s="46" t="s">
        <v>361</v>
      </c>
      <c r="C786" s="47" t="s">
        <v>1176</v>
      </c>
      <c r="D786" s="48" t="s">
        <v>740</v>
      </c>
      <c r="E786" s="49" t="s">
        <v>42</v>
      </c>
      <c r="F786" s="50">
        <v>41.6</v>
      </c>
      <c r="G786" s="51" t="s">
        <v>368</v>
      </c>
      <c r="H786" s="50">
        <v>1</v>
      </c>
    </row>
    <row r="787" ht="33" spans="1:8">
      <c r="A787" s="46">
        <v>786</v>
      </c>
      <c r="B787" s="46" t="s">
        <v>361</v>
      </c>
      <c r="C787" s="47" t="s">
        <v>1177</v>
      </c>
      <c r="D787" s="48" t="s">
        <v>738</v>
      </c>
      <c r="E787" s="49" t="s">
        <v>42</v>
      </c>
      <c r="F787" s="50">
        <v>41.73</v>
      </c>
      <c r="G787" s="51" t="s">
        <v>368</v>
      </c>
      <c r="H787" s="50">
        <v>1</v>
      </c>
    </row>
    <row r="788" ht="33" spans="1:8">
      <c r="A788" s="46">
        <v>787</v>
      </c>
      <c r="B788" s="46" t="s">
        <v>361</v>
      </c>
      <c r="C788" s="47" t="s">
        <v>1178</v>
      </c>
      <c r="D788" s="48" t="s">
        <v>740</v>
      </c>
      <c r="E788" s="49" t="s">
        <v>42</v>
      </c>
      <c r="F788" s="50">
        <v>41.73</v>
      </c>
      <c r="G788" s="51" t="s">
        <v>368</v>
      </c>
      <c r="H788" s="50">
        <v>1</v>
      </c>
    </row>
    <row r="789" ht="33" spans="1:8">
      <c r="A789" s="46">
        <v>788</v>
      </c>
      <c r="B789" s="46" t="s">
        <v>361</v>
      </c>
      <c r="C789" s="47" t="s">
        <v>1179</v>
      </c>
      <c r="D789" s="48" t="s">
        <v>738</v>
      </c>
      <c r="E789" s="49" t="s">
        <v>42</v>
      </c>
      <c r="F789" s="50">
        <v>41.6</v>
      </c>
      <c r="G789" s="51" t="s">
        <v>368</v>
      </c>
      <c r="H789" s="50">
        <v>1</v>
      </c>
    </row>
    <row r="790" ht="33" hidden="1" spans="1:8">
      <c r="A790" s="46">
        <v>789</v>
      </c>
      <c r="B790" s="46" t="s">
        <v>361</v>
      </c>
      <c r="C790" s="47" t="s">
        <v>1180</v>
      </c>
      <c r="D790" s="48" t="s">
        <v>1120</v>
      </c>
      <c r="E790" s="49" t="s">
        <v>44</v>
      </c>
      <c r="F790" s="50">
        <v>60.03</v>
      </c>
      <c r="G790" s="51" t="s">
        <v>365</v>
      </c>
      <c r="H790" s="50">
        <v>2</v>
      </c>
    </row>
    <row r="791" ht="33" hidden="1" spans="1:8">
      <c r="A791" s="46">
        <v>790</v>
      </c>
      <c r="B791" s="46" t="s">
        <v>361</v>
      </c>
      <c r="C791" s="47" t="s">
        <v>1181</v>
      </c>
      <c r="D791" s="48" t="s">
        <v>385</v>
      </c>
      <c r="E791" s="49" t="s">
        <v>924</v>
      </c>
      <c r="F791" s="50">
        <v>56.77</v>
      </c>
      <c r="G791" s="51" t="s">
        <v>365</v>
      </c>
      <c r="H791" s="50">
        <v>2</v>
      </c>
    </row>
    <row r="792" ht="33" spans="1:8">
      <c r="A792" s="46">
        <v>791</v>
      </c>
      <c r="B792" s="46" t="s">
        <v>361</v>
      </c>
      <c r="C792" s="47" t="s">
        <v>1182</v>
      </c>
      <c r="D792" s="48" t="s">
        <v>740</v>
      </c>
      <c r="E792" s="49" t="s">
        <v>42</v>
      </c>
      <c r="F792" s="50">
        <v>41.6</v>
      </c>
      <c r="G792" s="51" t="s">
        <v>368</v>
      </c>
      <c r="H792" s="50">
        <v>1</v>
      </c>
    </row>
    <row r="793" ht="33" spans="1:8">
      <c r="A793" s="46">
        <v>792</v>
      </c>
      <c r="B793" s="46" t="s">
        <v>361</v>
      </c>
      <c r="C793" s="47" t="s">
        <v>1183</v>
      </c>
      <c r="D793" s="48" t="s">
        <v>738</v>
      </c>
      <c r="E793" s="49" t="s">
        <v>42</v>
      </c>
      <c r="F793" s="50">
        <v>41.73</v>
      </c>
      <c r="G793" s="51" t="s">
        <v>368</v>
      </c>
      <c r="H793" s="50">
        <v>1</v>
      </c>
    </row>
    <row r="794" ht="33" spans="1:8">
      <c r="A794" s="46">
        <v>793</v>
      </c>
      <c r="B794" s="46" t="s">
        <v>361</v>
      </c>
      <c r="C794" s="47" t="s">
        <v>1184</v>
      </c>
      <c r="D794" s="48" t="s">
        <v>740</v>
      </c>
      <c r="E794" s="49" t="s">
        <v>42</v>
      </c>
      <c r="F794" s="50">
        <v>41.73</v>
      </c>
      <c r="G794" s="51" t="s">
        <v>368</v>
      </c>
      <c r="H794" s="50">
        <v>1</v>
      </c>
    </row>
    <row r="795" ht="33" spans="1:8">
      <c r="A795" s="46">
        <v>794</v>
      </c>
      <c r="B795" s="46" t="s">
        <v>361</v>
      </c>
      <c r="C795" s="47" t="s">
        <v>1185</v>
      </c>
      <c r="D795" s="48" t="s">
        <v>738</v>
      </c>
      <c r="E795" s="49" t="s">
        <v>42</v>
      </c>
      <c r="F795" s="50">
        <v>41.6</v>
      </c>
      <c r="G795" s="51" t="s">
        <v>368</v>
      </c>
      <c r="H795" s="50">
        <v>1</v>
      </c>
    </row>
    <row r="796" ht="33" hidden="1" spans="1:8">
      <c r="A796" s="46">
        <v>795</v>
      </c>
      <c r="B796" s="46" t="s">
        <v>361</v>
      </c>
      <c r="C796" s="47" t="s">
        <v>1186</v>
      </c>
      <c r="D796" s="48" t="s">
        <v>1120</v>
      </c>
      <c r="E796" s="49" t="s">
        <v>44</v>
      </c>
      <c r="F796" s="50">
        <v>60.03</v>
      </c>
      <c r="G796" s="51" t="s">
        <v>365</v>
      </c>
      <c r="H796" s="50">
        <v>2</v>
      </c>
    </row>
    <row r="797" ht="33" hidden="1" spans="1:8">
      <c r="A797" s="46">
        <v>796</v>
      </c>
      <c r="B797" s="46" t="s">
        <v>361</v>
      </c>
      <c r="C797" s="47" t="s">
        <v>1187</v>
      </c>
      <c r="D797" s="48" t="s">
        <v>385</v>
      </c>
      <c r="E797" s="49" t="s">
        <v>924</v>
      </c>
      <c r="F797" s="50">
        <v>56.77</v>
      </c>
      <c r="G797" s="51" t="s">
        <v>365</v>
      </c>
      <c r="H797" s="50">
        <v>2</v>
      </c>
    </row>
    <row r="798" ht="33" spans="1:8">
      <c r="A798" s="46">
        <v>797</v>
      </c>
      <c r="B798" s="46" t="s">
        <v>361</v>
      </c>
      <c r="C798" s="47" t="s">
        <v>1188</v>
      </c>
      <c r="D798" s="48" t="s">
        <v>740</v>
      </c>
      <c r="E798" s="49" t="s">
        <v>42</v>
      </c>
      <c r="F798" s="50">
        <v>41.6</v>
      </c>
      <c r="G798" s="51" t="s">
        <v>368</v>
      </c>
      <c r="H798" s="50">
        <v>1</v>
      </c>
    </row>
    <row r="799" ht="33" spans="1:8">
      <c r="A799" s="46">
        <v>798</v>
      </c>
      <c r="B799" s="46" t="s">
        <v>361</v>
      </c>
      <c r="C799" s="47" t="s">
        <v>1189</v>
      </c>
      <c r="D799" s="48" t="s">
        <v>738</v>
      </c>
      <c r="E799" s="49" t="s">
        <v>42</v>
      </c>
      <c r="F799" s="50">
        <v>41.73</v>
      </c>
      <c r="G799" s="51" t="s">
        <v>368</v>
      </c>
      <c r="H799" s="50">
        <v>1</v>
      </c>
    </row>
    <row r="800" ht="33" spans="1:8">
      <c r="A800" s="46">
        <v>799</v>
      </c>
      <c r="B800" s="46" t="s">
        <v>361</v>
      </c>
      <c r="C800" s="47" t="s">
        <v>1190</v>
      </c>
      <c r="D800" s="48" t="s">
        <v>740</v>
      </c>
      <c r="E800" s="49" t="s">
        <v>42</v>
      </c>
      <c r="F800" s="50">
        <v>41.73</v>
      </c>
      <c r="G800" s="51" t="s">
        <v>368</v>
      </c>
      <c r="H800" s="50">
        <v>1</v>
      </c>
    </row>
    <row r="801" ht="33" spans="1:8">
      <c r="A801" s="46">
        <v>800</v>
      </c>
      <c r="B801" s="46" t="s">
        <v>361</v>
      </c>
      <c r="C801" s="47" t="s">
        <v>1191</v>
      </c>
      <c r="D801" s="48" t="s">
        <v>738</v>
      </c>
      <c r="E801" s="49" t="s">
        <v>42</v>
      </c>
      <c r="F801" s="50">
        <v>41.6</v>
      </c>
      <c r="G801" s="51" t="s">
        <v>368</v>
      </c>
      <c r="H801" s="50">
        <v>1</v>
      </c>
    </row>
    <row r="802" ht="33" hidden="1" spans="1:8">
      <c r="A802" s="46">
        <v>801</v>
      </c>
      <c r="B802" s="46" t="s">
        <v>361</v>
      </c>
      <c r="C802" s="47" t="s">
        <v>1192</v>
      </c>
      <c r="D802" s="48" t="s">
        <v>1120</v>
      </c>
      <c r="E802" s="49" t="s">
        <v>44</v>
      </c>
      <c r="F802" s="50">
        <v>60.03</v>
      </c>
      <c r="G802" s="51" t="s">
        <v>365</v>
      </c>
      <c r="H802" s="50">
        <v>2</v>
      </c>
    </row>
    <row r="803" ht="33" hidden="1" spans="1:8">
      <c r="A803" s="46">
        <v>802</v>
      </c>
      <c r="B803" s="46" t="s">
        <v>361</v>
      </c>
      <c r="C803" s="47" t="s">
        <v>1193</v>
      </c>
      <c r="D803" s="48" t="s">
        <v>385</v>
      </c>
      <c r="E803" s="49" t="s">
        <v>924</v>
      </c>
      <c r="F803" s="50">
        <v>56.77</v>
      </c>
      <c r="G803" s="51" t="s">
        <v>365</v>
      </c>
      <c r="H803" s="50">
        <v>2</v>
      </c>
    </row>
    <row r="804" ht="33" spans="1:8">
      <c r="A804" s="46">
        <v>803</v>
      </c>
      <c r="B804" s="46" t="s">
        <v>361</v>
      </c>
      <c r="C804" s="47" t="s">
        <v>1194</v>
      </c>
      <c r="D804" s="48" t="s">
        <v>740</v>
      </c>
      <c r="E804" s="49" t="s">
        <v>42</v>
      </c>
      <c r="F804" s="50">
        <v>41.6</v>
      </c>
      <c r="G804" s="51" t="s">
        <v>368</v>
      </c>
      <c r="H804" s="50">
        <v>1</v>
      </c>
    </row>
    <row r="805" ht="33" spans="1:8">
      <c r="A805" s="46">
        <v>804</v>
      </c>
      <c r="B805" s="46" t="s">
        <v>361</v>
      </c>
      <c r="C805" s="47" t="s">
        <v>1195</v>
      </c>
      <c r="D805" s="48" t="s">
        <v>738</v>
      </c>
      <c r="E805" s="49" t="s">
        <v>42</v>
      </c>
      <c r="F805" s="50">
        <v>41.73</v>
      </c>
      <c r="G805" s="51" t="s">
        <v>368</v>
      </c>
      <c r="H805" s="50">
        <v>1</v>
      </c>
    </row>
    <row r="806" ht="33" spans="1:8">
      <c r="A806" s="46">
        <v>805</v>
      </c>
      <c r="B806" s="46" t="s">
        <v>361</v>
      </c>
      <c r="C806" s="47" t="s">
        <v>1196</v>
      </c>
      <c r="D806" s="48" t="s">
        <v>740</v>
      </c>
      <c r="E806" s="49" t="s">
        <v>42</v>
      </c>
      <c r="F806" s="50">
        <v>41.73</v>
      </c>
      <c r="G806" s="51" t="s">
        <v>368</v>
      </c>
      <c r="H806" s="50">
        <v>1</v>
      </c>
    </row>
    <row r="807" ht="33" spans="1:8">
      <c r="A807" s="46">
        <v>806</v>
      </c>
      <c r="B807" s="46" t="s">
        <v>361</v>
      </c>
      <c r="C807" s="47" t="s">
        <v>1197</v>
      </c>
      <c r="D807" s="48" t="s">
        <v>738</v>
      </c>
      <c r="E807" s="49" t="s">
        <v>42</v>
      </c>
      <c r="F807" s="50">
        <v>41.6</v>
      </c>
      <c r="G807" s="51" t="s">
        <v>368</v>
      </c>
      <c r="H807" s="50">
        <v>1</v>
      </c>
    </row>
    <row r="808" ht="33" hidden="1" spans="1:8">
      <c r="A808" s="46">
        <v>807</v>
      </c>
      <c r="B808" s="46" t="s">
        <v>361</v>
      </c>
      <c r="C808" s="47" t="s">
        <v>1198</v>
      </c>
      <c r="D808" s="48" t="s">
        <v>1120</v>
      </c>
      <c r="E808" s="49" t="s">
        <v>44</v>
      </c>
      <c r="F808" s="50">
        <v>60.03</v>
      </c>
      <c r="G808" s="51" t="s">
        <v>365</v>
      </c>
      <c r="H808" s="50">
        <v>2</v>
      </c>
    </row>
    <row r="809" ht="33" hidden="1" spans="1:8">
      <c r="A809" s="46">
        <v>808</v>
      </c>
      <c r="B809" s="46" t="s">
        <v>361</v>
      </c>
      <c r="C809" s="47" t="s">
        <v>1199</v>
      </c>
      <c r="D809" s="48" t="s">
        <v>385</v>
      </c>
      <c r="E809" s="49" t="s">
        <v>924</v>
      </c>
      <c r="F809" s="50">
        <v>56.77</v>
      </c>
      <c r="G809" s="51" t="s">
        <v>365</v>
      </c>
      <c r="H809" s="50">
        <v>2</v>
      </c>
    </row>
    <row r="810" ht="33" spans="1:8">
      <c r="A810" s="46">
        <v>809</v>
      </c>
      <c r="B810" s="46" t="s">
        <v>361</v>
      </c>
      <c r="C810" s="47" t="s">
        <v>1200</v>
      </c>
      <c r="D810" s="48" t="s">
        <v>740</v>
      </c>
      <c r="E810" s="49" t="s">
        <v>42</v>
      </c>
      <c r="F810" s="50">
        <v>41.6</v>
      </c>
      <c r="G810" s="51" t="s">
        <v>368</v>
      </c>
      <c r="H810" s="50">
        <v>1</v>
      </c>
    </row>
    <row r="811" ht="33" spans="1:8">
      <c r="A811" s="46">
        <v>810</v>
      </c>
      <c r="B811" s="46" t="s">
        <v>361</v>
      </c>
      <c r="C811" s="47" t="s">
        <v>1201</v>
      </c>
      <c r="D811" s="48" t="s">
        <v>738</v>
      </c>
      <c r="E811" s="49" t="s">
        <v>42</v>
      </c>
      <c r="F811" s="50">
        <v>41.73</v>
      </c>
      <c r="G811" s="51" t="s">
        <v>368</v>
      </c>
      <c r="H811" s="50">
        <v>1</v>
      </c>
    </row>
    <row r="812" ht="33" spans="1:8">
      <c r="A812" s="46">
        <v>811</v>
      </c>
      <c r="B812" s="46" t="s">
        <v>361</v>
      </c>
      <c r="C812" s="47" t="s">
        <v>1202</v>
      </c>
      <c r="D812" s="48" t="s">
        <v>740</v>
      </c>
      <c r="E812" s="49" t="s">
        <v>42</v>
      </c>
      <c r="F812" s="50">
        <v>41.73</v>
      </c>
      <c r="G812" s="51" t="s">
        <v>368</v>
      </c>
      <c r="H812" s="50">
        <v>1</v>
      </c>
    </row>
    <row r="813" ht="33" spans="1:8">
      <c r="A813" s="46">
        <v>812</v>
      </c>
      <c r="B813" s="46" t="s">
        <v>361</v>
      </c>
      <c r="C813" s="47" t="s">
        <v>1203</v>
      </c>
      <c r="D813" s="48" t="s">
        <v>738</v>
      </c>
      <c r="E813" s="49" t="s">
        <v>42</v>
      </c>
      <c r="F813" s="50">
        <v>41.6</v>
      </c>
      <c r="G813" s="51" t="s">
        <v>368</v>
      </c>
      <c r="H813" s="50">
        <v>1</v>
      </c>
    </row>
    <row r="814" ht="33" hidden="1" spans="1:8">
      <c r="A814" s="46">
        <v>813</v>
      </c>
      <c r="B814" s="46" t="s">
        <v>361</v>
      </c>
      <c r="C814" s="47" t="s">
        <v>1204</v>
      </c>
      <c r="D814" s="48" t="s">
        <v>1120</v>
      </c>
      <c r="E814" s="49" t="s">
        <v>44</v>
      </c>
      <c r="F814" s="50">
        <v>60.03</v>
      </c>
      <c r="G814" s="51" t="s">
        <v>365</v>
      </c>
      <c r="H814" s="50">
        <v>2</v>
      </c>
    </row>
    <row r="815" ht="33" hidden="1" spans="1:8">
      <c r="A815" s="46">
        <v>814</v>
      </c>
      <c r="B815" s="46" t="s">
        <v>361</v>
      </c>
      <c r="C815" s="47" t="s">
        <v>1205</v>
      </c>
      <c r="D815" s="48" t="s">
        <v>385</v>
      </c>
      <c r="E815" s="49" t="s">
        <v>924</v>
      </c>
      <c r="F815" s="50">
        <v>56.77</v>
      </c>
      <c r="G815" s="51" t="s">
        <v>365</v>
      </c>
      <c r="H815" s="50">
        <v>2</v>
      </c>
    </row>
    <row r="816" ht="33" spans="1:8">
      <c r="A816" s="46">
        <v>815</v>
      </c>
      <c r="B816" s="46" t="s">
        <v>361</v>
      </c>
      <c r="C816" s="47" t="s">
        <v>1206</v>
      </c>
      <c r="D816" s="48" t="s">
        <v>740</v>
      </c>
      <c r="E816" s="49" t="s">
        <v>42</v>
      </c>
      <c r="F816" s="50">
        <v>41.6</v>
      </c>
      <c r="G816" s="51" t="s">
        <v>368</v>
      </c>
      <c r="H816" s="50">
        <v>1</v>
      </c>
    </row>
    <row r="817" ht="33" spans="1:8">
      <c r="A817" s="46">
        <v>816</v>
      </c>
      <c r="B817" s="46" t="s">
        <v>361</v>
      </c>
      <c r="C817" s="47" t="s">
        <v>1207</v>
      </c>
      <c r="D817" s="48" t="s">
        <v>738</v>
      </c>
      <c r="E817" s="49" t="s">
        <v>42</v>
      </c>
      <c r="F817" s="50">
        <v>41.73</v>
      </c>
      <c r="G817" s="51" t="s">
        <v>368</v>
      </c>
      <c r="H817" s="50">
        <v>1</v>
      </c>
    </row>
    <row r="818" ht="33" spans="1:8">
      <c r="A818" s="46">
        <v>817</v>
      </c>
      <c r="B818" s="46" t="s">
        <v>361</v>
      </c>
      <c r="C818" s="47" t="s">
        <v>1208</v>
      </c>
      <c r="D818" s="48" t="s">
        <v>740</v>
      </c>
      <c r="E818" s="49" t="s">
        <v>42</v>
      </c>
      <c r="F818" s="50">
        <v>41.73</v>
      </c>
      <c r="G818" s="51" t="s">
        <v>368</v>
      </c>
      <c r="H818" s="50">
        <v>1</v>
      </c>
    </row>
    <row r="819" ht="33" spans="1:8">
      <c r="A819" s="46">
        <v>818</v>
      </c>
      <c r="B819" s="46" t="s">
        <v>361</v>
      </c>
      <c r="C819" s="47" t="s">
        <v>1209</v>
      </c>
      <c r="D819" s="48" t="s">
        <v>738</v>
      </c>
      <c r="E819" s="49" t="s">
        <v>42</v>
      </c>
      <c r="F819" s="50">
        <v>41.6</v>
      </c>
      <c r="G819" s="51" t="s">
        <v>368</v>
      </c>
      <c r="H819" s="50">
        <v>1</v>
      </c>
    </row>
    <row r="820" ht="33" hidden="1" spans="1:8">
      <c r="A820" s="46">
        <v>819</v>
      </c>
      <c r="B820" s="46" t="s">
        <v>361</v>
      </c>
      <c r="C820" s="47" t="s">
        <v>1210</v>
      </c>
      <c r="D820" s="48" t="s">
        <v>1120</v>
      </c>
      <c r="E820" s="49" t="s">
        <v>44</v>
      </c>
      <c r="F820" s="50">
        <v>60.03</v>
      </c>
      <c r="G820" s="51" t="s">
        <v>365</v>
      </c>
      <c r="H820" s="50">
        <v>2</v>
      </c>
    </row>
    <row r="821" ht="33" hidden="1" spans="1:8">
      <c r="A821" s="46">
        <v>820</v>
      </c>
      <c r="B821" s="46" t="s">
        <v>361</v>
      </c>
      <c r="C821" s="47" t="s">
        <v>1211</v>
      </c>
      <c r="D821" s="48" t="s">
        <v>385</v>
      </c>
      <c r="E821" s="49" t="s">
        <v>924</v>
      </c>
      <c r="F821" s="50">
        <v>56.77</v>
      </c>
      <c r="G821" s="51" t="s">
        <v>365</v>
      </c>
      <c r="H821" s="50">
        <v>2</v>
      </c>
    </row>
    <row r="822" ht="33" spans="1:8">
      <c r="A822" s="46">
        <v>821</v>
      </c>
      <c r="B822" s="46" t="s">
        <v>361</v>
      </c>
      <c r="C822" s="47" t="s">
        <v>1212</v>
      </c>
      <c r="D822" s="48" t="s">
        <v>740</v>
      </c>
      <c r="E822" s="49" t="s">
        <v>42</v>
      </c>
      <c r="F822" s="50">
        <v>41.6</v>
      </c>
      <c r="G822" s="51" t="s">
        <v>368</v>
      </c>
      <c r="H822" s="50">
        <v>1</v>
      </c>
    </row>
    <row r="823" ht="33" spans="1:8">
      <c r="A823" s="46">
        <v>822</v>
      </c>
      <c r="B823" s="46" t="s">
        <v>361</v>
      </c>
      <c r="C823" s="47" t="s">
        <v>1213</v>
      </c>
      <c r="D823" s="48" t="s">
        <v>738</v>
      </c>
      <c r="E823" s="49" t="s">
        <v>42</v>
      </c>
      <c r="F823" s="50">
        <v>41.73</v>
      </c>
      <c r="G823" s="51" t="s">
        <v>368</v>
      </c>
      <c r="H823" s="50">
        <v>1</v>
      </c>
    </row>
    <row r="824" ht="33" spans="1:8">
      <c r="A824" s="46">
        <v>823</v>
      </c>
      <c r="B824" s="46" t="s">
        <v>361</v>
      </c>
      <c r="C824" s="47" t="s">
        <v>1214</v>
      </c>
      <c r="D824" s="48" t="s">
        <v>740</v>
      </c>
      <c r="E824" s="49" t="s">
        <v>42</v>
      </c>
      <c r="F824" s="50">
        <v>41.73</v>
      </c>
      <c r="G824" s="51" t="s">
        <v>368</v>
      </c>
      <c r="H824" s="50">
        <v>1</v>
      </c>
    </row>
    <row r="825" ht="33" spans="1:8">
      <c r="A825" s="46">
        <v>824</v>
      </c>
      <c r="B825" s="46" t="s">
        <v>361</v>
      </c>
      <c r="C825" s="47" t="s">
        <v>1215</v>
      </c>
      <c r="D825" s="48" t="s">
        <v>738</v>
      </c>
      <c r="E825" s="49" t="s">
        <v>42</v>
      </c>
      <c r="F825" s="50">
        <v>41.6</v>
      </c>
      <c r="G825" s="51" t="s">
        <v>368</v>
      </c>
      <c r="H825" s="50">
        <v>1</v>
      </c>
    </row>
    <row r="826" ht="33" hidden="1" spans="1:8">
      <c r="A826" s="46">
        <v>825</v>
      </c>
      <c r="B826" s="46" t="s">
        <v>361</v>
      </c>
      <c r="C826" s="47" t="s">
        <v>1216</v>
      </c>
      <c r="D826" s="48" t="s">
        <v>1120</v>
      </c>
      <c r="E826" s="49" t="s">
        <v>44</v>
      </c>
      <c r="F826" s="50">
        <v>60.03</v>
      </c>
      <c r="G826" s="51" t="s">
        <v>365</v>
      </c>
      <c r="H826" s="50">
        <v>2</v>
      </c>
    </row>
    <row r="827" ht="33" hidden="1" spans="1:8">
      <c r="A827" s="46">
        <v>826</v>
      </c>
      <c r="B827" s="46" t="s">
        <v>361</v>
      </c>
      <c r="C827" s="47" t="s">
        <v>1217</v>
      </c>
      <c r="D827" s="48" t="s">
        <v>385</v>
      </c>
      <c r="E827" s="49" t="s">
        <v>924</v>
      </c>
      <c r="F827" s="50">
        <v>56.77</v>
      </c>
      <c r="G827" s="51" t="s">
        <v>365</v>
      </c>
      <c r="H827" s="50">
        <v>2</v>
      </c>
    </row>
    <row r="828" ht="33" spans="1:8">
      <c r="A828" s="46">
        <v>827</v>
      </c>
      <c r="B828" s="46" t="s">
        <v>361</v>
      </c>
      <c r="C828" s="47" t="s">
        <v>1218</v>
      </c>
      <c r="D828" s="48" t="s">
        <v>740</v>
      </c>
      <c r="E828" s="49" t="s">
        <v>42</v>
      </c>
      <c r="F828" s="50">
        <v>41.6</v>
      </c>
      <c r="G828" s="51" t="s">
        <v>368</v>
      </c>
      <c r="H828" s="50">
        <v>1</v>
      </c>
    </row>
    <row r="829" ht="33" spans="1:8">
      <c r="A829" s="46">
        <v>828</v>
      </c>
      <c r="B829" s="46" t="s">
        <v>361</v>
      </c>
      <c r="C829" s="47" t="s">
        <v>1219</v>
      </c>
      <c r="D829" s="48" t="s">
        <v>738</v>
      </c>
      <c r="E829" s="49" t="s">
        <v>42</v>
      </c>
      <c r="F829" s="50">
        <v>41.73</v>
      </c>
      <c r="G829" s="51" t="s">
        <v>368</v>
      </c>
      <c r="H829" s="50">
        <v>1</v>
      </c>
    </row>
    <row r="830" ht="33" spans="1:8">
      <c r="A830" s="46">
        <v>829</v>
      </c>
      <c r="B830" s="46" t="s">
        <v>361</v>
      </c>
      <c r="C830" s="47" t="s">
        <v>1220</v>
      </c>
      <c r="D830" s="48" t="s">
        <v>740</v>
      </c>
      <c r="E830" s="49" t="s">
        <v>42</v>
      </c>
      <c r="F830" s="50">
        <v>41.73</v>
      </c>
      <c r="G830" s="51" t="s">
        <v>368</v>
      </c>
      <c r="H830" s="50">
        <v>1</v>
      </c>
    </row>
    <row r="831" ht="33" spans="1:8">
      <c r="A831" s="46">
        <v>830</v>
      </c>
      <c r="B831" s="46" t="s">
        <v>361</v>
      </c>
      <c r="C831" s="47" t="s">
        <v>1221</v>
      </c>
      <c r="D831" s="48" t="s">
        <v>738</v>
      </c>
      <c r="E831" s="49" t="s">
        <v>42</v>
      </c>
      <c r="F831" s="50">
        <v>41.6</v>
      </c>
      <c r="G831" s="51" t="s">
        <v>368</v>
      </c>
      <c r="H831" s="50">
        <v>1</v>
      </c>
    </row>
    <row r="832" ht="33" hidden="1" spans="1:8">
      <c r="A832" s="46">
        <v>831</v>
      </c>
      <c r="B832" s="46" t="s">
        <v>361</v>
      </c>
      <c r="C832" s="47" t="s">
        <v>1222</v>
      </c>
      <c r="D832" s="48" t="s">
        <v>1120</v>
      </c>
      <c r="E832" s="49" t="s">
        <v>44</v>
      </c>
      <c r="F832" s="50">
        <v>60.03</v>
      </c>
      <c r="G832" s="51" t="s">
        <v>365</v>
      </c>
      <c r="H832" s="50">
        <v>2</v>
      </c>
    </row>
    <row r="833" ht="33" hidden="1" spans="1:8">
      <c r="A833" s="46">
        <v>832</v>
      </c>
      <c r="B833" s="46" t="s">
        <v>361</v>
      </c>
      <c r="C833" s="47" t="s">
        <v>1223</v>
      </c>
      <c r="D833" s="48" t="s">
        <v>385</v>
      </c>
      <c r="E833" s="49" t="s">
        <v>924</v>
      </c>
      <c r="F833" s="50">
        <v>56.77</v>
      </c>
      <c r="G833" s="51" t="s">
        <v>365</v>
      </c>
      <c r="H833" s="50">
        <v>2</v>
      </c>
    </row>
    <row r="834" ht="33" spans="1:8">
      <c r="A834" s="46">
        <v>833</v>
      </c>
      <c r="B834" s="46" t="s">
        <v>361</v>
      </c>
      <c r="C834" s="47" t="s">
        <v>1224</v>
      </c>
      <c r="D834" s="48" t="s">
        <v>740</v>
      </c>
      <c r="E834" s="49" t="s">
        <v>42</v>
      </c>
      <c r="F834" s="50">
        <v>41.6</v>
      </c>
      <c r="G834" s="51" t="s">
        <v>368</v>
      </c>
      <c r="H834" s="50">
        <v>1</v>
      </c>
    </row>
    <row r="835" ht="33" spans="1:8">
      <c r="A835" s="46">
        <v>834</v>
      </c>
      <c r="B835" s="46" t="s">
        <v>361</v>
      </c>
      <c r="C835" s="47" t="s">
        <v>1225</v>
      </c>
      <c r="D835" s="48" t="s">
        <v>738</v>
      </c>
      <c r="E835" s="49" t="s">
        <v>42</v>
      </c>
      <c r="F835" s="50">
        <v>41.73</v>
      </c>
      <c r="G835" s="51" t="s">
        <v>368</v>
      </c>
      <c r="H835" s="50">
        <v>1</v>
      </c>
    </row>
    <row r="836" ht="33" spans="1:8">
      <c r="A836" s="46">
        <v>835</v>
      </c>
      <c r="B836" s="46" t="s">
        <v>361</v>
      </c>
      <c r="C836" s="47" t="s">
        <v>1226</v>
      </c>
      <c r="D836" s="48" t="s">
        <v>740</v>
      </c>
      <c r="E836" s="49" t="s">
        <v>42</v>
      </c>
      <c r="F836" s="50">
        <v>41.73</v>
      </c>
      <c r="G836" s="51" t="s">
        <v>368</v>
      </c>
      <c r="H836" s="50">
        <v>1</v>
      </c>
    </row>
    <row r="837" ht="33" spans="1:8">
      <c r="A837" s="46">
        <v>836</v>
      </c>
      <c r="B837" s="46" t="s">
        <v>361</v>
      </c>
      <c r="C837" s="47" t="s">
        <v>1227</v>
      </c>
      <c r="D837" s="48" t="s">
        <v>738</v>
      </c>
      <c r="E837" s="49" t="s">
        <v>42</v>
      </c>
      <c r="F837" s="50">
        <v>41.6</v>
      </c>
      <c r="G837" s="51" t="s">
        <v>368</v>
      </c>
      <c r="H837" s="50">
        <v>1</v>
      </c>
    </row>
    <row r="838" ht="33" hidden="1" spans="1:8">
      <c r="A838" s="46">
        <v>837</v>
      </c>
      <c r="B838" s="46" t="s">
        <v>361</v>
      </c>
      <c r="C838" s="47" t="s">
        <v>1228</v>
      </c>
      <c r="D838" s="48" t="s">
        <v>1120</v>
      </c>
      <c r="E838" s="49" t="s">
        <v>44</v>
      </c>
      <c r="F838" s="50">
        <v>60.03</v>
      </c>
      <c r="G838" s="51" t="s">
        <v>365</v>
      </c>
      <c r="H838" s="50">
        <v>2</v>
      </c>
    </row>
    <row r="839" ht="33" hidden="1" spans="1:8">
      <c r="A839" s="46">
        <v>838</v>
      </c>
      <c r="B839" s="46" t="s">
        <v>361</v>
      </c>
      <c r="C839" s="47" t="s">
        <v>1229</v>
      </c>
      <c r="D839" s="48" t="s">
        <v>385</v>
      </c>
      <c r="E839" s="49" t="s">
        <v>924</v>
      </c>
      <c r="F839" s="50">
        <v>56.77</v>
      </c>
      <c r="G839" s="51" t="s">
        <v>365</v>
      </c>
      <c r="H839" s="50">
        <v>2</v>
      </c>
    </row>
    <row r="840" ht="33" spans="1:8">
      <c r="A840" s="46">
        <v>839</v>
      </c>
      <c r="B840" s="46" t="s">
        <v>361</v>
      </c>
      <c r="C840" s="47" t="s">
        <v>1230</v>
      </c>
      <c r="D840" s="48" t="s">
        <v>740</v>
      </c>
      <c r="E840" s="49" t="s">
        <v>42</v>
      </c>
      <c r="F840" s="50">
        <v>41.6</v>
      </c>
      <c r="G840" s="51" t="s">
        <v>368</v>
      </c>
      <c r="H840" s="50">
        <v>1</v>
      </c>
    </row>
    <row r="841" ht="33" spans="1:8">
      <c r="A841" s="46">
        <v>840</v>
      </c>
      <c r="B841" s="46" t="s">
        <v>361</v>
      </c>
      <c r="C841" s="47" t="s">
        <v>1231</v>
      </c>
      <c r="D841" s="48" t="s">
        <v>738</v>
      </c>
      <c r="E841" s="49" t="s">
        <v>42</v>
      </c>
      <c r="F841" s="50">
        <v>41.73</v>
      </c>
      <c r="G841" s="51" t="s">
        <v>368</v>
      </c>
      <c r="H841" s="50">
        <v>1</v>
      </c>
    </row>
    <row r="842" ht="33" spans="1:8">
      <c r="A842" s="46">
        <v>841</v>
      </c>
      <c r="B842" s="46" t="s">
        <v>361</v>
      </c>
      <c r="C842" s="47" t="s">
        <v>1232</v>
      </c>
      <c r="D842" s="48" t="s">
        <v>740</v>
      </c>
      <c r="E842" s="49" t="s">
        <v>42</v>
      </c>
      <c r="F842" s="50">
        <v>41.73</v>
      </c>
      <c r="G842" s="51" t="s">
        <v>368</v>
      </c>
      <c r="H842" s="50">
        <v>1</v>
      </c>
    </row>
    <row r="843" ht="33" spans="1:8">
      <c r="A843" s="46">
        <v>842</v>
      </c>
      <c r="B843" s="46" t="s">
        <v>361</v>
      </c>
      <c r="C843" s="47" t="s">
        <v>1233</v>
      </c>
      <c r="D843" s="48" t="s">
        <v>738</v>
      </c>
      <c r="E843" s="49" t="s">
        <v>42</v>
      </c>
      <c r="F843" s="50">
        <v>41.6</v>
      </c>
      <c r="G843" s="51" t="s">
        <v>368</v>
      </c>
      <c r="H843" s="50">
        <v>1</v>
      </c>
    </row>
    <row r="844" ht="33" hidden="1" spans="1:8">
      <c r="A844" s="46">
        <v>843</v>
      </c>
      <c r="B844" s="46" t="s">
        <v>361</v>
      </c>
      <c r="C844" s="47" t="s">
        <v>1234</v>
      </c>
      <c r="D844" s="48" t="s">
        <v>1120</v>
      </c>
      <c r="E844" s="49" t="s">
        <v>44</v>
      </c>
      <c r="F844" s="50">
        <v>60.03</v>
      </c>
      <c r="G844" s="51" t="s">
        <v>365</v>
      </c>
      <c r="H844" s="50">
        <v>2</v>
      </c>
    </row>
    <row r="845" ht="33" hidden="1" spans="1:8">
      <c r="A845" s="46">
        <v>844</v>
      </c>
      <c r="B845" s="46" t="s">
        <v>361</v>
      </c>
      <c r="C845" s="47" t="s">
        <v>1235</v>
      </c>
      <c r="D845" s="48" t="s">
        <v>385</v>
      </c>
      <c r="E845" s="49" t="s">
        <v>924</v>
      </c>
      <c r="F845" s="50">
        <v>56.77</v>
      </c>
      <c r="G845" s="51" t="s">
        <v>365</v>
      </c>
      <c r="H845" s="50">
        <v>2</v>
      </c>
    </row>
    <row r="846" ht="33" spans="1:8">
      <c r="A846" s="46">
        <v>845</v>
      </c>
      <c r="B846" s="46" t="s">
        <v>361</v>
      </c>
      <c r="C846" s="47" t="s">
        <v>1236</v>
      </c>
      <c r="D846" s="48" t="s">
        <v>740</v>
      </c>
      <c r="E846" s="49" t="s">
        <v>42</v>
      </c>
      <c r="F846" s="50">
        <v>41.6</v>
      </c>
      <c r="G846" s="51" t="s">
        <v>368</v>
      </c>
      <c r="H846" s="50">
        <v>1</v>
      </c>
    </row>
    <row r="847" ht="33" spans="1:8">
      <c r="A847" s="46">
        <v>846</v>
      </c>
      <c r="B847" s="46" t="s">
        <v>361</v>
      </c>
      <c r="C847" s="47" t="s">
        <v>1237</v>
      </c>
      <c r="D847" s="48" t="s">
        <v>738</v>
      </c>
      <c r="E847" s="49" t="s">
        <v>42</v>
      </c>
      <c r="F847" s="50">
        <v>41.73</v>
      </c>
      <c r="G847" s="51" t="s">
        <v>368</v>
      </c>
      <c r="H847" s="50">
        <v>1</v>
      </c>
    </row>
    <row r="848" ht="33" spans="1:8">
      <c r="A848" s="46">
        <v>847</v>
      </c>
      <c r="B848" s="46" t="s">
        <v>361</v>
      </c>
      <c r="C848" s="47" t="s">
        <v>1238</v>
      </c>
      <c r="D848" s="48" t="s">
        <v>740</v>
      </c>
      <c r="E848" s="49" t="s">
        <v>42</v>
      </c>
      <c r="F848" s="50">
        <v>41.73</v>
      </c>
      <c r="G848" s="51" t="s">
        <v>368</v>
      </c>
      <c r="H848" s="50">
        <v>1</v>
      </c>
    </row>
    <row r="849" ht="33" spans="1:8">
      <c r="A849" s="46">
        <v>848</v>
      </c>
      <c r="B849" s="46" t="s">
        <v>361</v>
      </c>
      <c r="C849" s="47" t="s">
        <v>1239</v>
      </c>
      <c r="D849" s="48" t="s">
        <v>738</v>
      </c>
      <c r="E849" s="49" t="s">
        <v>42</v>
      </c>
      <c r="F849" s="50">
        <v>41.6</v>
      </c>
      <c r="G849" s="51" t="s">
        <v>368</v>
      </c>
      <c r="H849" s="50">
        <v>1</v>
      </c>
    </row>
    <row r="850" ht="33" hidden="1" spans="1:8">
      <c r="A850" s="46">
        <v>849</v>
      </c>
      <c r="B850" s="46" t="s">
        <v>361</v>
      </c>
      <c r="C850" s="47" t="s">
        <v>1240</v>
      </c>
      <c r="D850" s="48" t="s">
        <v>1120</v>
      </c>
      <c r="E850" s="49" t="s">
        <v>44</v>
      </c>
      <c r="F850" s="50">
        <v>60.03</v>
      </c>
      <c r="G850" s="51" t="s">
        <v>365</v>
      </c>
      <c r="H850" s="50">
        <v>2</v>
      </c>
    </row>
    <row r="851" ht="33" hidden="1" spans="1:8">
      <c r="A851" s="46">
        <v>850</v>
      </c>
      <c r="B851" s="46" t="s">
        <v>361</v>
      </c>
      <c r="C851" s="47" t="s">
        <v>1241</v>
      </c>
      <c r="D851" s="48" t="s">
        <v>385</v>
      </c>
      <c r="E851" s="49" t="s">
        <v>924</v>
      </c>
      <c r="F851" s="50">
        <v>56.77</v>
      </c>
      <c r="G851" s="51" t="s">
        <v>365</v>
      </c>
      <c r="H851" s="50">
        <v>2</v>
      </c>
    </row>
    <row r="852" ht="33" spans="1:8">
      <c r="A852" s="46">
        <v>851</v>
      </c>
      <c r="B852" s="46" t="s">
        <v>361</v>
      </c>
      <c r="C852" s="47" t="s">
        <v>1242</v>
      </c>
      <c r="D852" s="48" t="s">
        <v>740</v>
      </c>
      <c r="E852" s="49" t="s">
        <v>42</v>
      </c>
      <c r="F852" s="50">
        <v>41.6</v>
      </c>
      <c r="G852" s="51" t="s">
        <v>368</v>
      </c>
      <c r="H852" s="50">
        <v>1</v>
      </c>
    </row>
    <row r="853" ht="33" spans="1:8">
      <c r="A853" s="46">
        <v>852</v>
      </c>
      <c r="B853" s="46" t="s">
        <v>361</v>
      </c>
      <c r="C853" s="47" t="s">
        <v>1243</v>
      </c>
      <c r="D853" s="48" t="s">
        <v>738</v>
      </c>
      <c r="E853" s="49" t="s">
        <v>42</v>
      </c>
      <c r="F853" s="50">
        <v>41.73</v>
      </c>
      <c r="G853" s="51" t="s">
        <v>368</v>
      </c>
      <c r="H853" s="50">
        <v>1</v>
      </c>
    </row>
    <row r="854" ht="33" spans="1:8">
      <c r="A854" s="46">
        <v>853</v>
      </c>
      <c r="B854" s="46" t="s">
        <v>361</v>
      </c>
      <c r="C854" s="47" t="s">
        <v>1244</v>
      </c>
      <c r="D854" s="48" t="s">
        <v>740</v>
      </c>
      <c r="E854" s="49" t="s">
        <v>42</v>
      </c>
      <c r="F854" s="50">
        <v>41.73</v>
      </c>
      <c r="G854" s="51" t="s">
        <v>368</v>
      </c>
      <c r="H854" s="50">
        <v>1</v>
      </c>
    </row>
    <row r="855" ht="33" spans="1:8">
      <c r="A855" s="46">
        <v>854</v>
      </c>
      <c r="B855" s="46" t="s">
        <v>361</v>
      </c>
      <c r="C855" s="47" t="s">
        <v>1245</v>
      </c>
      <c r="D855" s="48" t="s">
        <v>738</v>
      </c>
      <c r="E855" s="49" t="s">
        <v>42</v>
      </c>
      <c r="F855" s="50">
        <v>41.6</v>
      </c>
      <c r="G855" s="51" t="s">
        <v>368</v>
      </c>
      <c r="H855" s="50">
        <v>1</v>
      </c>
    </row>
    <row r="856" ht="33" hidden="1" spans="1:8">
      <c r="A856" s="46">
        <v>855</v>
      </c>
      <c r="B856" s="46" t="s">
        <v>361</v>
      </c>
      <c r="C856" s="47" t="s">
        <v>1246</v>
      </c>
      <c r="D856" s="48" t="s">
        <v>1120</v>
      </c>
      <c r="E856" s="49" t="s">
        <v>44</v>
      </c>
      <c r="F856" s="50">
        <v>60.03</v>
      </c>
      <c r="G856" s="51" t="s">
        <v>365</v>
      </c>
      <c r="H856" s="50">
        <v>2</v>
      </c>
    </row>
    <row r="857" ht="33" hidden="1" spans="1:8">
      <c r="A857" s="46">
        <v>856</v>
      </c>
      <c r="B857" s="46" t="s">
        <v>361</v>
      </c>
      <c r="C857" s="47" t="s">
        <v>1247</v>
      </c>
      <c r="D857" s="48" t="s">
        <v>385</v>
      </c>
      <c r="E857" s="49" t="s">
        <v>924</v>
      </c>
      <c r="F857" s="50">
        <v>56.77</v>
      </c>
      <c r="G857" s="51" t="s">
        <v>365</v>
      </c>
      <c r="H857" s="50">
        <v>2</v>
      </c>
    </row>
    <row r="858" ht="33" spans="1:8">
      <c r="A858" s="46">
        <v>857</v>
      </c>
      <c r="B858" s="46" t="s">
        <v>361</v>
      </c>
      <c r="C858" s="47" t="s">
        <v>1248</v>
      </c>
      <c r="D858" s="48" t="s">
        <v>740</v>
      </c>
      <c r="E858" s="49" t="s">
        <v>42</v>
      </c>
      <c r="F858" s="50">
        <v>41.6</v>
      </c>
      <c r="G858" s="51" t="s">
        <v>368</v>
      </c>
      <c r="H858" s="50">
        <v>1</v>
      </c>
    </row>
    <row r="859" ht="33" spans="1:8">
      <c r="A859" s="46">
        <v>858</v>
      </c>
      <c r="B859" s="46" t="s">
        <v>361</v>
      </c>
      <c r="C859" s="47" t="s">
        <v>1249</v>
      </c>
      <c r="D859" s="48" t="s">
        <v>738</v>
      </c>
      <c r="E859" s="49" t="s">
        <v>42</v>
      </c>
      <c r="F859" s="50">
        <v>41.73</v>
      </c>
      <c r="G859" s="51" t="s">
        <v>368</v>
      </c>
      <c r="H859" s="50">
        <v>1</v>
      </c>
    </row>
    <row r="860" ht="33" spans="1:8">
      <c r="A860" s="46">
        <v>859</v>
      </c>
      <c r="B860" s="46" t="s">
        <v>361</v>
      </c>
      <c r="C860" s="47" t="s">
        <v>1250</v>
      </c>
      <c r="D860" s="48" t="s">
        <v>740</v>
      </c>
      <c r="E860" s="49" t="s">
        <v>42</v>
      </c>
      <c r="F860" s="50">
        <v>41.73</v>
      </c>
      <c r="G860" s="51" t="s">
        <v>368</v>
      </c>
      <c r="H860" s="50">
        <v>1</v>
      </c>
    </row>
    <row r="861" ht="33" spans="1:8">
      <c r="A861" s="46">
        <v>860</v>
      </c>
      <c r="B861" s="46" t="s">
        <v>361</v>
      </c>
      <c r="C861" s="47" t="s">
        <v>1251</v>
      </c>
      <c r="D861" s="48" t="s">
        <v>738</v>
      </c>
      <c r="E861" s="49" t="s">
        <v>42</v>
      </c>
      <c r="F861" s="50">
        <v>41.6</v>
      </c>
      <c r="G861" s="51" t="s">
        <v>368</v>
      </c>
      <c r="H861" s="50">
        <v>1</v>
      </c>
    </row>
    <row r="862" ht="33" hidden="1" spans="1:8">
      <c r="A862" s="46">
        <v>861</v>
      </c>
      <c r="B862" s="46" t="s">
        <v>361</v>
      </c>
      <c r="C862" s="47" t="s">
        <v>1252</v>
      </c>
      <c r="D862" s="48" t="s">
        <v>1120</v>
      </c>
      <c r="E862" s="49" t="s">
        <v>44</v>
      </c>
      <c r="F862" s="50">
        <v>60.03</v>
      </c>
      <c r="G862" s="51" t="s">
        <v>365</v>
      </c>
      <c r="H862" s="50">
        <v>2</v>
      </c>
    </row>
    <row r="863" ht="33" hidden="1" spans="1:8">
      <c r="A863" s="46">
        <v>862</v>
      </c>
      <c r="B863" s="46" t="s">
        <v>361</v>
      </c>
      <c r="C863" s="47" t="s">
        <v>1253</v>
      </c>
      <c r="D863" s="48" t="s">
        <v>385</v>
      </c>
      <c r="E863" s="49" t="s">
        <v>924</v>
      </c>
      <c r="F863" s="50">
        <v>56.77</v>
      </c>
      <c r="G863" s="51" t="s">
        <v>365</v>
      </c>
      <c r="H863" s="50">
        <v>2</v>
      </c>
    </row>
    <row r="864" ht="33" spans="1:8">
      <c r="A864" s="46">
        <v>863</v>
      </c>
      <c r="B864" s="46" t="s">
        <v>361</v>
      </c>
      <c r="C864" s="47" t="s">
        <v>1254</v>
      </c>
      <c r="D864" s="48" t="s">
        <v>740</v>
      </c>
      <c r="E864" s="49" t="s">
        <v>42</v>
      </c>
      <c r="F864" s="50">
        <v>41.6</v>
      </c>
      <c r="G864" s="51" t="s">
        <v>368</v>
      </c>
      <c r="H864" s="50">
        <v>1</v>
      </c>
    </row>
    <row r="865" ht="33" spans="1:8">
      <c r="A865" s="46">
        <v>864</v>
      </c>
      <c r="B865" s="46" t="s">
        <v>361</v>
      </c>
      <c r="C865" s="47" t="s">
        <v>1255</v>
      </c>
      <c r="D865" s="48" t="s">
        <v>738</v>
      </c>
      <c r="E865" s="49" t="s">
        <v>42</v>
      </c>
      <c r="F865" s="50">
        <v>41.73</v>
      </c>
      <c r="G865" s="51" t="s">
        <v>368</v>
      </c>
      <c r="H865" s="50">
        <v>1</v>
      </c>
    </row>
    <row r="866" ht="33" spans="1:8">
      <c r="A866" s="46">
        <v>865</v>
      </c>
      <c r="B866" s="46" t="s">
        <v>361</v>
      </c>
      <c r="C866" s="47" t="s">
        <v>1256</v>
      </c>
      <c r="D866" s="48" t="s">
        <v>740</v>
      </c>
      <c r="E866" s="49" t="s">
        <v>42</v>
      </c>
      <c r="F866" s="50">
        <v>41.73</v>
      </c>
      <c r="G866" s="51" t="s">
        <v>368</v>
      </c>
      <c r="H866" s="50">
        <v>1</v>
      </c>
    </row>
    <row r="867" ht="33" spans="1:8">
      <c r="A867" s="46">
        <v>866</v>
      </c>
      <c r="B867" s="46" t="s">
        <v>361</v>
      </c>
      <c r="C867" s="47" t="s">
        <v>1257</v>
      </c>
      <c r="D867" s="48" t="s">
        <v>738</v>
      </c>
      <c r="E867" s="49" t="s">
        <v>42</v>
      </c>
      <c r="F867" s="50">
        <v>41.6</v>
      </c>
      <c r="G867" s="51" t="s">
        <v>368</v>
      </c>
      <c r="H867" s="50">
        <v>1</v>
      </c>
    </row>
    <row r="868" ht="33" hidden="1" spans="1:8">
      <c r="A868" s="46">
        <v>867</v>
      </c>
      <c r="B868" s="46" t="s">
        <v>361</v>
      </c>
      <c r="C868" s="47" t="s">
        <v>1258</v>
      </c>
      <c r="D868" s="48" t="s">
        <v>1120</v>
      </c>
      <c r="E868" s="49" t="s">
        <v>44</v>
      </c>
      <c r="F868" s="50">
        <v>60.03</v>
      </c>
      <c r="G868" s="51" t="s">
        <v>365</v>
      </c>
      <c r="H868" s="50">
        <v>2</v>
      </c>
    </row>
    <row r="869" ht="33" hidden="1" spans="1:8">
      <c r="A869" s="46">
        <v>868</v>
      </c>
      <c r="B869" s="46" t="s">
        <v>361</v>
      </c>
      <c r="C869" s="47" t="s">
        <v>1259</v>
      </c>
      <c r="D869" s="48" t="s">
        <v>385</v>
      </c>
      <c r="E869" s="49" t="s">
        <v>924</v>
      </c>
      <c r="F869" s="50">
        <v>56.77</v>
      </c>
      <c r="G869" s="51" t="s">
        <v>365</v>
      </c>
      <c r="H869" s="50">
        <v>2</v>
      </c>
    </row>
    <row r="870" ht="33" spans="1:8">
      <c r="A870" s="46">
        <v>869</v>
      </c>
      <c r="B870" s="46" t="s">
        <v>361</v>
      </c>
      <c r="C870" s="47" t="s">
        <v>1260</v>
      </c>
      <c r="D870" s="48" t="s">
        <v>740</v>
      </c>
      <c r="E870" s="49" t="s">
        <v>42</v>
      </c>
      <c r="F870" s="50">
        <v>41.6</v>
      </c>
      <c r="G870" s="51" t="s">
        <v>368</v>
      </c>
      <c r="H870" s="50">
        <v>1</v>
      </c>
    </row>
    <row r="871" ht="33" spans="1:8">
      <c r="A871" s="46">
        <v>870</v>
      </c>
      <c r="B871" s="46" t="s">
        <v>361</v>
      </c>
      <c r="C871" s="47" t="s">
        <v>1261</v>
      </c>
      <c r="D871" s="48" t="s">
        <v>738</v>
      </c>
      <c r="E871" s="49" t="s">
        <v>42</v>
      </c>
      <c r="F871" s="50">
        <v>41.73</v>
      </c>
      <c r="G871" s="51" t="s">
        <v>368</v>
      </c>
      <c r="H871" s="50">
        <v>1</v>
      </c>
    </row>
    <row r="872" ht="33" spans="1:8">
      <c r="A872" s="46">
        <v>871</v>
      </c>
      <c r="B872" s="46" t="s">
        <v>361</v>
      </c>
      <c r="C872" s="47" t="s">
        <v>1262</v>
      </c>
      <c r="D872" s="48" t="s">
        <v>740</v>
      </c>
      <c r="E872" s="49" t="s">
        <v>42</v>
      </c>
      <c r="F872" s="50">
        <v>41.73</v>
      </c>
      <c r="G872" s="51" t="s">
        <v>368</v>
      </c>
      <c r="H872" s="50">
        <v>1</v>
      </c>
    </row>
    <row r="873" ht="33" spans="1:8">
      <c r="A873" s="46">
        <v>872</v>
      </c>
      <c r="B873" s="46" t="s">
        <v>361</v>
      </c>
      <c r="C873" s="47" t="s">
        <v>1263</v>
      </c>
      <c r="D873" s="48" t="s">
        <v>738</v>
      </c>
      <c r="E873" s="49" t="s">
        <v>42</v>
      </c>
      <c r="F873" s="50">
        <v>41.6</v>
      </c>
      <c r="G873" s="51" t="s">
        <v>368</v>
      </c>
      <c r="H873" s="50">
        <v>1</v>
      </c>
    </row>
    <row r="874" ht="33" hidden="1" spans="1:8">
      <c r="A874" s="46">
        <v>873</v>
      </c>
      <c r="B874" s="46" t="s">
        <v>361</v>
      </c>
      <c r="C874" s="47" t="s">
        <v>1264</v>
      </c>
      <c r="D874" s="48" t="s">
        <v>1120</v>
      </c>
      <c r="E874" s="49" t="s">
        <v>44</v>
      </c>
      <c r="F874" s="50">
        <v>60.03</v>
      </c>
      <c r="G874" s="51" t="s">
        <v>365</v>
      </c>
      <c r="H874" s="50">
        <v>2</v>
      </c>
    </row>
    <row r="875" ht="33" hidden="1" spans="1:8">
      <c r="A875" s="46">
        <v>874</v>
      </c>
      <c r="B875" s="46" t="s">
        <v>361</v>
      </c>
      <c r="C875" s="47" t="s">
        <v>1265</v>
      </c>
      <c r="D875" s="48" t="s">
        <v>385</v>
      </c>
      <c r="E875" s="49" t="s">
        <v>924</v>
      </c>
      <c r="F875" s="50">
        <v>56.77</v>
      </c>
      <c r="G875" s="51" t="s">
        <v>365</v>
      </c>
      <c r="H875" s="50">
        <v>2</v>
      </c>
    </row>
    <row r="876" ht="33" spans="1:8">
      <c r="A876" s="46">
        <v>875</v>
      </c>
      <c r="B876" s="46" t="s">
        <v>361</v>
      </c>
      <c r="C876" s="47" t="s">
        <v>1266</v>
      </c>
      <c r="D876" s="48" t="s">
        <v>740</v>
      </c>
      <c r="E876" s="49" t="s">
        <v>42</v>
      </c>
      <c r="F876" s="50">
        <v>41.6</v>
      </c>
      <c r="G876" s="51" t="s">
        <v>368</v>
      </c>
      <c r="H876" s="50">
        <v>1</v>
      </c>
    </row>
    <row r="877" ht="33" spans="1:8">
      <c r="A877" s="46">
        <v>876</v>
      </c>
      <c r="B877" s="46" t="s">
        <v>361</v>
      </c>
      <c r="C877" s="47" t="s">
        <v>1267</v>
      </c>
      <c r="D877" s="48" t="s">
        <v>738</v>
      </c>
      <c r="E877" s="49" t="s">
        <v>42</v>
      </c>
      <c r="F877" s="50">
        <v>41.73</v>
      </c>
      <c r="G877" s="51" t="s">
        <v>368</v>
      </c>
      <c r="H877" s="50">
        <v>1</v>
      </c>
    </row>
    <row r="878" ht="33" spans="1:8">
      <c r="A878" s="46">
        <v>877</v>
      </c>
      <c r="B878" s="46" t="s">
        <v>361</v>
      </c>
      <c r="C878" s="47" t="s">
        <v>1268</v>
      </c>
      <c r="D878" s="48" t="s">
        <v>740</v>
      </c>
      <c r="E878" s="49" t="s">
        <v>42</v>
      </c>
      <c r="F878" s="50">
        <v>41.73</v>
      </c>
      <c r="G878" s="51" t="s">
        <v>368</v>
      </c>
      <c r="H878" s="50">
        <v>1</v>
      </c>
    </row>
    <row r="879" ht="33" spans="1:8">
      <c r="A879" s="46">
        <v>878</v>
      </c>
      <c r="B879" s="46" t="s">
        <v>361</v>
      </c>
      <c r="C879" s="47" t="s">
        <v>1269</v>
      </c>
      <c r="D879" s="48" t="s">
        <v>738</v>
      </c>
      <c r="E879" s="49" t="s">
        <v>42</v>
      </c>
      <c r="F879" s="50">
        <v>41.6</v>
      </c>
      <c r="G879" s="51" t="s">
        <v>368</v>
      </c>
      <c r="H879" s="50">
        <v>1</v>
      </c>
    </row>
    <row r="880" ht="33" hidden="1" spans="1:8">
      <c r="A880" s="46">
        <v>879</v>
      </c>
      <c r="B880" s="46" t="s">
        <v>361</v>
      </c>
      <c r="C880" s="47" t="s">
        <v>1270</v>
      </c>
      <c r="D880" s="48" t="s">
        <v>1120</v>
      </c>
      <c r="E880" s="49" t="s">
        <v>44</v>
      </c>
      <c r="F880" s="50">
        <v>60.03</v>
      </c>
      <c r="G880" s="51" t="s">
        <v>365</v>
      </c>
      <c r="H880" s="50">
        <v>2</v>
      </c>
    </row>
    <row r="881" ht="33" hidden="1" spans="1:8">
      <c r="A881" s="46">
        <v>880</v>
      </c>
      <c r="B881" s="46" t="s">
        <v>361</v>
      </c>
      <c r="C881" s="47" t="s">
        <v>1271</v>
      </c>
      <c r="D881" s="48" t="s">
        <v>385</v>
      </c>
      <c r="E881" s="49" t="s">
        <v>924</v>
      </c>
      <c r="F881" s="50">
        <v>56.77</v>
      </c>
      <c r="G881" s="51" t="s">
        <v>365</v>
      </c>
      <c r="H881" s="50">
        <v>2</v>
      </c>
    </row>
    <row r="882" ht="33" spans="1:8">
      <c r="A882" s="46">
        <v>881</v>
      </c>
      <c r="B882" s="46" t="s">
        <v>361</v>
      </c>
      <c r="C882" s="47" t="s">
        <v>1272</v>
      </c>
      <c r="D882" s="48" t="s">
        <v>740</v>
      </c>
      <c r="E882" s="49" t="s">
        <v>42</v>
      </c>
      <c r="F882" s="50">
        <v>41.6</v>
      </c>
      <c r="G882" s="51" t="s">
        <v>368</v>
      </c>
      <c r="H882" s="50">
        <v>1</v>
      </c>
    </row>
    <row r="883" ht="33" spans="1:8">
      <c r="A883" s="46">
        <v>882</v>
      </c>
      <c r="B883" s="46" t="s">
        <v>361</v>
      </c>
      <c r="C883" s="47" t="s">
        <v>1273</v>
      </c>
      <c r="D883" s="48" t="s">
        <v>738</v>
      </c>
      <c r="E883" s="49" t="s">
        <v>42</v>
      </c>
      <c r="F883" s="50">
        <v>41.73</v>
      </c>
      <c r="G883" s="51" t="s">
        <v>368</v>
      </c>
      <c r="H883" s="50">
        <v>1</v>
      </c>
    </row>
    <row r="884" ht="33" spans="1:8">
      <c r="A884" s="46">
        <v>883</v>
      </c>
      <c r="B884" s="46" t="s">
        <v>361</v>
      </c>
      <c r="C884" s="47" t="s">
        <v>1274</v>
      </c>
      <c r="D884" s="48" t="s">
        <v>740</v>
      </c>
      <c r="E884" s="49" t="s">
        <v>42</v>
      </c>
      <c r="F884" s="50">
        <v>41.73</v>
      </c>
      <c r="G884" s="51" t="s">
        <v>368</v>
      </c>
      <c r="H884" s="50">
        <v>1</v>
      </c>
    </row>
    <row r="885" ht="33" spans="1:8">
      <c r="A885" s="46">
        <v>884</v>
      </c>
      <c r="B885" s="46" t="s">
        <v>361</v>
      </c>
      <c r="C885" s="47" t="s">
        <v>1275</v>
      </c>
      <c r="D885" s="48" t="s">
        <v>738</v>
      </c>
      <c r="E885" s="49" t="s">
        <v>42</v>
      </c>
      <c r="F885" s="50">
        <v>41.6</v>
      </c>
      <c r="G885" s="51" t="s">
        <v>368</v>
      </c>
      <c r="H885" s="50">
        <v>1</v>
      </c>
    </row>
    <row r="886" ht="33" hidden="1" spans="1:8">
      <c r="A886" s="46">
        <v>885</v>
      </c>
      <c r="B886" s="46" t="s">
        <v>361</v>
      </c>
      <c r="C886" s="47" t="s">
        <v>1276</v>
      </c>
      <c r="D886" s="48" t="s">
        <v>1120</v>
      </c>
      <c r="E886" s="49" t="s">
        <v>44</v>
      </c>
      <c r="F886" s="50">
        <v>60.03</v>
      </c>
      <c r="G886" s="51" t="s">
        <v>365</v>
      </c>
      <c r="H886" s="50">
        <v>2</v>
      </c>
    </row>
    <row r="887" ht="33" hidden="1" spans="1:8">
      <c r="A887" s="46">
        <v>886</v>
      </c>
      <c r="B887" s="46" t="s">
        <v>361</v>
      </c>
      <c r="C887" s="47" t="s">
        <v>1277</v>
      </c>
      <c r="D887" s="48" t="s">
        <v>385</v>
      </c>
      <c r="E887" s="49" t="s">
        <v>924</v>
      </c>
      <c r="F887" s="50">
        <v>56.77</v>
      </c>
      <c r="G887" s="51" t="s">
        <v>365</v>
      </c>
      <c r="H887" s="50">
        <v>2</v>
      </c>
    </row>
    <row r="888" ht="33" spans="1:8">
      <c r="A888" s="46">
        <v>887</v>
      </c>
      <c r="B888" s="46" t="s">
        <v>361</v>
      </c>
      <c r="C888" s="47" t="s">
        <v>1278</v>
      </c>
      <c r="D888" s="48" t="s">
        <v>740</v>
      </c>
      <c r="E888" s="49" t="s">
        <v>42</v>
      </c>
      <c r="F888" s="50">
        <v>41.6</v>
      </c>
      <c r="G888" s="51" t="s">
        <v>368</v>
      </c>
      <c r="H888" s="50">
        <v>1</v>
      </c>
    </row>
    <row r="889" ht="33" spans="1:8">
      <c r="A889" s="46">
        <v>888</v>
      </c>
      <c r="B889" s="46" t="s">
        <v>361</v>
      </c>
      <c r="C889" s="47" t="s">
        <v>1279</v>
      </c>
      <c r="D889" s="48" t="s">
        <v>738</v>
      </c>
      <c r="E889" s="49" t="s">
        <v>42</v>
      </c>
      <c r="F889" s="50">
        <v>41.73</v>
      </c>
      <c r="G889" s="51" t="s">
        <v>368</v>
      </c>
      <c r="H889" s="50">
        <v>1</v>
      </c>
    </row>
    <row r="890" ht="33" spans="1:8">
      <c r="A890" s="46">
        <v>889</v>
      </c>
      <c r="B890" s="46" t="s">
        <v>361</v>
      </c>
      <c r="C890" s="47" t="s">
        <v>1280</v>
      </c>
      <c r="D890" s="48" t="s">
        <v>740</v>
      </c>
      <c r="E890" s="49" t="s">
        <v>42</v>
      </c>
      <c r="F890" s="50">
        <v>41.73</v>
      </c>
      <c r="G890" s="51" t="s">
        <v>368</v>
      </c>
      <c r="H890" s="50">
        <v>1</v>
      </c>
    </row>
    <row r="891" ht="33" spans="1:8">
      <c r="A891" s="46">
        <v>890</v>
      </c>
      <c r="B891" s="46" t="s">
        <v>361</v>
      </c>
      <c r="C891" s="47" t="s">
        <v>1281</v>
      </c>
      <c r="D891" s="48" t="s">
        <v>738</v>
      </c>
      <c r="E891" s="49" t="s">
        <v>42</v>
      </c>
      <c r="F891" s="50">
        <v>41.6</v>
      </c>
      <c r="G891" s="51" t="s">
        <v>368</v>
      </c>
      <c r="H891" s="50">
        <v>1</v>
      </c>
    </row>
    <row r="892" ht="33" hidden="1" spans="1:8">
      <c r="A892" s="46">
        <v>891</v>
      </c>
      <c r="B892" s="46" t="s">
        <v>361</v>
      </c>
      <c r="C892" s="47" t="s">
        <v>1282</v>
      </c>
      <c r="D892" s="48" t="s">
        <v>1120</v>
      </c>
      <c r="E892" s="49" t="s">
        <v>44</v>
      </c>
      <c r="F892" s="50">
        <v>60.03</v>
      </c>
      <c r="G892" s="51" t="s">
        <v>365</v>
      </c>
      <c r="H892" s="50">
        <v>2</v>
      </c>
    </row>
    <row r="893" ht="33" hidden="1" spans="1:8">
      <c r="A893" s="46">
        <v>892</v>
      </c>
      <c r="B893" s="46" t="s">
        <v>361</v>
      </c>
      <c r="C893" s="47" t="s">
        <v>1283</v>
      </c>
      <c r="D893" s="48" t="s">
        <v>385</v>
      </c>
      <c r="E893" s="49" t="s">
        <v>924</v>
      </c>
      <c r="F893" s="50">
        <v>56.77</v>
      </c>
      <c r="G893" s="51" t="s">
        <v>365</v>
      </c>
      <c r="H893" s="50">
        <v>2</v>
      </c>
    </row>
    <row r="894" ht="33" spans="1:8">
      <c r="A894" s="46">
        <v>893</v>
      </c>
      <c r="B894" s="46" t="s">
        <v>361</v>
      </c>
      <c r="C894" s="47" t="s">
        <v>1284</v>
      </c>
      <c r="D894" s="48" t="s">
        <v>740</v>
      </c>
      <c r="E894" s="49" t="s">
        <v>42</v>
      </c>
      <c r="F894" s="50">
        <v>41.6</v>
      </c>
      <c r="G894" s="51" t="s">
        <v>368</v>
      </c>
      <c r="H894" s="50">
        <v>1</v>
      </c>
    </row>
    <row r="895" ht="33" spans="1:8">
      <c r="A895" s="46">
        <v>894</v>
      </c>
      <c r="B895" s="46" t="s">
        <v>361</v>
      </c>
      <c r="C895" s="47" t="s">
        <v>1285</v>
      </c>
      <c r="D895" s="48" t="s">
        <v>738</v>
      </c>
      <c r="E895" s="49" t="s">
        <v>42</v>
      </c>
      <c r="F895" s="50">
        <v>41.73</v>
      </c>
      <c r="G895" s="51" t="s">
        <v>368</v>
      </c>
      <c r="H895" s="50">
        <v>1</v>
      </c>
    </row>
    <row r="896" ht="33" spans="1:8">
      <c r="A896" s="46">
        <v>895</v>
      </c>
      <c r="B896" s="46" t="s">
        <v>361</v>
      </c>
      <c r="C896" s="47" t="s">
        <v>1286</v>
      </c>
      <c r="D896" s="48" t="s">
        <v>740</v>
      </c>
      <c r="E896" s="49" t="s">
        <v>42</v>
      </c>
      <c r="F896" s="50">
        <v>41.73</v>
      </c>
      <c r="G896" s="51" t="s">
        <v>368</v>
      </c>
      <c r="H896" s="50">
        <v>1</v>
      </c>
    </row>
    <row r="897" ht="33" spans="1:8">
      <c r="A897" s="46">
        <v>896</v>
      </c>
      <c r="B897" s="46" t="s">
        <v>361</v>
      </c>
      <c r="C897" s="47" t="s">
        <v>1287</v>
      </c>
      <c r="D897" s="48" t="s">
        <v>738</v>
      </c>
      <c r="E897" s="49" t="s">
        <v>42</v>
      </c>
      <c r="F897" s="50">
        <v>41.6</v>
      </c>
      <c r="G897" s="51" t="s">
        <v>368</v>
      </c>
      <c r="H897" s="50">
        <v>1</v>
      </c>
    </row>
    <row r="898" ht="33" hidden="1" spans="1:8">
      <c r="A898" s="46">
        <v>897</v>
      </c>
      <c r="B898" s="46" t="s">
        <v>361</v>
      </c>
      <c r="C898" s="47" t="s">
        <v>1288</v>
      </c>
      <c r="D898" s="48" t="s">
        <v>1120</v>
      </c>
      <c r="E898" s="49" t="s">
        <v>44</v>
      </c>
      <c r="F898" s="50">
        <v>60.03</v>
      </c>
      <c r="G898" s="51" t="s">
        <v>365</v>
      </c>
      <c r="H898" s="50">
        <v>2</v>
      </c>
    </row>
    <row r="899" ht="16.5" hidden="1" spans="1:8">
      <c r="A899" s="46">
        <v>898</v>
      </c>
      <c r="B899" s="46" t="s">
        <v>361</v>
      </c>
      <c r="C899" s="47" t="s">
        <v>1289</v>
      </c>
      <c r="D899" s="48" t="s">
        <v>385</v>
      </c>
      <c r="E899" s="49" t="s">
        <v>44</v>
      </c>
      <c r="F899" s="50">
        <v>59.52</v>
      </c>
      <c r="G899" s="51" t="s">
        <v>365</v>
      </c>
      <c r="H899" s="50">
        <v>2</v>
      </c>
    </row>
    <row r="900" ht="16.5" spans="1:8">
      <c r="A900" s="46">
        <v>899</v>
      </c>
      <c r="B900" s="46" t="s">
        <v>361</v>
      </c>
      <c r="C900" s="47" t="s">
        <v>1290</v>
      </c>
      <c r="D900" s="48" t="s">
        <v>740</v>
      </c>
      <c r="E900" s="49" t="s">
        <v>42</v>
      </c>
      <c r="F900" s="50">
        <v>41.44</v>
      </c>
      <c r="G900" s="51" t="s">
        <v>368</v>
      </c>
      <c r="H900" s="50">
        <v>1</v>
      </c>
    </row>
    <row r="901" ht="16.5" spans="1:8">
      <c r="A901" s="46">
        <v>900</v>
      </c>
      <c r="B901" s="46" t="s">
        <v>361</v>
      </c>
      <c r="C901" s="47" t="s">
        <v>1291</v>
      </c>
      <c r="D901" s="48" t="s">
        <v>738</v>
      </c>
      <c r="E901" s="49" t="s">
        <v>42</v>
      </c>
      <c r="F901" s="50">
        <v>41.57</v>
      </c>
      <c r="G901" s="51" t="s">
        <v>368</v>
      </c>
      <c r="H901" s="50">
        <v>1</v>
      </c>
    </row>
    <row r="902" ht="16.5" spans="1:8">
      <c r="A902" s="46">
        <v>901</v>
      </c>
      <c r="B902" s="46" t="s">
        <v>361</v>
      </c>
      <c r="C902" s="47" t="s">
        <v>1292</v>
      </c>
      <c r="D902" s="48" t="s">
        <v>740</v>
      </c>
      <c r="E902" s="49" t="s">
        <v>42</v>
      </c>
      <c r="F902" s="50">
        <v>41.57</v>
      </c>
      <c r="G902" s="51" t="s">
        <v>368</v>
      </c>
      <c r="H902" s="50">
        <v>1</v>
      </c>
    </row>
    <row r="903" ht="16.5" spans="1:8">
      <c r="A903" s="46">
        <v>902</v>
      </c>
      <c r="B903" s="46" t="s">
        <v>361</v>
      </c>
      <c r="C903" s="47" t="s">
        <v>1293</v>
      </c>
      <c r="D903" s="48" t="s">
        <v>738</v>
      </c>
      <c r="E903" s="49" t="s">
        <v>42</v>
      </c>
      <c r="F903" s="50">
        <v>41.44</v>
      </c>
      <c r="G903" s="51" t="s">
        <v>368</v>
      </c>
      <c r="H903" s="50">
        <v>1</v>
      </c>
    </row>
    <row r="904" ht="16.5" hidden="1" spans="1:8">
      <c r="A904" s="46">
        <v>903</v>
      </c>
      <c r="B904" s="46" t="s">
        <v>361</v>
      </c>
      <c r="C904" s="47" t="s">
        <v>1294</v>
      </c>
      <c r="D904" s="48" t="s">
        <v>1120</v>
      </c>
      <c r="E904" s="49" t="s">
        <v>44</v>
      </c>
      <c r="F904" s="50">
        <v>56.2</v>
      </c>
      <c r="G904" s="51" t="s">
        <v>365</v>
      </c>
      <c r="H904" s="50">
        <v>2</v>
      </c>
    </row>
    <row r="905" ht="16.5" hidden="1" spans="1:8">
      <c r="A905" s="46">
        <v>904</v>
      </c>
      <c r="B905" s="46" t="s">
        <v>361</v>
      </c>
      <c r="C905" s="47" t="s">
        <v>1295</v>
      </c>
      <c r="D905" s="48" t="s">
        <v>385</v>
      </c>
      <c r="E905" s="49" t="s">
        <v>44</v>
      </c>
      <c r="F905" s="50">
        <v>60.03</v>
      </c>
      <c r="G905" s="51" t="s">
        <v>365</v>
      </c>
      <c r="H905" s="50">
        <v>2</v>
      </c>
    </row>
    <row r="906" ht="16.5" spans="1:8">
      <c r="A906" s="46">
        <v>905</v>
      </c>
      <c r="B906" s="46" t="s">
        <v>361</v>
      </c>
      <c r="C906" s="47" t="s">
        <v>1296</v>
      </c>
      <c r="D906" s="48" t="s">
        <v>740</v>
      </c>
      <c r="E906" s="49" t="s">
        <v>42</v>
      </c>
      <c r="F906" s="50">
        <v>41.44</v>
      </c>
      <c r="G906" s="51" t="s">
        <v>368</v>
      </c>
      <c r="H906" s="50">
        <v>1</v>
      </c>
    </row>
    <row r="907" ht="16.5" spans="1:8">
      <c r="A907" s="46">
        <v>906</v>
      </c>
      <c r="B907" s="46" t="s">
        <v>361</v>
      </c>
      <c r="C907" s="47" t="s">
        <v>1297</v>
      </c>
      <c r="D907" s="48" t="s">
        <v>738</v>
      </c>
      <c r="E907" s="49" t="s">
        <v>42</v>
      </c>
      <c r="F907" s="50">
        <v>41.57</v>
      </c>
      <c r="G907" s="51" t="s">
        <v>368</v>
      </c>
      <c r="H907" s="50">
        <v>1</v>
      </c>
    </row>
    <row r="908" ht="16.5" spans="1:8">
      <c r="A908" s="46">
        <v>907</v>
      </c>
      <c r="B908" s="46" t="s">
        <v>361</v>
      </c>
      <c r="C908" s="47" t="s">
        <v>1298</v>
      </c>
      <c r="D908" s="48" t="s">
        <v>740</v>
      </c>
      <c r="E908" s="49" t="s">
        <v>42</v>
      </c>
      <c r="F908" s="50">
        <v>41.57</v>
      </c>
      <c r="G908" s="51" t="s">
        <v>368</v>
      </c>
      <c r="H908" s="50">
        <v>1</v>
      </c>
    </row>
    <row r="909" ht="16.5" spans="1:8">
      <c r="A909" s="46">
        <v>908</v>
      </c>
      <c r="B909" s="46" t="s">
        <v>361</v>
      </c>
      <c r="C909" s="47" t="s">
        <v>1299</v>
      </c>
      <c r="D909" s="48" t="s">
        <v>738</v>
      </c>
      <c r="E909" s="49" t="s">
        <v>42</v>
      </c>
      <c r="F909" s="50">
        <v>41.44</v>
      </c>
      <c r="G909" s="51" t="s">
        <v>368</v>
      </c>
      <c r="H909" s="50">
        <v>1</v>
      </c>
    </row>
    <row r="910" ht="16.5" hidden="1" spans="1:8">
      <c r="A910" s="46">
        <v>909</v>
      </c>
      <c r="B910" s="46" t="s">
        <v>361</v>
      </c>
      <c r="C910" s="47" t="s">
        <v>1300</v>
      </c>
      <c r="D910" s="48" t="s">
        <v>1120</v>
      </c>
      <c r="E910" s="49" t="s">
        <v>44</v>
      </c>
      <c r="F910" s="50">
        <v>56.2</v>
      </c>
      <c r="G910" s="51" t="s">
        <v>365</v>
      </c>
      <c r="H910" s="50">
        <v>2</v>
      </c>
    </row>
    <row r="911" ht="16.5" hidden="1" spans="1:8">
      <c r="A911" s="46">
        <v>910</v>
      </c>
      <c r="B911" s="46" t="s">
        <v>361</v>
      </c>
      <c r="C911" s="47" t="s">
        <v>1301</v>
      </c>
      <c r="D911" s="48" t="s">
        <v>385</v>
      </c>
      <c r="E911" s="49" t="s">
        <v>44</v>
      </c>
      <c r="F911" s="50">
        <v>60.03</v>
      </c>
      <c r="G911" s="51" t="s">
        <v>365</v>
      </c>
      <c r="H911" s="50">
        <v>2</v>
      </c>
    </row>
    <row r="912" ht="16.5" spans="1:8">
      <c r="A912" s="46">
        <v>911</v>
      </c>
      <c r="B912" s="46" t="s">
        <v>361</v>
      </c>
      <c r="C912" s="47" t="s">
        <v>1302</v>
      </c>
      <c r="D912" s="48" t="s">
        <v>740</v>
      </c>
      <c r="E912" s="49" t="s">
        <v>42</v>
      </c>
      <c r="F912" s="50">
        <v>41.44</v>
      </c>
      <c r="G912" s="51" t="s">
        <v>368</v>
      </c>
      <c r="H912" s="50">
        <v>1</v>
      </c>
    </row>
    <row r="913" ht="16.5" spans="1:8">
      <c r="A913" s="46">
        <v>912</v>
      </c>
      <c r="B913" s="46" t="s">
        <v>361</v>
      </c>
      <c r="C913" s="47" t="s">
        <v>1303</v>
      </c>
      <c r="D913" s="48" t="s">
        <v>738</v>
      </c>
      <c r="E913" s="49" t="s">
        <v>42</v>
      </c>
      <c r="F913" s="50">
        <v>41.57</v>
      </c>
      <c r="G913" s="51" t="s">
        <v>368</v>
      </c>
      <c r="H913" s="50">
        <v>1</v>
      </c>
    </row>
    <row r="914" ht="16.5" spans="1:8">
      <c r="A914" s="46">
        <v>913</v>
      </c>
      <c r="B914" s="46" t="s">
        <v>361</v>
      </c>
      <c r="C914" s="47" t="s">
        <v>1304</v>
      </c>
      <c r="D914" s="48" t="s">
        <v>740</v>
      </c>
      <c r="E914" s="49" t="s">
        <v>42</v>
      </c>
      <c r="F914" s="50">
        <v>41.57</v>
      </c>
      <c r="G914" s="51" t="s">
        <v>368</v>
      </c>
      <c r="H914" s="50">
        <v>1</v>
      </c>
    </row>
    <row r="915" ht="16.5" spans="1:8">
      <c r="A915" s="46">
        <v>914</v>
      </c>
      <c r="B915" s="46" t="s">
        <v>361</v>
      </c>
      <c r="C915" s="47" t="s">
        <v>1305</v>
      </c>
      <c r="D915" s="48" t="s">
        <v>738</v>
      </c>
      <c r="E915" s="49" t="s">
        <v>42</v>
      </c>
      <c r="F915" s="50">
        <v>41.44</v>
      </c>
      <c r="G915" s="51" t="s">
        <v>368</v>
      </c>
      <c r="H915" s="50">
        <v>1</v>
      </c>
    </row>
    <row r="916" ht="16.5" hidden="1" spans="1:8">
      <c r="A916" s="46">
        <v>915</v>
      </c>
      <c r="B916" s="46" t="s">
        <v>361</v>
      </c>
      <c r="C916" s="47" t="s">
        <v>1306</v>
      </c>
      <c r="D916" s="48" t="s">
        <v>1120</v>
      </c>
      <c r="E916" s="49" t="s">
        <v>44</v>
      </c>
      <c r="F916" s="50">
        <v>56.2</v>
      </c>
      <c r="G916" s="51" t="s">
        <v>365</v>
      </c>
      <c r="H916" s="50">
        <v>2</v>
      </c>
    </row>
    <row r="917" ht="16.5" hidden="1" spans="1:8">
      <c r="A917" s="46">
        <v>916</v>
      </c>
      <c r="B917" s="46" t="s">
        <v>361</v>
      </c>
      <c r="C917" s="47" t="s">
        <v>1307</v>
      </c>
      <c r="D917" s="48" t="s">
        <v>385</v>
      </c>
      <c r="E917" s="49" t="s">
        <v>44</v>
      </c>
      <c r="F917" s="50">
        <v>60.03</v>
      </c>
      <c r="G917" s="51" t="s">
        <v>365</v>
      </c>
      <c r="H917" s="50">
        <v>2</v>
      </c>
    </row>
    <row r="918" ht="16.5" spans="1:8">
      <c r="A918" s="46">
        <v>917</v>
      </c>
      <c r="B918" s="46" t="s">
        <v>361</v>
      </c>
      <c r="C918" s="47" t="s">
        <v>1308</v>
      </c>
      <c r="D918" s="48" t="s">
        <v>740</v>
      </c>
      <c r="E918" s="49" t="s">
        <v>42</v>
      </c>
      <c r="F918" s="50">
        <v>41.44</v>
      </c>
      <c r="G918" s="51" t="s">
        <v>368</v>
      </c>
      <c r="H918" s="50">
        <v>1</v>
      </c>
    </row>
    <row r="919" ht="16.5" spans="1:8">
      <c r="A919" s="46">
        <v>918</v>
      </c>
      <c r="B919" s="46" t="s">
        <v>361</v>
      </c>
      <c r="C919" s="47" t="s">
        <v>1309</v>
      </c>
      <c r="D919" s="48" t="s">
        <v>738</v>
      </c>
      <c r="E919" s="49" t="s">
        <v>42</v>
      </c>
      <c r="F919" s="50">
        <v>41.57</v>
      </c>
      <c r="G919" s="51" t="s">
        <v>368</v>
      </c>
      <c r="H919" s="50">
        <v>1</v>
      </c>
    </row>
    <row r="920" ht="16.5" spans="1:8">
      <c r="A920" s="46">
        <v>919</v>
      </c>
      <c r="B920" s="46" t="s">
        <v>361</v>
      </c>
      <c r="C920" s="47" t="s">
        <v>1310</v>
      </c>
      <c r="D920" s="48" t="s">
        <v>740</v>
      </c>
      <c r="E920" s="49" t="s">
        <v>42</v>
      </c>
      <c r="F920" s="50">
        <v>41.57</v>
      </c>
      <c r="G920" s="51" t="s">
        <v>368</v>
      </c>
      <c r="H920" s="50">
        <v>1</v>
      </c>
    </row>
    <row r="921" ht="16.5" spans="1:8">
      <c r="A921" s="46">
        <v>920</v>
      </c>
      <c r="B921" s="46" t="s">
        <v>361</v>
      </c>
      <c r="C921" s="47" t="s">
        <v>1311</v>
      </c>
      <c r="D921" s="48" t="s">
        <v>738</v>
      </c>
      <c r="E921" s="49" t="s">
        <v>42</v>
      </c>
      <c r="F921" s="50">
        <v>41.44</v>
      </c>
      <c r="G921" s="51" t="s">
        <v>368</v>
      </c>
      <c r="H921" s="50">
        <v>1</v>
      </c>
    </row>
    <row r="922" ht="16.5" hidden="1" spans="1:8">
      <c r="A922" s="46">
        <v>921</v>
      </c>
      <c r="B922" s="46" t="s">
        <v>361</v>
      </c>
      <c r="C922" s="47" t="s">
        <v>1312</v>
      </c>
      <c r="D922" s="48" t="s">
        <v>1120</v>
      </c>
      <c r="E922" s="49" t="s">
        <v>44</v>
      </c>
      <c r="F922" s="50">
        <v>56.2</v>
      </c>
      <c r="G922" s="51" t="s">
        <v>365</v>
      </c>
      <c r="H922" s="50">
        <v>2</v>
      </c>
    </row>
    <row r="923" ht="16.5" hidden="1" spans="1:8">
      <c r="A923" s="46">
        <v>922</v>
      </c>
      <c r="B923" s="46" t="s">
        <v>361</v>
      </c>
      <c r="C923" s="47" t="s">
        <v>1313</v>
      </c>
      <c r="D923" s="48" t="s">
        <v>385</v>
      </c>
      <c r="E923" s="49" t="s">
        <v>44</v>
      </c>
      <c r="F923" s="50">
        <v>60.03</v>
      </c>
      <c r="G923" s="51" t="s">
        <v>365</v>
      </c>
      <c r="H923" s="50">
        <v>2</v>
      </c>
    </row>
    <row r="924" ht="16.5" spans="1:8">
      <c r="A924" s="46">
        <v>923</v>
      </c>
      <c r="B924" s="46" t="s">
        <v>361</v>
      </c>
      <c r="C924" s="47" t="s">
        <v>1314</v>
      </c>
      <c r="D924" s="48" t="s">
        <v>740</v>
      </c>
      <c r="E924" s="49" t="s">
        <v>42</v>
      </c>
      <c r="F924" s="50">
        <v>41.6</v>
      </c>
      <c r="G924" s="51" t="s">
        <v>368</v>
      </c>
      <c r="H924" s="50">
        <v>1</v>
      </c>
    </row>
    <row r="925" ht="16.5" spans="1:8">
      <c r="A925" s="46">
        <v>924</v>
      </c>
      <c r="B925" s="46" t="s">
        <v>361</v>
      </c>
      <c r="C925" s="47" t="s">
        <v>1315</v>
      </c>
      <c r="D925" s="48" t="s">
        <v>738</v>
      </c>
      <c r="E925" s="49" t="s">
        <v>42</v>
      </c>
      <c r="F925" s="50">
        <v>41.73</v>
      </c>
      <c r="G925" s="51" t="s">
        <v>368</v>
      </c>
      <c r="H925" s="50">
        <v>1</v>
      </c>
    </row>
    <row r="926" ht="16.5" spans="1:8">
      <c r="A926" s="46">
        <v>925</v>
      </c>
      <c r="B926" s="46" t="s">
        <v>361</v>
      </c>
      <c r="C926" s="47" t="s">
        <v>1316</v>
      </c>
      <c r="D926" s="48" t="s">
        <v>740</v>
      </c>
      <c r="E926" s="49" t="s">
        <v>42</v>
      </c>
      <c r="F926" s="50">
        <v>41.73</v>
      </c>
      <c r="G926" s="51" t="s">
        <v>368</v>
      </c>
      <c r="H926" s="50">
        <v>1</v>
      </c>
    </row>
    <row r="927" ht="16.5" spans="1:8">
      <c r="A927" s="46">
        <v>926</v>
      </c>
      <c r="B927" s="46" t="s">
        <v>361</v>
      </c>
      <c r="C927" s="47" t="s">
        <v>1317</v>
      </c>
      <c r="D927" s="48" t="s">
        <v>738</v>
      </c>
      <c r="E927" s="49" t="s">
        <v>42</v>
      </c>
      <c r="F927" s="50">
        <v>41.6</v>
      </c>
      <c r="G927" s="51" t="s">
        <v>368</v>
      </c>
      <c r="H927" s="50">
        <v>1</v>
      </c>
    </row>
    <row r="928" ht="16.5" hidden="1" spans="1:8">
      <c r="A928" s="46">
        <v>927</v>
      </c>
      <c r="B928" s="46" t="s">
        <v>361</v>
      </c>
      <c r="C928" s="47" t="s">
        <v>1318</v>
      </c>
      <c r="D928" s="48" t="s">
        <v>1120</v>
      </c>
      <c r="E928" s="49" t="s">
        <v>44</v>
      </c>
      <c r="F928" s="50">
        <v>56.31</v>
      </c>
      <c r="G928" s="51" t="s">
        <v>365</v>
      </c>
      <c r="H928" s="50">
        <v>2</v>
      </c>
    </row>
    <row r="929" ht="16.5" hidden="1" spans="1:8">
      <c r="A929" s="46">
        <v>928</v>
      </c>
      <c r="B929" s="46" t="s">
        <v>361</v>
      </c>
      <c r="C929" s="47" t="s">
        <v>1319</v>
      </c>
      <c r="D929" s="48" t="s">
        <v>385</v>
      </c>
      <c r="E929" s="49" t="s">
        <v>44</v>
      </c>
      <c r="F929" s="50">
        <v>60.03</v>
      </c>
      <c r="G929" s="51" t="s">
        <v>365</v>
      </c>
      <c r="H929" s="50">
        <v>2</v>
      </c>
    </row>
    <row r="930" ht="16.5" spans="1:8">
      <c r="A930" s="46">
        <v>929</v>
      </c>
      <c r="B930" s="46" t="s">
        <v>361</v>
      </c>
      <c r="C930" s="47" t="s">
        <v>1320</v>
      </c>
      <c r="D930" s="48" t="s">
        <v>740</v>
      </c>
      <c r="E930" s="49" t="s">
        <v>42</v>
      </c>
      <c r="F930" s="50">
        <v>41.6</v>
      </c>
      <c r="G930" s="51" t="s">
        <v>368</v>
      </c>
      <c r="H930" s="50">
        <v>1</v>
      </c>
    </row>
    <row r="931" ht="16.5" spans="1:8">
      <c r="A931" s="46">
        <v>930</v>
      </c>
      <c r="B931" s="46" t="s">
        <v>361</v>
      </c>
      <c r="C931" s="47" t="s">
        <v>1321</v>
      </c>
      <c r="D931" s="48" t="s">
        <v>738</v>
      </c>
      <c r="E931" s="49" t="s">
        <v>42</v>
      </c>
      <c r="F931" s="50">
        <v>41.73</v>
      </c>
      <c r="G931" s="51" t="s">
        <v>368</v>
      </c>
      <c r="H931" s="50">
        <v>1</v>
      </c>
    </row>
    <row r="932" ht="16.5" spans="1:8">
      <c r="A932" s="46">
        <v>931</v>
      </c>
      <c r="B932" s="46" t="s">
        <v>361</v>
      </c>
      <c r="C932" s="47" t="s">
        <v>1322</v>
      </c>
      <c r="D932" s="48" t="s">
        <v>740</v>
      </c>
      <c r="E932" s="49" t="s">
        <v>42</v>
      </c>
      <c r="F932" s="50">
        <v>41.73</v>
      </c>
      <c r="G932" s="51" t="s">
        <v>368</v>
      </c>
      <c r="H932" s="50">
        <v>1</v>
      </c>
    </row>
    <row r="933" ht="16.5" spans="1:8">
      <c r="A933" s="46">
        <v>932</v>
      </c>
      <c r="B933" s="46" t="s">
        <v>361</v>
      </c>
      <c r="C933" s="47" t="s">
        <v>1323</v>
      </c>
      <c r="D933" s="48" t="s">
        <v>738</v>
      </c>
      <c r="E933" s="49" t="s">
        <v>42</v>
      </c>
      <c r="F933" s="50">
        <v>41.6</v>
      </c>
      <c r="G933" s="51" t="s">
        <v>368</v>
      </c>
      <c r="H933" s="50">
        <v>1</v>
      </c>
    </row>
    <row r="934" ht="16.5" hidden="1" spans="1:8">
      <c r="A934" s="46">
        <v>933</v>
      </c>
      <c r="B934" s="46" t="s">
        <v>361</v>
      </c>
      <c r="C934" s="47" t="s">
        <v>1324</v>
      </c>
      <c r="D934" s="48" t="s">
        <v>1120</v>
      </c>
      <c r="E934" s="49" t="s">
        <v>44</v>
      </c>
      <c r="F934" s="50">
        <v>56.31</v>
      </c>
      <c r="G934" s="51" t="s">
        <v>365</v>
      </c>
      <c r="H934" s="50">
        <v>2</v>
      </c>
    </row>
    <row r="935" ht="16.5" hidden="1" spans="1:8">
      <c r="A935" s="46">
        <v>934</v>
      </c>
      <c r="B935" s="46" t="s">
        <v>361</v>
      </c>
      <c r="C935" s="47" t="s">
        <v>1325</v>
      </c>
      <c r="D935" s="48" t="s">
        <v>385</v>
      </c>
      <c r="E935" s="49" t="s">
        <v>44</v>
      </c>
      <c r="F935" s="50">
        <v>60.03</v>
      </c>
      <c r="G935" s="51" t="s">
        <v>365</v>
      </c>
      <c r="H935" s="50">
        <v>2</v>
      </c>
    </row>
    <row r="936" ht="16.5" spans="1:8">
      <c r="A936" s="46">
        <v>935</v>
      </c>
      <c r="B936" s="46" t="s">
        <v>361</v>
      </c>
      <c r="C936" s="47" t="s">
        <v>1326</v>
      </c>
      <c r="D936" s="48" t="s">
        <v>740</v>
      </c>
      <c r="E936" s="49" t="s">
        <v>42</v>
      </c>
      <c r="F936" s="50">
        <v>41.6</v>
      </c>
      <c r="G936" s="51" t="s">
        <v>368</v>
      </c>
      <c r="H936" s="50">
        <v>1</v>
      </c>
    </row>
    <row r="937" ht="16.5" spans="1:8">
      <c r="A937" s="46">
        <v>936</v>
      </c>
      <c r="B937" s="46" t="s">
        <v>361</v>
      </c>
      <c r="C937" s="47" t="s">
        <v>1327</v>
      </c>
      <c r="D937" s="48" t="s">
        <v>738</v>
      </c>
      <c r="E937" s="49" t="s">
        <v>42</v>
      </c>
      <c r="F937" s="50">
        <v>41.73</v>
      </c>
      <c r="G937" s="51" t="s">
        <v>368</v>
      </c>
      <c r="H937" s="50">
        <v>1</v>
      </c>
    </row>
    <row r="938" ht="16.5" spans="1:8">
      <c r="A938" s="46">
        <v>937</v>
      </c>
      <c r="B938" s="46" t="s">
        <v>361</v>
      </c>
      <c r="C938" s="47" t="s">
        <v>1328</v>
      </c>
      <c r="D938" s="48" t="s">
        <v>740</v>
      </c>
      <c r="E938" s="49" t="s">
        <v>42</v>
      </c>
      <c r="F938" s="50">
        <v>41.73</v>
      </c>
      <c r="G938" s="51" t="s">
        <v>368</v>
      </c>
      <c r="H938" s="50">
        <v>1</v>
      </c>
    </row>
    <row r="939" ht="16.5" spans="1:8">
      <c r="A939" s="46">
        <v>938</v>
      </c>
      <c r="B939" s="46" t="s">
        <v>361</v>
      </c>
      <c r="C939" s="47" t="s">
        <v>1329</v>
      </c>
      <c r="D939" s="48" t="s">
        <v>738</v>
      </c>
      <c r="E939" s="49" t="s">
        <v>42</v>
      </c>
      <c r="F939" s="50">
        <v>41.6</v>
      </c>
      <c r="G939" s="51" t="s">
        <v>368</v>
      </c>
      <c r="H939" s="50">
        <v>1</v>
      </c>
    </row>
    <row r="940" ht="16.5" hidden="1" spans="1:8">
      <c r="A940" s="46">
        <v>939</v>
      </c>
      <c r="B940" s="46" t="s">
        <v>361</v>
      </c>
      <c r="C940" s="47" t="s">
        <v>1330</v>
      </c>
      <c r="D940" s="48" t="s">
        <v>1120</v>
      </c>
      <c r="E940" s="49" t="s">
        <v>44</v>
      </c>
      <c r="F940" s="50">
        <v>56.31</v>
      </c>
      <c r="G940" s="51" t="s">
        <v>365</v>
      </c>
      <c r="H940" s="50">
        <v>2</v>
      </c>
    </row>
    <row r="941" ht="16.5" hidden="1" spans="1:8">
      <c r="A941" s="46">
        <v>940</v>
      </c>
      <c r="B941" s="46" t="s">
        <v>361</v>
      </c>
      <c r="C941" s="47" t="s">
        <v>1331</v>
      </c>
      <c r="D941" s="48" t="s">
        <v>385</v>
      </c>
      <c r="E941" s="49" t="s">
        <v>44</v>
      </c>
      <c r="F941" s="50">
        <v>60.03</v>
      </c>
      <c r="G941" s="51" t="s">
        <v>365</v>
      </c>
      <c r="H941" s="50">
        <v>2</v>
      </c>
    </row>
    <row r="942" ht="16.5" spans="1:8">
      <c r="A942" s="46">
        <v>941</v>
      </c>
      <c r="B942" s="46" t="s">
        <v>361</v>
      </c>
      <c r="C942" s="47" t="s">
        <v>1332</v>
      </c>
      <c r="D942" s="48" t="s">
        <v>740</v>
      </c>
      <c r="E942" s="49" t="s">
        <v>42</v>
      </c>
      <c r="F942" s="50">
        <v>41.6</v>
      </c>
      <c r="G942" s="51" t="s">
        <v>368</v>
      </c>
      <c r="H942" s="50">
        <v>1</v>
      </c>
    </row>
    <row r="943" ht="16.5" spans="1:8">
      <c r="A943" s="46">
        <v>942</v>
      </c>
      <c r="B943" s="46" t="s">
        <v>361</v>
      </c>
      <c r="C943" s="47" t="s">
        <v>1333</v>
      </c>
      <c r="D943" s="48" t="s">
        <v>738</v>
      </c>
      <c r="E943" s="49" t="s">
        <v>42</v>
      </c>
      <c r="F943" s="50">
        <v>41.73</v>
      </c>
      <c r="G943" s="51" t="s">
        <v>368</v>
      </c>
      <c r="H943" s="50">
        <v>1</v>
      </c>
    </row>
    <row r="944" ht="16.5" spans="1:8">
      <c r="A944" s="46">
        <v>943</v>
      </c>
      <c r="B944" s="46" t="s">
        <v>361</v>
      </c>
      <c r="C944" s="47" t="s">
        <v>1334</v>
      </c>
      <c r="D944" s="48" t="s">
        <v>740</v>
      </c>
      <c r="E944" s="49" t="s">
        <v>42</v>
      </c>
      <c r="F944" s="50">
        <v>41.73</v>
      </c>
      <c r="G944" s="51" t="s">
        <v>368</v>
      </c>
      <c r="H944" s="50">
        <v>1</v>
      </c>
    </row>
    <row r="945" ht="16.5" spans="1:8">
      <c r="A945" s="46">
        <v>944</v>
      </c>
      <c r="B945" s="46" t="s">
        <v>361</v>
      </c>
      <c r="C945" s="47" t="s">
        <v>1335</v>
      </c>
      <c r="D945" s="48" t="s">
        <v>738</v>
      </c>
      <c r="E945" s="49" t="s">
        <v>42</v>
      </c>
      <c r="F945" s="50">
        <v>41.6</v>
      </c>
      <c r="G945" s="51" t="s">
        <v>368</v>
      </c>
      <c r="H945" s="50">
        <v>1</v>
      </c>
    </row>
    <row r="946" ht="16.5" hidden="1" spans="1:8">
      <c r="A946" s="46">
        <v>945</v>
      </c>
      <c r="B946" s="46" t="s">
        <v>361</v>
      </c>
      <c r="C946" s="47" t="s">
        <v>1336</v>
      </c>
      <c r="D946" s="48" t="s">
        <v>1120</v>
      </c>
      <c r="E946" s="49" t="s">
        <v>44</v>
      </c>
      <c r="F946" s="50">
        <v>56.31</v>
      </c>
      <c r="G946" s="51" t="s">
        <v>365</v>
      </c>
      <c r="H946" s="50">
        <v>2</v>
      </c>
    </row>
    <row r="947" ht="16.5" hidden="1" spans="1:8">
      <c r="A947" s="46">
        <v>946</v>
      </c>
      <c r="B947" s="46" t="s">
        <v>361</v>
      </c>
      <c r="C947" s="47" t="s">
        <v>1337</v>
      </c>
      <c r="D947" s="48" t="s">
        <v>385</v>
      </c>
      <c r="E947" s="49" t="s">
        <v>44</v>
      </c>
      <c r="F947" s="50">
        <v>60.03</v>
      </c>
      <c r="G947" s="51" t="s">
        <v>365</v>
      </c>
      <c r="H947" s="50">
        <v>2</v>
      </c>
    </row>
    <row r="948" ht="16.5" spans="1:8">
      <c r="A948" s="46">
        <v>947</v>
      </c>
      <c r="B948" s="46" t="s">
        <v>361</v>
      </c>
      <c r="C948" s="47" t="s">
        <v>1338</v>
      </c>
      <c r="D948" s="48" t="s">
        <v>740</v>
      </c>
      <c r="E948" s="49" t="s">
        <v>42</v>
      </c>
      <c r="F948" s="50">
        <v>41.6</v>
      </c>
      <c r="G948" s="51" t="s">
        <v>368</v>
      </c>
      <c r="H948" s="50">
        <v>1</v>
      </c>
    </row>
    <row r="949" ht="16.5" spans="1:8">
      <c r="A949" s="46">
        <v>948</v>
      </c>
      <c r="B949" s="46" t="s">
        <v>361</v>
      </c>
      <c r="C949" s="47" t="s">
        <v>1339</v>
      </c>
      <c r="D949" s="48" t="s">
        <v>738</v>
      </c>
      <c r="E949" s="49" t="s">
        <v>42</v>
      </c>
      <c r="F949" s="50">
        <v>41.73</v>
      </c>
      <c r="G949" s="51" t="s">
        <v>368</v>
      </c>
      <c r="H949" s="50">
        <v>1</v>
      </c>
    </row>
    <row r="950" ht="16.5" spans="1:8">
      <c r="A950" s="46">
        <v>949</v>
      </c>
      <c r="B950" s="46" t="s">
        <v>361</v>
      </c>
      <c r="C950" s="47" t="s">
        <v>1340</v>
      </c>
      <c r="D950" s="48" t="s">
        <v>740</v>
      </c>
      <c r="E950" s="49" t="s">
        <v>42</v>
      </c>
      <c r="F950" s="50">
        <v>41.73</v>
      </c>
      <c r="G950" s="51" t="s">
        <v>368</v>
      </c>
      <c r="H950" s="50">
        <v>1</v>
      </c>
    </row>
    <row r="951" ht="16.5" spans="1:8">
      <c r="A951" s="46">
        <v>950</v>
      </c>
      <c r="B951" s="46" t="s">
        <v>361</v>
      </c>
      <c r="C951" s="47" t="s">
        <v>1341</v>
      </c>
      <c r="D951" s="48" t="s">
        <v>738</v>
      </c>
      <c r="E951" s="49" t="s">
        <v>42</v>
      </c>
      <c r="F951" s="50">
        <v>41.6</v>
      </c>
      <c r="G951" s="51" t="s">
        <v>368</v>
      </c>
      <c r="H951" s="50">
        <v>1</v>
      </c>
    </row>
    <row r="952" ht="16.5" hidden="1" spans="1:8">
      <c r="A952" s="46">
        <v>951</v>
      </c>
      <c r="B952" s="46" t="s">
        <v>361</v>
      </c>
      <c r="C952" s="47" t="s">
        <v>1342</v>
      </c>
      <c r="D952" s="48" t="s">
        <v>1120</v>
      </c>
      <c r="E952" s="49" t="s">
        <v>44</v>
      </c>
      <c r="F952" s="50">
        <v>56.31</v>
      </c>
      <c r="G952" s="51" t="s">
        <v>365</v>
      </c>
      <c r="H952" s="50">
        <v>2</v>
      </c>
    </row>
    <row r="953" ht="33" hidden="1" spans="1:8">
      <c r="A953" s="46">
        <v>952</v>
      </c>
      <c r="B953" s="46" t="s">
        <v>361</v>
      </c>
      <c r="C953" s="47" t="s">
        <v>1343</v>
      </c>
      <c r="D953" s="48" t="s">
        <v>385</v>
      </c>
      <c r="E953" s="49" t="s">
        <v>44</v>
      </c>
      <c r="F953" s="50">
        <v>60.03</v>
      </c>
      <c r="G953" s="51" t="s">
        <v>365</v>
      </c>
      <c r="H953" s="50">
        <v>2</v>
      </c>
    </row>
    <row r="954" ht="33" spans="1:8">
      <c r="A954" s="46">
        <v>953</v>
      </c>
      <c r="B954" s="46" t="s">
        <v>361</v>
      </c>
      <c r="C954" s="47" t="s">
        <v>1344</v>
      </c>
      <c r="D954" s="48" t="s">
        <v>740</v>
      </c>
      <c r="E954" s="49" t="s">
        <v>42</v>
      </c>
      <c r="F954" s="50">
        <v>41.6</v>
      </c>
      <c r="G954" s="51" t="s">
        <v>368</v>
      </c>
      <c r="H954" s="50">
        <v>1</v>
      </c>
    </row>
    <row r="955" ht="33" spans="1:8">
      <c r="A955" s="46">
        <v>954</v>
      </c>
      <c r="B955" s="46" t="s">
        <v>361</v>
      </c>
      <c r="C955" s="47" t="s">
        <v>1345</v>
      </c>
      <c r="D955" s="48" t="s">
        <v>738</v>
      </c>
      <c r="E955" s="49" t="s">
        <v>42</v>
      </c>
      <c r="F955" s="50">
        <v>41.73</v>
      </c>
      <c r="G955" s="51" t="s">
        <v>368</v>
      </c>
      <c r="H955" s="50">
        <v>1</v>
      </c>
    </row>
    <row r="956" ht="33" spans="1:8">
      <c r="A956" s="46">
        <v>955</v>
      </c>
      <c r="B956" s="46" t="s">
        <v>361</v>
      </c>
      <c r="C956" s="47" t="s">
        <v>1346</v>
      </c>
      <c r="D956" s="48" t="s">
        <v>740</v>
      </c>
      <c r="E956" s="49" t="s">
        <v>42</v>
      </c>
      <c r="F956" s="50">
        <v>41.73</v>
      </c>
      <c r="G956" s="51" t="s">
        <v>368</v>
      </c>
      <c r="H956" s="50">
        <v>1</v>
      </c>
    </row>
    <row r="957" ht="33" spans="1:8">
      <c r="A957" s="46">
        <v>956</v>
      </c>
      <c r="B957" s="46" t="s">
        <v>361</v>
      </c>
      <c r="C957" s="47" t="s">
        <v>1347</v>
      </c>
      <c r="D957" s="48" t="s">
        <v>738</v>
      </c>
      <c r="E957" s="49" t="s">
        <v>42</v>
      </c>
      <c r="F957" s="50">
        <v>41.6</v>
      </c>
      <c r="G957" s="51" t="s">
        <v>368</v>
      </c>
      <c r="H957" s="50">
        <v>1</v>
      </c>
    </row>
    <row r="958" ht="33" hidden="1" spans="1:8">
      <c r="A958" s="46">
        <v>957</v>
      </c>
      <c r="B958" s="46" t="s">
        <v>361</v>
      </c>
      <c r="C958" s="47" t="s">
        <v>1348</v>
      </c>
      <c r="D958" s="48" t="s">
        <v>1120</v>
      </c>
      <c r="E958" s="49" t="s">
        <v>44</v>
      </c>
      <c r="F958" s="50">
        <v>56.31</v>
      </c>
      <c r="G958" s="51" t="s">
        <v>365</v>
      </c>
      <c r="H958" s="50">
        <v>2</v>
      </c>
    </row>
    <row r="959" ht="33" hidden="1" spans="1:8">
      <c r="A959" s="46">
        <v>958</v>
      </c>
      <c r="B959" s="46" t="s">
        <v>361</v>
      </c>
      <c r="C959" s="47" t="s">
        <v>1349</v>
      </c>
      <c r="D959" s="48" t="s">
        <v>385</v>
      </c>
      <c r="E959" s="49" t="s">
        <v>44</v>
      </c>
      <c r="F959" s="50">
        <v>60.03</v>
      </c>
      <c r="G959" s="51" t="s">
        <v>365</v>
      </c>
      <c r="H959" s="50">
        <v>2</v>
      </c>
    </row>
    <row r="960" ht="33" spans="1:8">
      <c r="A960" s="46">
        <v>959</v>
      </c>
      <c r="B960" s="46" t="s">
        <v>361</v>
      </c>
      <c r="C960" s="47" t="s">
        <v>1350</v>
      </c>
      <c r="D960" s="48" t="s">
        <v>740</v>
      </c>
      <c r="E960" s="49" t="s">
        <v>42</v>
      </c>
      <c r="F960" s="50">
        <v>41.6</v>
      </c>
      <c r="G960" s="51" t="s">
        <v>368</v>
      </c>
      <c r="H960" s="50">
        <v>1</v>
      </c>
    </row>
    <row r="961" ht="33" spans="1:8">
      <c r="A961" s="46">
        <v>960</v>
      </c>
      <c r="B961" s="46" t="s">
        <v>361</v>
      </c>
      <c r="C961" s="47" t="s">
        <v>1351</v>
      </c>
      <c r="D961" s="48" t="s">
        <v>738</v>
      </c>
      <c r="E961" s="49" t="s">
        <v>42</v>
      </c>
      <c r="F961" s="50">
        <v>41.73</v>
      </c>
      <c r="G961" s="51" t="s">
        <v>368</v>
      </c>
      <c r="H961" s="50">
        <v>1</v>
      </c>
    </row>
    <row r="962" ht="33" spans="1:8">
      <c r="A962" s="46">
        <v>961</v>
      </c>
      <c r="B962" s="46" t="s">
        <v>361</v>
      </c>
      <c r="C962" s="47" t="s">
        <v>1352</v>
      </c>
      <c r="D962" s="48" t="s">
        <v>740</v>
      </c>
      <c r="E962" s="49" t="s">
        <v>42</v>
      </c>
      <c r="F962" s="50">
        <v>41.73</v>
      </c>
      <c r="G962" s="51" t="s">
        <v>368</v>
      </c>
      <c r="H962" s="50">
        <v>1</v>
      </c>
    </row>
    <row r="963" ht="33" spans="1:8">
      <c r="A963" s="46">
        <v>962</v>
      </c>
      <c r="B963" s="46" t="s">
        <v>361</v>
      </c>
      <c r="C963" s="47" t="s">
        <v>1353</v>
      </c>
      <c r="D963" s="48" t="s">
        <v>738</v>
      </c>
      <c r="E963" s="49" t="s">
        <v>42</v>
      </c>
      <c r="F963" s="50">
        <v>41.6</v>
      </c>
      <c r="G963" s="51" t="s">
        <v>368</v>
      </c>
      <c r="H963" s="50">
        <v>1</v>
      </c>
    </row>
    <row r="964" ht="33" hidden="1" spans="1:8">
      <c r="A964" s="46">
        <v>963</v>
      </c>
      <c r="B964" s="46" t="s">
        <v>361</v>
      </c>
      <c r="C964" s="47" t="s">
        <v>1354</v>
      </c>
      <c r="D964" s="48" t="s">
        <v>1120</v>
      </c>
      <c r="E964" s="49" t="s">
        <v>44</v>
      </c>
      <c r="F964" s="50">
        <v>56.31</v>
      </c>
      <c r="G964" s="51" t="s">
        <v>365</v>
      </c>
      <c r="H964" s="50">
        <v>2</v>
      </c>
    </row>
    <row r="965" ht="33" hidden="1" spans="1:8">
      <c r="A965" s="46">
        <v>964</v>
      </c>
      <c r="B965" s="46" t="s">
        <v>361</v>
      </c>
      <c r="C965" s="47" t="s">
        <v>1355</v>
      </c>
      <c r="D965" s="48" t="s">
        <v>385</v>
      </c>
      <c r="E965" s="49" t="s">
        <v>44</v>
      </c>
      <c r="F965" s="50">
        <v>60.03</v>
      </c>
      <c r="G965" s="51" t="s">
        <v>365</v>
      </c>
      <c r="H965" s="50">
        <v>2</v>
      </c>
    </row>
    <row r="966" ht="33" spans="1:8">
      <c r="A966" s="46">
        <v>965</v>
      </c>
      <c r="B966" s="46" t="s">
        <v>361</v>
      </c>
      <c r="C966" s="47" t="s">
        <v>1356</v>
      </c>
      <c r="D966" s="48" t="s">
        <v>740</v>
      </c>
      <c r="E966" s="49" t="s">
        <v>42</v>
      </c>
      <c r="F966" s="50">
        <v>41.6</v>
      </c>
      <c r="G966" s="51" t="s">
        <v>368</v>
      </c>
      <c r="H966" s="50">
        <v>1</v>
      </c>
    </row>
    <row r="967" ht="33" spans="1:8">
      <c r="A967" s="46">
        <v>966</v>
      </c>
      <c r="B967" s="46" t="s">
        <v>361</v>
      </c>
      <c r="C967" s="47" t="s">
        <v>1357</v>
      </c>
      <c r="D967" s="48" t="s">
        <v>738</v>
      </c>
      <c r="E967" s="49" t="s">
        <v>42</v>
      </c>
      <c r="F967" s="50">
        <v>41.73</v>
      </c>
      <c r="G967" s="51" t="s">
        <v>368</v>
      </c>
      <c r="H967" s="50">
        <v>1</v>
      </c>
    </row>
    <row r="968" ht="33" spans="1:8">
      <c r="A968" s="46">
        <v>967</v>
      </c>
      <c r="B968" s="46" t="s">
        <v>361</v>
      </c>
      <c r="C968" s="47" t="s">
        <v>1358</v>
      </c>
      <c r="D968" s="48" t="s">
        <v>740</v>
      </c>
      <c r="E968" s="49" t="s">
        <v>42</v>
      </c>
      <c r="F968" s="50">
        <v>41.73</v>
      </c>
      <c r="G968" s="51" t="s">
        <v>368</v>
      </c>
      <c r="H968" s="50">
        <v>1</v>
      </c>
    </row>
    <row r="969" ht="33" spans="1:8">
      <c r="A969" s="46">
        <v>968</v>
      </c>
      <c r="B969" s="46" t="s">
        <v>361</v>
      </c>
      <c r="C969" s="47" t="s">
        <v>1359</v>
      </c>
      <c r="D969" s="48" t="s">
        <v>738</v>
      </c>
      <c r="E969" s="49" t="s">
        <v>42</v>
      </c>
      <c r="F969" s="50">
        <v>41.6</v>
      </c>
      <c r="G969" s="51" t="s">
        <v>368</v>
      </c>
      <c r="H969" s="50">
        <v>1</v>
      </c>
    </row>
    <row r="970" ht="33" hidden="1" spans="1:8">
      <c r="A970" s="46">
        <v>969</v>
      </c>
      <c r="B970" s="46" t="s">
        <v>361</v>
      </c>
      <c r="C970" s="47" t="s">
        <v>1360</v>
      </c>
      <c r="D970" s="48" t="s">
        <v>1120</v>
      </c>
      <c r="E970" s="49" t="s">
        <v>44</v>
      </c>
      <c r="F970" s="50">
        <v>56.31</v>
      </c>
      <c r="G970" s="51" t="s">
        <v>365</v>
      </c>
      <c r="H970" s="50">
        <v>2</v>
      </c>
    </row>
    <row r="971" ht="33" hidden="1" spans="1:8">
      <c r="A971" s="46">
        <v>970</v>
      </c>
      <c r="B971" s="46" t="s">
        <v>361</v>
      </c>
      <c r="C971" s="47" t="s">
        <v>1361</v>
      </c>
      <c r="D971" s="48" t="s">
        <v>385</v>
      </c>
      <c r="E971" s="49" t="s">
        <v>44</v>
      </c>
      <c r="F971" s="50">
        <v>60.03</v>
      </c>
      <c r="G971" s="51" t="s">
        <v>365</v>
      </c>
      <c r="H971" s="50">
        <v>2</v>
      </c>
    </row>
    <row r="972" ht="33" spans="1:8">
      <c r="A972" s="46">
        <v>971</v>
      </c>
      <c r="B972" s="46" t="s">
        <v>361</v>
      </c>
      <c r="C972" s="47" t="s">
        <v>1362</v>
      </c>
      <c r="D972" s="48" t="s">
        <v>740</v>
      </c>
      <c r="E972" s="49" t="s">
        <v>42</v>
      </c>
      <c r="F972" s="50">
        <v>41.6</v>
      </c>
      <c r="G972" s="51" t="s">
        <v>368</v>
      </c>
      <c r="H972" s="50">
        <v>1</v>
      </c>
    </row>
    <row r="973" ht="33" spans="1:8">
      <c r="A973" s="46">
        <v>972</v>
      </c>
      <c r="B973" s="46" t="s">
        <v>361</v>
      </c>
      <c r="C973" s="47" t="s">
        <v>1363</v>
      </c>
      <c r="D973" s="48" t="s">
        <v>738</v>
      </c>
      <c r="E973" s="49" t="s">
        <v>42</v>
      </c>
      <c r="F973" s="50">
        <v>41.73</v>
      </c>
      <c r="G973" s="51" t="s">
        <v>368</v>
      </c>
      <c r="H973" s="50">
        <v>1</v>
      </c>
    </row>
    <row r="974" ht="33" spans="1:8">
      <c r="A974" s="46">
        <v>973</v>
      </c>
      <c r="B974" s="46" t="s">
        <v>361</v>
      </c>
      <c r="C974" s="47" t="s">
        <v>1364</v>
      </c>
      <c r="D974" s="48" t="s">
        <v>740</v>
      </c>
      <c r="E974" s="49" t="s">
        <v>42</v>
      </c>
      <c r="F974" s="50">
        <v>41.73</v>
      </c>
      <c r="G974" s="51" t="s">
        <v>368</v>
      </c>
      <c r="H974" s="50">
        <v>1</v>
      </c>
    </row>
    <row r="975" ht="33" spans="1:8">
      <c r="A975" s="46">
        <v>974</v>
      </c>
      <c r="B975" s="46" t="s">
        <v>361</v>
      </c>
      <c r="C975" s="47" t="s">
        <v>1365</v>
      </c>
      <c r="D975" s="48" t="s">
        <v>738</v>
      </c>
      <c r="E975" s="49" t="s">
        <v>42</v>
      </c>
      <c r="F975" s="50">
        <v>41.6</v>
      </c>
      <c r="G975" s="51" t="s">
        <v>368</v>
      </c>
      <c r="H975" s="50">
        <v>1</v>
      </c>
    </row>
    <row r="976" ht="33" hidden="1" spans="1:8">
      <c r="A976" s="46">
        <v>975</v>
      </c>
      <c r="B976" s="46" t="s">
        <v>361</v>
      </c>
      <c r="C976" s="47" t="s">
        <v>1366</v>
      </c>
      <c r="D976" s="48" t="s">
        <v>1120</v>
      </c>
      <c r="E976" s="49" t="s">
        <v>44</v>
      </c>
      <c r="F976" s="50">
        <v>56.31</v>
      </c>
      <c r="G976" s="51" t="s">
        <v>365</v>
      </c>
      <c r="H976" s="50">
        <v>2</v>
      </c>
    </row>
    <row r="977" ht="33" hidden="1" spans="1:8">
      <c r="A977" s="46">
        <v>976</v>
      </c>
      <c r="B977" s="46" t="s">
        <v>361</v>
      </c>
      <c r="C977" s="47" t="s">
        <v>1367</v>
      </c>
      <c r="D977" s="48" t="s">
        <v>385</v>
      </c>
      <c r="E977" s="49" t="s">
        <v>44</v>
      </c>
      <c r="F977" s="50">
        <v>60.03</v>
      </c>
      <c r="G977" s="51" t="s">
        <v>365</v>
      </c>
      <c r="H977" s="50">
        <v>2</v>
      </c>
    </row>
    <row r="978" ht="33" spans="1:8">
      <c r="A978" s="46">
        <v>977</v>
      </c>
      <c r="B978" s="46" t="s">
        <v>361</v>
      </c>
      <c r="C978" s="47" t="s">
        <v>1368</v>
      </c>
      <c r="D978" s="48" t="s">
        <v>740</v>
      </c>
      <c r="E978" s="49" t="s">
        <v>42</v>
      </c>
      <c r="F978" s="50">
        <v>41.6</v>
      </c>
      <c r="G978" s="51" t="s">
        <v>368</v>
      </c>
      <c r="H978" s="50">
        <v>1</v>
      </c>
    </row>
    <row r="979" ht="33" spans="1:8">
      <c r="A979" s="46">
        <v>978</v>
      </c>
      <c r="B979" s="46" t="s">
        <v>361</v>
      </c>
      <c r="C979" s="47" t="s">
        <v>1369</v>
      </c>
      <c r="D979" s="48" t="s">
        <v>738</v>
      </c>
      <c r="E979" s="49" t="s">
        <v>42</v>
      </c>
      <c r="F979" s="50">
        <v>41.73</v>
      </c>
      <c r="G979" s="51" t="s">
        <v>368</v>
      </c>
      <c r="H979" s="50">
        <v>1</v>
      </c>
    </row>
    <row r="980" ht="33" spans="1:8">
      <c r="A980" s="46">
        <v>979</v>
      </c>
      <c r="B980" s="46" t="s">
        <v>361</v>
      </c>
      <c r="C980" s="47" t="s">
        <v>1370</v>
      </c>
      <c r="D980" s="48" t="s">
        <v>740</v>
      </c>
      <c r="E980" s="49" t="s">
        <v>42</v>
      </c>
      <c r="F980" s="50">
        <v>41.73</v>
      </c>
      <c r="G980" s="51" t="s">
        <v>368</v>
      </c>
      <c r="H980" s="50">
        <v>1</v>
      </c>
    </row>
    <row r="981" ht="33" spans="1:8">
      <c r="A981" s="46">
        <v>980</v>
      </c>
      <c r="B981" s="46" t="s">
        <v>361</v>
      </c>
      <c r="C981" s="47" t="s">
        <v>1371</v>
      </c>
      <c r="D981" s="48" t="s">
        <v>738</v>
      </c>
      <c r="E981" s="49" t="s">
        <v>42</v>
      </c>
      <c r="F981" s="50">
        <v>41.6</v>
      </c>
      <c r="G981" s="51" t="s">
        <v>368</v>
      </c>
      <c r="H981" s="50">
        <v>1</v>
      </c>
    </row>
    <row r="982" ht="33" hidden="1" spans="1:8">
      <c r="A982" s="46">
        <v>981</v>
      </c>
      <c r="B982" s="46" t="s">
        <v>361</v>
      </c>
      <c r="C982" s="47" t="s">
        <v>1372</v>
      </c>
      <c r="D982" s="48" t="s">
        <v>1120</v>
      </c>
      <c r="E982" s="49" t="s">
        <v>44</v>
      </c>
      <c r="F982" s="50">
        <v>56.31</v>
      </c>
      <c r="G982" s="51" t="s">
        <v>365</v>
      </c>
      <c r="H982" s="50">
        <v>2</v>
      </c>
    </row>
    <row r="983" ht="33" hidden="1" spans="1:8">
      <c r="A983" s="46">
        <v>982</v>
      </c>
      <c r="B983" s="46" t="s">
        <v>361</v>
      </c>
      <c r="C983" s="47" t="s">
        <v>1373</v>
      </c>
      <c r="D983" s="48" t="s">
        <v>385</v>
      </c>
      <c r="E983" s="49" t="s">
        <v>44</v>
      </c>
      <c r="F983" s="50">
        <v>60.03</v>
      </c>
      <c r="G983" s="51" t="s">
        <v>365</v>
      </c>
      <c r="H983" s="50">
        <v>2</v>
      </c>
    </row>
    <row r="984" ht="33" spans="1:8">
      <c r="A984" s="46">
        <v>983</v>
      </c>
      <c r="B984" s="46" t="s">
        <v>361</v>
      </c>
      <c r="C984" s="47" t="s">
        <v>1374</v>
      </c>
      <c r="D984" s="48" t="s">
        <v>740</v>
      </c>
      <c r="E984" s="49" t="s">
        <v>42</v>
      </c>
      <c r="F984" s="50">
        <v>41.6</v>
      </c>
      <c r="G984" s="51" t="s">
        <v>368</v>
      </c>
      <c r="H984" s="50">
        <v>1</v>
      </c>
    </row>
    <row r="985" ht="33" spans="1:8">
      <c r="A985" s="46">
        <v>984</v>
      </c>
      <c r="B985" s="46" t="s">
        <v>361</v>
      </c>
      <c r="C985" s="47" t="s">
        <v>1375</v>
      </c>
      <c r="D985" s="48" t="s">
        <v>738</v>
      </c>
      <c r="E985" s="49" t="s">
        <v>42</v>
      </c>
      <c r="F985" s="50">
        <v>41.73</v>
      </c>
      <c r="G985" s="51" t="s">
        <v>368</v>
      </c>
      <c r="H985" s="50">
        <v>1</v>
      </c>
    </row>
    <row r="986" ht="33" spans="1:8">
      <c r="A986" s="46">
        <v>985</v>
      </c>
      <c r="B986" s="46" t="s">
        <v>361</v>
      </c>
      <c r="C986" s="47" t="s">
        <v>1376</v>
      </c>
      <c r="D986" s="48" t="s">
        <v>740</v>
      </c>
      <c r="E986" s="49" t="s">
        <v>42</v>
      </c>
      <c r="F986" s="50">
        <v>41.73</v>
      </c>
      <c r="G986" s="51" t="s">
        <v>368</v>
      </c>
      <c r="H986" s="50">
        <v>1</v>
      </c>
    </row>
    <row r="987" ht="33" spans="1:8">
      <c r="A987" s="46">
        <v>986</v>
      </c>
      <c r="B987" s="46" t="s">
        <v>361</v>
      </c>
      <c r="C987" s="47" t="s">
        <v>1377</v>
      </c>
      <c r="D987" s="48" t="s">
        <v>738</v>
      </c>
      <c r="E987" s="49" t="s">
        <v>42</v>
      </c>
      <c r="F987" s="50">
        <v>41.6</v>
      </c>
      <c r="G987" s="51" t="s">
        <v>368</v>
      </c>
      <c r="H987" s="50">
        <v>1</v>
      </c>
    </row>
    <row r="988" ht="33" hidden="1" spans="1:8">
      <c r="A988" s="46">
        <v>987</v>
      </c>
      <c r="B988" s="46" t="s">
        <v>361</v>
      </c>
      <c r="C988" s="47" t="s">
        <v>1378</v>
      </c>
      <c r="D988" s="48" t="s">
        <v>1120</v>
      </c>
      <c r="E988" s="49" t="s">
        <v>44</v>
      </c>
      <c r="F988" s="50">
        <v>56.31</v>
      </c>
      <c r="G988" s="51" t="s">
        <v>365</v>
      </c>
      <c r="H988" s="50">
        <v>2</v>
      </c>
    </row>
    <row r="989" ht="33" hidden="1" spans="1:8">
      <c r="A989" s="46">
        <v>988</v>
      </c>
      <c r="B989" s="46" t="s">
        <v>361</v>
      </c>
      <c r="C989" s="47" t="s">
        <v>1379</v>
      </c>
      <c r="D989" s="48" t="s">
        <v>385</v>
      </c>
      <c r="E989" s="49" t="s">
        <v>44</v>
      </c>
      <c r="F989" s="50">
        <v>60.03</v>
      </c>
      <c r="G989" s="51" t="s">
        <v>365</v>
      </c>
      <c r="H989" s="50">
        <v>2</v>
      </c>
    </row>
    <row r="990" ht="33" spans="1:8">
      <c r="A990" s="46">
        <v>989</v>
      </c>
      <c r="B990" s="46" t="s">
        <v>361</v>
      </c>
      <c r="C990" s="47" t="s">
        <v>1380</v>
      </c>
      <c r="D990" s="48" t="s">
        <v>740</v>
      </c>
      <c r="E990" s="49" t="s">
        <v>42</v>
      </c>
      <c r="F990" s="50">
        <v>41.6</v>
      </c>
      <c r="G990" s="51" t="s">
        <v>368</v>
      </c>
      <c r="H990" s="50">
        <v>1</v>
      </c>
    </row>
    <row r="991" ht="33" spans="1:8">
      <c r="A991" s="46">
        <v>990</v>
      </c>
      <c r="B991" s="46" t="s">
        <v>361</v>
      </c>
      <c r="C991" s="47" t="s">
        <v>1381</v>
      </c>
      <c r="D991" s="48" t="s">
        <v>738</v>
      </c>
      <c r="E991" s="49" t="s">
        <v>42</v>
      </c>
      <c r="F991" s="50">
        <v>41.73</v>
      </c>
      <c r="G991" s="51" t="s">
        <v>368</v>
      </c>
      <c r="H991" s="50">
        <v>1</v>
      </c>
    </row>
    <row r="992" ht="33" spans="1:8">
      <c r="A992" s="46">
        <v>991</v>
      </c>
      <c r="B992" s="46" t="s">
        <v>361</v>
      </c>
      <c r="C992" s="47" t="s">
        <v>1382</v>
      </c>
      <c r="D992" s="48" t="s">
        <v>740</v>
      </c>
      <c r="E992" s="49" t="s">
        <v>42</v>
      </c>
      <c r="F992" s="50">
        <v>41.73</v>
      </c>
      <c r="G992" s="51" t="s">
        <v>368</v>
      </c>
      <c r="H992" s="50">
        <v>1</v>
      </c>
    </row>
    <row r="993" ht="33" spans="1:8">
      <c r="A993" s="46">
        <v>992</v>
      </c>
      <c r="B993" s="46" t="s">
        <v>361</v>
      </c>
      <c r="C993" s="47" t="s">
        <v>1383</v>
      </c>
      <c r="D993" s="48" t="s">
        <v>738</v>
      </c>
      <c r="E993" s="49" t="s">
        <v>42</v>
      </c>
      <c r="F993" s="50">
        <v>41.6</v>
      </c>
      <c r="G993" s="51" t="s">
        <v>368</v>
      </c>
      <c r="H993" s="50">
        <v>1</v>
      </c>
    </row>
    <row r="994" ht="33" hidden="1" spans="1:8">
      <c r="A994" s="46">
        <v>993</v>
      </c>
      <c r="B994" s="46" t="s">
        <v>361</v>
      </c>
      <c r="C994" s="47" t="s">
        <v>1384</v>
      </c>
      <c r="D994" s="48" t="s">
        <v>1120</v>
      </c>
      <c r="E994" s="49" t="s">
        <v>44</v>
      </c>
      <c r="F994" s="50">
        <v>56.31</v>
      </c>
      <c r="G994" s="51" t="s">
        <v>365</v>
      </c>
      <c r="H994" s="50">
        <v>2</v>
      </c>
    </row>
    <row r="995" ht="33" hidden="1" spans="1:8">
      <c r="A995" s="46">
        <v>994</v>
      </c>
      <c r="B995" s="46" t="s">
        <v>361</v>
      </c>
      <c r="C995" s="47" t="s">
        <v>1385</v>
      </c>
      <c r="D995" s="48" t="s">
        <v>385</v>
      </c>
      <c r="E995" s="49" t="s">
        <v>44</v>
      </c>
      <c r="F995" s="50">
        <v>60.03</v>
      </c>
      <c r="G995" s="51" t="s">
        <v>365</v>
      </c>
      <c r="H995" s="50">
        <v>2</v>
      </c>
    </row>
    <row r="996" ht="33" spans="1:8">
      <c r="A996" s="46">
        <v>995</v>
      </c>
      <c r="B996" s="46" t="s">
        <v>361</v>
      </c>
      <c r="C996" s="47" t="s">
        <v>1386</v>
      </c>
      <c r="D996" s="48" t="s">
        <v>740</v>
      </c>
      <c r="E996" s="49" t="s">
        <v>42</v>
      </c>
      <c r="F996" s="50">
        <v>41.6</v>
      </c>
      <c r="G996" s="51" t="s">
        <v>368</v>
      </c>
      <c r="H996" s="50">
        <v>1</v>
      </c>
    </row>
    <row r="997" ht="33" spans="1:8">
      <c r="A997" s="46">
        <v>996</v>
      </c>
      <c r="B997" s="46" t="s">
        <v>361</v>
      </c>
      <c r="C997" s="47" t="s">
        <v>1387</v>
      </c>
      <c r="D997" s="48" t="s">
        <v>738</v>
      </c>
      <c r="E997" s="49" t="s">
        <v>42</v>
      </c>
      <c r="F997" s="50">
        <v>41.73</v>
      </c>
      <c r="G997" s="51" t="s">
        <v>368</v>
      </c>
      <c r="H997" s="50">
        <v>1</v>
      </c>
    </row>
    <row r="998" ht="33" spans="1:8">
      <c r="A998" s="46">
        <v>997</v>
      </c>
      <c r="B998" s="46" t="s">
        <v>361</v>
      </c>
      <c r="C998" s="47" t="s">
        <v>1388</v>
      </c>
      <c r="D998" s="48" t="s">
        <v>740</v>
      </c>
      <c r="E998" s="49" t="s">
        <v>42</v>
      </c>
      <c r="F998" s="50">
        <v>41.73</v>
      </c>
      <c r="G998" s="51" t="s">
        <v>368</v>
      </c>
      <c r="H998" s="50">
        <v>1</v>
      </c>
    </row>
    <row r="999" ht="33" spans="1:8">
      <c r="A999" s="46">
        <v>998</v>
      </c>
      <c r="B999" s="46" t="s">
        <v>361</v>
      </c>
      <c r="C999" s="47" t="s">
        <v>1389</v>
      </c>
      <c r="D999" s="48" t="s">
        <v>738</v>
      </c>
      <c r="E999" s="49" t="s">
        <v>42</v>
      </c>
      <c r="F999" s="50">
        <v>41.6</v>
      </c>
      <c r="G999" s="51" t="s">
        <v>368</v>
      </c>
      <c r="H999" s="50">
        <v>1</v>
      </c>
    </row>
    <row r="1000" ht="33" hidden="1" spans="1:8">
      <c r="A1000" s="46">
        <v>999</v>
      </c>
      <c r="B1000" s="46" t="s">
        <v>361</v>
      </c>
      <c r="C1000" s="47" t="s">
        <v>1390</v>
      </c>
      <c r="D1000" s="48" t="s">
        <v>1120</v>
      </c>
      <c r="E1000" s="49" t="s">
        <v>44</v>
      </c>
      <c r="F1000" s="50">
        <v>56.31</v>
      </c>
      <c r="G1000" s="51" t="s">
        <v>365</v>
      </c>
      <c r="H1000" s="50">
        <v>2</v>
      </c>
    </row>
    <row r="1001" ht="33" hidden="1" spans="1:8">
      <c r="A1001" s="46">
        <v>1000</v>
      </c>
      <c r="B1001" s="46" t="s">
        <v>361</v>
      </c>
      <c r="C1001" s="47" t="s">
        <v>1391</v>
      </c>
      <c r="D1001" s="48" t="s">
        <v>385</v>
      </c>
      <c r="E1001" s="49" t="s">
        <v>44</v>
      </c>
      <c r="F1001" s="50">
        <v>60.03</v>
      </c>
      <c r="G1001" s="51" t="s">
        <v>365</v>
      </c>
      <c r="H1001" s="50">
        <v>2</v>
      </c>
    </row>
    <row r="1002" ht="33" spans="1:8">
      <c r="A1002" s="46">
        <v>1001</v>
      </c>
      <c r="B1002" s="46" t="s">
        <v>361</v>
      </c>
      <c r="C1002" s="47" t="s">
        <v>1392</v>
      </c>
      <c r="D1002" s="48" t="s">
        <v>740</v>
      </c>
      <c r="E1002" s="49" t="s">
        <v>42</v>
      </c>
      <c r="F1002" s="50">
        <v>41.6</v>
      </c>
      <c r="G1002" s="51" t="s">
        <v>368</v>
      </c>
      <c r="H1002" s="50">
        <v>1</v>
      </c>
    </row>
    <row r="1003" ht="33" spans="1:8">
      <c r="A1003" s="46">
        <v>1002</v>
      </c>
      <c r="B1003" s="46" t="s">
        <v>361</v>
      </c>
      <c r="C1003" s="47" t="s">
        <v>1393</v>
      </c>
      <c r="D1003" s="48" t="s">
        <v>738</v>
      </c>
      <c r="E1003" s="49" t="s">
        <v>42</v>
      </c>
      <c r="F1003" s="50">
        <v>41.73</v>
      </c>
      <c r="G1003" s="51" t="s">
        <v>368</v>
      </c>
      <c r="H1003" s="50">
        <v>1</v>
      </c>
    </row>
    <row r="1004" ht="33" spans="1:8">
      <c r="A1004" s="46">
        <v>1003</v>
      </c>
      <c r="B1004" s="46" t="s">
        <v>361</v>
      </c>
      <c r="C1004" s="47" t="s">
        <v>1394</v>
      </c>
      <c r="D1004" s="48" t="s">
        <v>740</v>
      </c>
      <c r="E1004" s="49" t="s">
        <v>42</v>
      </c>
      <c r="F1004" s="50">
        <v>41.73</v>
      </c>
      <c r="G1004" s="51" t="s">
        <v>368</v>
      </c>
      <c r="H1004" s="50">
        <v>1</v>
      </c>
    </row>
    <row r="1005" ht="33" spans="1:8">
      <c r="A1005" s="46">
        <v>1004</v>
      </c>
      <c r="B1005" s="46" t="s">
        <v>361</v>
      </c>
      <c r="C1005" s="47" t="s">
        <v>1395</v>
      </c>
      <c r="D1005" s="48" t="s">
        <v>738</v>
      </c>
      <c r="E1005" s="49" t="s">
        <v>42</v>
      </c>
      <c r="F1005" s="50">
        <v>41.6</v>
      </c>
      <c r="G1005" s="51" t="s">
        <v>368</v>
      </c>
      <c r="H1005" s="50">
        <v>1</v>
      </c>
    </row>
    <row r="1006" ht="33" hidden="1" spans="1:8">
      <c r="A1006" s="46">
        <v>1005</v>
      </c>
      <c r="B1006" s="46" t="s">
        <v>361</v>
      </c>
      <c r="C1006" s="47" t="s">
        <v>1396</v>
      </c>
      <c r="D1006" s="48" t="s">
        <v>1120</v>
      </c>
      <c r="E1006" s="49" t="s">
        <v>44</v>
      </c>
      <c r="F1006" s="50">
        <v>56.31</v>
      </c>
      <c r="G1006" s="51" t="s">
        <v>365</v>
      </c>
      <c r="H1006" s="50">
        <v>2</v>
      </c>
    </row>
    <row r="1007" ht="33" hidden="1" spans="1:8">
      <c r="A1007" s="46">
        <v>1006</v>
      </c>
      <c r="B1007" s="46" t="s">
        <v>361</v>
      </c>
      <c r="C1007" s="47" t="s">
        <v>1397</v>
      </c>
      <c r="D1007" s="48" t="s">
        <v>385</v>
      </c>
      <c r="E1007" s="49" t="s">
        <v>44</v>
      </c>
      <c r="F1007" s="50">
        <v>60.03</v>
      </c>
      <c r="G1007" s="51" t="s">
        <v>365</v>
      </c>
      <c r="H1007" s="50">
        <v>2</v>
      </c>
    </row>
    <row r="1008" ht="33" spans="1:8">
      <c r="A1008" s="46">
        <v>1007</v>
      </c>
      <c r="B1008" s="46" t="s">
        <v>361</v>
      </c>
      <c r="C1008" s="47" t="s">
        <v>1398</v>
      </c>
      <c r="D1008" s="48" t="s">
        <v>740</v>
      </c>
      <c r="E1008" s="49" t="s">
        <v>42</v>
      </c>
      <c r="F1008" s="50">
        <v>41.6</v>
      </c>
      <c r="G1008" s="51" t="s">
        <v>368</v>
      </c>
      <c r="H1008" s="50">
        <v>1</v>
      </c>
    </row>
    <row r="1009" ht="33" spans="1:8">
      <c r="A1009" s="46">
        <v>1008</v>
      </c>
      <c r="B1009" s="46" t="s">
        <v>361</v>
      </c>
      <c r="C1009" s="47" t="s">
        <v>1399</v>
      </c>
      <c r="D1009" s="48" t="s">
        <v>738</v>
      </c>
      <c r="E1009" s="49" t="s">
        <v>42</v>
      </c>
      <c r="F1009" s="50">
        <v>41.73</v>
      </c>
      <c r="G1009" s="51" t="s">
        <v>368</v>
      </c>
      <c r="H1009" s="50">
        <v>1</v>
      </c>
    </row>
    <row r="1010" ht="33" spans="1:8">
      <c r="A1010" s="46">
        <v>1009</v>
      </c>
      <c r="B1010" s="46" t="s">
        <v>361</v>
      </c>
      <c r="C1010" s="47" t="s">
        <v>1400</v>
      </c>
      <c r="D1010" s="48" t="s">
        <v>740</v>
      </c>
      <c r="E1010" s="49" t="s">
        <v>42</v>
      </c>
      <c r="F1010" s="50">
        <v>41.73</v>
      </c>
      <c r="G1010" s="51" t="s">
        <v>368</v>
      </c>
      <c r="H1010" s="50">
        <v>1</v>
      </c>
    </row>
    <row r="1011" ht="33" spans="1:8">
      <c r="A1011" s="46">
        <v>1010</v>
      </c>
      <c r="B1011" s="46" t="s">
        <v>361</v>
      </c>
      <c r="C1011" s="47" t="s">
        <v>1401</v>
      </c>
      <c r="D1011" s="48" t="s">
        <v>738</v>
      </c>
      <c r="E1011" s="49" t="s">
        <v>42</v>
      </c>
      <c r="F1011" s="50">
        <v>41.6</v>
      </c>
      <c r="G1011" s="51" t="s">
        <v>368</v>
      </c>
      <c r="H1011" s="50">
        <v>1</v>
      </c>
    </row>
    <row r="1012" ht="33" hidden="1" spans="1:8">
      <c r="A1012" s="46">
        <v>1011</v>
      </c>
      <c r="B1012" s="46" t="s">
        <v>361</v>
      </c>
      <c r="C1012" s="47" t="s">
        <v>1402</v>
      </c>
      <c r="D1012" s="48" t="s">
        <v>1120</v>
      </c>
      <c r="E1012" s="49" t="s">
        <v>44</v>
      </c>
      <c r="F1012" s="50">
        <v>56.31</v>
      </c>
      <c r="G1012" s="51" t="s">
        <v>365</v>
      </c>
      <c r="H1012" s="50">
        <v>2</v>
      </c>
    </row>
    <row r="1013" ht="33" hidden="1" spans="1:8">
      <c r="A1013" s="46">
        <v>1012</v>
      </c>
      <c r="B1013" s="46" t="s">
        <v>361</v>
      </c>
      <c r="C1013" s="47" t="s">
        <v>1403</v>
      </c>
      <c r="D1013" s="48" t="s">
        <v>385</v>
      </c>
      <c r="E1013" s="49" t="s">
        <v>44</v>
      </c>
      <c r="F1013" s="50">
        <v>60.03</v>
      </c>
      <c r="G1013" s="51" t="s">
        <v>365</v>
      </c>
      <c r="H1013" s="50">
        <v>2</v>
      </c>
    </row>
    <row r="1014" ht="33" spans="1:8">
      <c r="A1014" s="46">
        <v>1013</v>
      </c>
      <c r="B1014" s="46" t="s">
        <v>361</v>
      </c>
      <c r="C1014" s="47" t="s">
        <v>1404</v>
      </c>
      <c r="D1014" s="48" t="s">
        <v>740</v>
      </c>
      <c r="E1014" s="49" t="s">
        <v>42</v>
      </c>
      <c r="F1014" s="50">
        <v>41.6</v>
      </c>
      <c r="G1014" s="51" t="s">
        <v>368</v>
      </c>
      <c r="H1014" s="50">
        <v>1</v>
      </c>
    </row>
    <row r="1015" ht="33" spans="1:8">
      <c r="A1015" s="46">
        <v>1014</v>
      </c>
      <c r="B1015" s="46" t="s">
        <v>361</v>
      </c>
      <c r="C1015" s="47" t="s">
        <v>1405</v>
      </c>
      <c r="D1015" s="48" t="s">
        <v>738</v>
      </c>
      <c r="E1015" s="49" t="s">
        <v>42</v>
      </c>
      <c r="F1015" s="50">
        <v>41.73</v>
      </c>
      <c r="G1015" s="51" t="s">
        <v>368</v>
      </c>
      <c r="H1015" s="50">
        <v>1</v>
      </c>
    </row>
    <row r="1016" ht="33" spans="1:8">
      <c r="A1016" s="46">
        <v>1015</v>
      </c>
      <c r="B1016" s="46" t="s">
        <v>361</v>
      </c>
      <c r="C1016" s="47" t="s">
        <v>1406</v>
      </c>
      <c r="D1016" s="48" t="s">
        <v>740</v>
      </c>
      <c r="E1016" s="49" t="s">
        <v>42</v>
      </c>
      <c r="F1016" s="50">
        <v>41.73</v>
      </c>
      <c r="G1016" s="51" t="s">
        <v>368</v>
      </c>
      <c r="H1016" s="50">
        <v>1</v>
      </c>
    </row>
    <row r="1017" ht="33" spans="1:8">
      <c r="A1017" s="46">
        <v>1016</v>
      </c>
      <c r="B1017" s="46" t="s">
        <v>361</v>
      </c>
      <c r="C1017" s="47" t="s">
        <v>1407</v>
      </c>
      <c r="D1017" s="48" t="s">
        <v>738</v>
      </c>
      <c r="E1017" s="49" t="s">
        <v>42</v>
      </c>
      <c r="F1017" s="50">
        <v>41.6</v>
      </c>
      <c r="G1017" s="51" t="s">
        <v>368</v>
      </c>
      <c r="H1017" s="50">
        <v>1</v>
      </c>
    </row>
    <row r="1018" ht="33" hidden="1" spans="1:8">
      <c r="A1018" s="46">
        <v>1017</v>
      </c>
      <c r="B1018" s="46" t="s">
        <v>361</v>
      </c>
      <c r="C1018" s="47" t="s">
        <v>1408</v>
      </c>
      <c r="D1018" s="48" t="s">
        <v>1120</v>
      </c>
      <c r="E1018" s="49" t="s">
        <v>44</v>
      </c>
      <c r="F1018" s="50">
        <v>56.31</v>
      </c>
      <c r="G1018" s="51" t="s">
        <v>365</v>
      </c>
      <c r="H1018" s="50">
        <v>2</v>
      </c>
    </row>
    <row r="1019" ht="33" hidden="1" spans="1:8">
      <c r="A1019" s="46">
        <v>1018</v>
      </c>
      <c r="B1019" s="46" t="s">
        <v>361</v>
      </c>
      <c r="C1019" s="47" t="s">
        <v>1409</v>
      </c>
      <c r="D1019" s="48" t="s">
        <v>385</v>
      </c>
      <c r="E1019" s="49" t="s">
        <v>44</v>
      </c>
      <c r="F1019" s="50">
        <v>60.03</v>
      </c>
      <c r="G1019" s="51" t="s">
        <v>365</v>
      </c>
      <c r="H1019" s="50">
        <v>2</v>
      </c>
    </row>
    <row r="1020" ht="33" spans="1:8">
      <c r="A1020" s="46">
        <v>1019</v>
      </c>
      <c r="B1020" s="46" t="s">
        <v>361</v>
      </c>
      <c r="C1020" s="47" t="s">
        <v>1410</v>
      </c>
      <c r="D1020" s="48" t="s">
        <v>740</v>
      </c>
      <c r="E1020" s="49" t="s">
        <v>42</v>
      </c>
      <c r="F1020" s="50">
        <v>41.6</v>
      </c>
      <c r="G1020" s="51" t="s">
        <v>368</v>
      </c>
      <c r="H1020" s="50">
        <v>1</v>
      </c>
    </row>
    <row r="1021" ht="33" spans="1:8">
      <c r="A1021" s="46">
        <v>1020</v>
      </c>
      <c r="B1021" s="46" t="s">
        <v>361</v>
      </c>
      <c r="C1021" s="47" t="s">
        <v>1411</v>
      </c>
      <c r="D1021" s="48" t="s">
        <v>738</v>
      </c>
      <c r="E1021" s="49" t="s">
        <v>42</v>
      </c>
      <c r="F1021" s="50">
        <v>41.73</v>
      </c>
      <c r="G1021" s="51" t="s">
        <v>368</v>
      </c>
      <c r="H1021" s="50">
        <v>1</v>
      </c>
    </row>
    <row r="1022" ht="33" spans="1:8">
      <c r="A1022" s="46">
        <v>1021</v>
      </c>
      <c r="B1022" s="46" t="s">
        <v>361</v>
      </c>
      <c r="C1022" s="47" t="s">
        <v>1412</v>
      </c>
      <c r="D1022" s="48" t="s">
        <v>740</v>
      </c>
      <c r="E1022" s="49" t="s">
        <v>42</v>
      </c>
      <c r="F1022" s="50">
        <v>41.73</v>
      </c>
      <c r="G1022" s="51" t="s">
        <v>368</v>
      </c>
      <c r="H1022" s="50">
        <v>1</v>
      </c>
    </row>
    <row r="1023" ht="33" spans="1:8">
      <c r="A1023" s="46">
        <v>1022</v>
      </c>
      <c r="B1023" s="46" t="s">
        <v>361</v>
      </c>
      <c r="C1023" s="47" t="s">
        <v>1413</v>
      </c>
      <c r="D1023" s="48" t="s">
        <v>738</v>
      </c>
      <c r="E1023" s="49" t="s">
        <v>42</v>
      </c>
      <c r="F1023" s="50">
        <v>41.6</v>
      </c>
      <c r="G1023" s="51" t="s">
        <v>368</v>
      </c>
      <c r="H1023" s="50">
        <v>1</v>
      </c>
    </row>
    <row r="1024" ht="33" hidden="1" spans="1:8">
      <c r="A1024" s="46">
        <v>1023</v>
      </c>
      <c r="B1024" s="46" t="s">
        <v>361</v>
      </c>
      <c r="C1024" s="47" t="s">
        <v>1414</v>
      </c>
      <c r="D1024" s="48" t="s">
        <v>1120</v>
      </c>
      <c r="E1024" s="49" t="s">
        <v>44</v>
      </c>
      <c r="F1024" s="50">
        <v>56.31</v>
      </c>
      <c r="G1024" s="51" t="s">
        <v>365</v>
      </c>
      <c r="H1024" s="50">
        <v>2</v>
      </c>
    </row>
    <row r="1025" ht="33" hidden="1" spans="1:8">
      <c r="A1025" s="46">
        <v>1024</v>
      </c>
      <c r="B1025" s="46" t="s">
        <v>361</v>
      </c>
      <c r="C1025" s="47" t="s">
        <v>1415</v>
      </c>
      <c r="D1025" s="48" t="s">
        <v>385</v>
      </c>
      <c r="E1025" s="49" t="s">
        <v>44</v>
      </c>
      <c r="F1025" s="50">
        <v>60.03</v>
      </c>
      <c r="G1025" s="51" t="s">
        <v>365</v>
      </c>
      <c r="H1025" s="50">
        <v>2</v>
      </c>
    </row>
    <row r="1026" ht="33" spans="1:8">
      <c r="A1026" s="46">
        <v>1025</v>
      </c>
      <c r="B1026" s="46" t="s">
        <v>361</v>
      </c>
      <c r="C1026" s="47" t="s">
        <v>1416</v>
      </c>
      <c r="D1026" s="48" t="s">
        <v>740</v>
      </c>
      <c r="E1026" s="49" t="s">
        <v>42</v>
      </c>
      <c r="F1026" s="50">
        <v>41.6</v>
      </c>
      <c r="G1026" s="51" t="s">
        <v>368</v>
      </c>
      <c r="H1026" s="50">
        <v>1</v>
      </c>
    </row>
    <row r="1027" ht="33" spans="1:8">
      <c r="A1027" s="46">
        <v>1026</v>
      </c>
      <c r="B1027" s="46" t="s">
        <v>361</v>
      </c>
      <c r="C1027" s="47" t="s">
        <v>1417</v>
      </c>
      <c r="D1027" s="48" t="s">
        <v>738</v>
      </c>
      <c r="E1027" s="49" t="s">
        <v>42</v>
      </c>
      <c r="F1027" s="50">
        <v>41.73</v>
      </c>
      <c r="G1027" s="51" t="s">
        <v>368</v>
      </c>
      <c r="H1027" s="50">
        <v>1</v>
      </c>
    </row>
    <row r="1028" ht="33" spans="1:8">
      <c r="A1028" s="46">
        <v>1027</v>
      </c>
      <c r="B1028" s="46" t="s">
        <v>361</v>
      </c>
      <c r="C1028" s="47" t="s">
        <v>1418</v>
      </c>
      <c r="D1028" s="48" t="s">
        <v>740</v>
      </c>
      <c r="E1028" s="49" t="s">
        <v>42</v>
      </c>
      <c r="F1028" s="50">
        <v>41.73</v>
      </c>
      <c r="G1028" s="51" t="s">
        <v>368</v>
      </c>
      <c r="H1028" s="50">
        <v>1</v>
      </c>
    </row>
    <row r="1029" ht="33" spans="1:8">
      <c r="A1029" s="46">
        <v>1028</v>
      </c>
      <c r="B1029" s="46" t="s">
        <v>361</v>
      </c>
      <c r="C1029" s="47" t="s">
        <v>1419</v>
      </c>
      <c r="D1029" s="48" t="s">
        <v>738</v>
      </c>
      <c r="E1029" s="49" t="s">
        <v>42</v>
      </c>
      <c r="F1029" s="50">
        <v>41.6</v>
      </c>
      <c r="G1029" s="51" t="s">
        <v>368</v>
      </c>
      <c r="H1029" s="50">
        <v>1</v>
      </c>
    </row>
    <row r="1030" ht="33" hidden="1" spans="1:8">
      <c r="A1030" s="46">
        <v>1029</v>
      </c>
      <c r="B1030" s="46" t="s">
        <v>361</v>
      </c>
      <c r="C1030" s="47" t="s">
        <v>1420</v>
      </c>
      <c r="D1030" s="48" t="s">
        <v>1120</v>
      </c>
      <c r="E1030" s="49" t="s">
        <v>44</v>
      </c>
      <c r="F1030" s="50">
        <v>56.31</v>
      </c>
      <c r="G1030" s="51" t="s">
        <v>365</v>
      </c>
      <c r="H1030" s="50">
        <v>2</v>
      </c>
    </row>
    <row r="1031" ht="33" hidden="1" spans="1:8">
      <c r="A1031" s="46">
        <v>1030</v>
      </c>
      <c r="B1031" s="46" t="s">
        <v>361</v>
      </c>
      <c r="C1031" s="47" t="s">
        <v>1421</v>
      </c>
      <c r="D1031" s="48" t="s">
        <v>385</v>
      </c>
      <c r="E1031" s="49" t="s">
        <v>44</v>
      </c>
      <c r="F1031" s="50">
        <v>60.03</v>
      </c>
      <c r="G1031" s="51" t="s">
        <v>365</v>
      </c>
      <c r="H1031" s="50">
        <v>2</v>
      </c>
    </row>
    <row r="1032" ht="33" spans="1:8">
      <c r="A1032" s="46">
        <v>1031</v>
      </c>
      <c r="B1032" s="46" t="s">
        <v>361</v>
      </c>
      <c r="C1032" s="47" t="s">
        <v>1422</v>
      </c>
      <c r="D1032" s="48" t="s">
        <v>740</v>
      </c>
      <c r="E1032" s="49" t="s">
        <v>42</v>
      </c>
      <c r="F1032" s="50">
        <v>41.6</v>
      </c>
      <c r="G1032" s="51" t="s">
        <v>368</v>
      </c>
      <c r="H1032" s="50">
        <v>1</v>
      </c>
    </row>
    <row r="1033" ht="33" spans="1:8">
      <c r="A1033" s="46">
        <v>1032</v>
      </c>
      <c r="B1033" s="46" t="s">
        <v>361</v>
      </c>
      <c r="C1033" s="47" t="s">
        <v>1423</v>
      </c>
      <c r="D1033" s="48" t="s">
        <v>738</v>
      </c>
      <c r="E1033" s="49" t="s">
        <v>42</v>
      </c>
      <c r="F1033" s="50">
        <v>41.73</v>
      </c>
      <c r="G1033" s="51" t="s">
        <v>368</v>
      </c>
      <c r="H1033" s="50">
        <v>1</v>
      </c>
    </row>
    <row r="1034" ht="33" spans="1:8">
      <c r="A1034" s="46">
        <v>1033</v>
      </c>
      <c r="B1034" s="46" t="s">
        <v>361</v>
      </c>
      <c r="C1034" s="47" t="s">
        <v>1424</v>
      </c>
      <c r="D1034" s="48" t="s">
        <v>740</v>
      </c>
      <c r="E1034" s="49" t="s">
        <v>42</v>
      </c>
      <c r="F1034" s="50">
        <v>41.73</v>
      </c>
      <c r="G1034" s="51" t="s">
        <v>368</v>
      </c>
      <c r="H1034" s="50">
        <v>1</v>
      </c>
    </row>
    <row r="1035" ht="33" spans="1:8">
      <c r="A1035" s="46">
        <v>1034</v>
      </c>
      <c r="B1035" s="46" t="s">
        <v>361</v>
      </c>
      <c r="C1035" s="47" t="s">
        <v>1425</v>
      </c>
      <c r="D1035" s="48" t="s">
        <v>738</v>
      </c>
      <c r="E1035" s="49" t="s">
        <v>42</v>
      </c>
      <c r="F1035" s="50">
        <v>41.6</v>
      </c>
      <c r="G1035" s="51" t="s">
        <v>368</v>
      </c>
      <c r="H1035" s="50">
        <v>1</v>
      </c>
    </row>
    <row r="1036" ht="33" hidden="1" spans="1:8">
      <c r="A1036" s="46">
        <v>1035</v>
      </c>
      <c r="B1036" s="46" t="s">
        <v>361</v>
      </c>
      <c r="C1036" s="47" t="s">
        <v>1426</v>
      </c>
      <c r="D1036" s="48" t="s">
        <v>1120</v>
      </c>
      <c r="E1036" s="49" t="s">
        <v>44</v>
      </c>
      <c r="F1036" s="50">
        <v>56.31</v>
      </c>
      <c r="G1036" s="51" t="s">
        <v>365</v>
      </c>
      <c r="H1036" s="50">
        <v>2</v>
      </c>
    </row>
    <row r="1037" ht="33" hidden="1" spans="1:8">
      <c r="A1037" s="46">
        <v>1036</v>
      </c>
      <c r="B1037" s="46" t="s">
        <v>361</v>
      </c>
      <c r="C1037" s="47" t="s">
        <v>1427</v>
      </c>
      <c r="D1037" s="48" t="s">
        <v>385</v>
      </c>
      <c r="E1037" s="49" t="s">
        <v>44</v>
      </c>
      <c r="F1037" s="50">
        <v>60.03</v>
      </c>
      <c r="G1037" s="51" t="s">
        <v>365</v>
      </c>
      <c r="H1037" s="50">
        <v>2</v>
      </c>
    </row>
    <row r="1038" ht="33" spans="1:8">
      <c r="A1038" s="46">
        <v>1037</v>
      </c>
      <c r="B1038" s="46" t="s">
        <v>361</v>
      </c>
      <c r="C1038" s="47" t="s">
        <v>1428</v>
      </c>
      <c r="D1038" s="48" t="s">
        <v>740</v>
      </c>
      <c r="E1038" s="49" t="s">
        <v>42</v>
      </c>
      <c r="F1038" s="50">
        <v>41.6</v>
      </c>
      <c r="G1038" s="51" t="s">
        <v>368</v>
      </c>
      <c r="H1038" s="50">
        <v>1</v>
      </c>
    </row>
    <row r="1039" ht="33" spans="1:8">
      <c r="A1039" s="46">
        <v>1038</v>
      </c>
      <c r="B1039" s="46" t="s">
        <v>361</v>
      </c>
      <c r="C1039" s="47" t="s">
        <v>1429</v>
      </c>
      <c r="D1039" s="48" t="s">
        <v>738</v>
      </c>
      <c r="E1039" s="49" t="s">
        <v>42</v>
      </c>
      <c r="F1039" s="50">
        <v>41.73</v>
      </c>
      <c r="G1039" s="51" t="s">
        <v>368</v>
      </c>
      <c r="H1039" s="50">
        <v>1</v>
      </c>
    </row>
    <row r="1040" ht="33" spans="1:8">
      <c r="A1040" s="46">
        <v>1039</v>
      </c>
      <c r="B1040" s="46" t="s">
        <v>361</v>
      </c>
      <c r="C1040" s="47" t="s">
        <v>1430</v>
      </c>
      <c r="D1040" s="48" t="s">
        <v>740</v>
      </c>
      <c r="E1040" s="49" t="s">
        <v>42</v>
      </c>
      <c r="F1040" s="50">
        <v>41.73</v>
      </c>
      <c r="G1040" s="51" t="s">
        <v>368</v>
      </c>
      <c r="H1040" s="50">
        <v>1</v>
      </c>
    </row>
    <row r="1041" ht="33" spans="1:8">
      <c r="A1041" s="46">
        <v>1040</v>
      </c>
      <c r="B1041" s="46" t="s">
        <v>361</v>
      </c>
      <c r="C1041" s="47" t="s">
        <v>1431</v>
      </c>
      <c r="D1041" s="48" t="s">
        <v>738</v>
      </c>
      <c r="E1041" s="49" t="s">
        <v>42</v>
      </c>
      <c r="F1041" s="50">
        <v>41.6</v>
      </c>
      <c r="G1041" s="51" t="s">
        <v>368</v>
      </c>
      <c r="H1041" s="50">
        <v>1</v>
      </c>
    </row>
    <row r="1042" ht="33" hidden="1" spans="1:8">
      <c r="A1042" s="46">
        <v>1041</v>
      </c>
      <c r="B1042" s="46" t="s">
        <v>361</v>
      </c>
      <c r="C1042" s="47" t="s">
        <v>1432</v>
      </c>
      <c r="D1042" s="48" t="s">
        <v>1120</v>
      </c>
      <c r="E1042" s="49" t="s">
        <v>44</v>
      </c>
      <c r="F1042" s="50">
        <v>56.31</v>
      </c>
      <c r="G1042" s="51" t="s">
        <v>365</v>
      </c>
      <c r="H1042" s="50">
        <v>2</v>
      </c>
    </row>
    <row r="1043" ht="33" hidden="1" spans="1:8">
      <c r="A1043" s="46">
        <v>1042</v>
      </c>
      <c r="B1043" s="46" t="s">
        <v>361</v>
      </c>
      <c r="C1043" s="47" t="s">
        <v>1433</v>
      </c>
      <c r="D1043" s="48" t="s">
        <v>385</v>
      </c>
      <c r="E1043" s="49" t="s">
        <v>44</v>
      </c>
      <c r="F1043" s="50">
        <v>60.03</v>
      </c>
      <c r="G1043" s="51" t="s">
        <v>365</v>
      </c>
      <c r="H1043" s="50">
        <v>2</v>
      </c>
    </row>
    <row r="1044" ht="33" spans="1:8">
      <c r="A1044" s="46">
        <v>1043</v>
      </c>
      <c r="B1044" s="46" t="s">
        <v>361</v>
      </c>
      <c r="C1044" s="47" t="s">
        <v>1434</v>
      </c>
      <c r="D1044" s="48" t="s">
        <v>740</v>
      </c>
      <c r="E1044" s="49" t="s">
        <v>42</v>
      </c>
      <c r="F1044" s="50">
        <v>41.6</v>
      </c>
      <c r="G1044" s="51" t="s">
        <v>368</v>
      </c>
      <c r="H1044" s="50">
        <v>1</v>
      </c>
    </row>
    <row r="1045" ht="33" spans="1:8">
      <c r="A1045" s="46">
        <v>1044</v>
      </c>
      <c r="B1045" s="46" t="s">
        <v>361</v>
      </c>
      <c r="C1045" s="47" t="s">
        <v>1435</v>
      </c>
      <c r="D1045" s="48" t="s">
        <v>738</v>
      </c>
      <c r="E1045" s="49" t="s">
        <v>42</v>
      </c>
      <c r="F1045" s="50">
        <v>41.73</v>
      </c>
      <c r="G1045" s="51" t="s">
        <v>368</v>
      </c>
      <c r="H1045" s="50">
        <v>1</v>
      </c>
    </row>
    <row r="1046" ht="33" spans="1:8">
      <c r="A1046" s="46">
        <v>1045</v>
      </c>
      <c r="B1046" s="46" t="s">
        <v>361</v>
      </c>
      <c r="C1046" s="47" t="s">
        <v>1436</v>
      </c>
      <c r="D1046" s="48" t="s">
        <v>740</v>
      </c>
      <c r="E1046" s="49" t="s">
        <v>42</v>
      </c>
      <c r="F1046" s="50">
        <v>41.73</v>
      </c>
      <c r="G1046" s="51" t="s">
        <v>368</v>
      </c>
      <c r="H1046" s="50">
        <v>1</v>
      </c>
    </row>
    <row r="1047" ht="33" spans="1:8">
      <c r="A1047" s="46">
        <v>1046</v>
      </c>
      <c r="B1047" s="46" t="s">
        <v>361</v>
      </c>
      <c r="C1047" s="47" t="s">
        <v>1437</v>
      </c>
      <c r="D1047" s="48" t="s">
        <v>738</v>
      </c>
      <c r="E1047" s="49" t="s">
        <v>42</v>
      </c>
      <c r="F1047" s="50">
        <v>41.6</v>
      </c>
      <c r="G1047" s="51" t="s">
        <v>368</v>
      </c>
      <c r="H1047" s="50">
        <v>1</v>
      </c>
    </row>
    <row r="1048" ht="33" hidden="1" spans="1:8">
      <c r="A1048" s="46">
        <v>1047</v>
      </c>
      <c r="B1048" s="46" t="s">
        <v>361</v>
      </c>
      <c r="C1048" s="47" t="s">
        <v>1438</v>
      </c>
      <c r="D1048" s="48" t="s">
        <v>1120</v>
      </c>
      <c r="E1048" s="49" t="s">
        <v>44</v>
      </c>
      <c r="F1048" s="50">
        <v>56.31</v>
      </c>
      <c r="G1048" s="51" t="s">
        <v>365</v>
      </c>
      <c r="H1048" s="50">
        <v>2</v>
      </c>
    </row>
    <row r="1049" ht="33" hidden="1" spans="1:8">
      <c r="A1049" s="46">
        <v>1048</v>
      </c>
      <c r="B1049" s="46" t="s">
        <v>361</v>
      </c>
      <c r="C1049" s="47" t="s">
        <v>1439</v>
      </c>
      <c r="D1049" s="48" t="s">
        <v>385</v>
      </c>
      <c r="E1049" s="49" t="s">
        <v>44</v>
      </c>
      <c r="F1049" s="50">
        <v>60.03</v>
      </c>
      <c r="G1049" s="51" t="s">
        <v>365</v>
      </c>
      <c r="H1049" s="50">
        <v>2</v>
      </c>
    </row>
    <row r="1050" ht="33" spans="1:8">
      <c r="A1050" s="46">
        <v>1049</v>
      </c>
      <c r="B1050" s="46" t="s">
        <v>361</v>
      </c>
      <c r="C1050" s="47" t="s">
        <v>1440</v>
      </c>
      <c r="D1050" s="48" t="s">
        <v>740</v>
      </c>
      <c r="E1050" s="49" t="s">
        <v>42</v>
      </c>
      <c r="F1050" s="50">
        <v>41.6</v>
      </c>
      <c r="G1050" s="51" t="s">
        <v>368</v>
      </c>
      <c r="H1050" s="50">
        <v>1</v>
      </c>
    </row>
    <row r="1051" ht="33" spans="1:8">
      <c r="A1051" s="46">
        <v>1050</v>
      </c>
      <c r="B1051" s="46" t="s">
        <v>361</v>
      </c>
      <c r="C1051" s="47" t="s">
        <v>1441</v>
      </c>
      <c r="D1051" s="48" t="s">
        <v>738</v>
      </c>
      <c r="E1051" s="49" t="s">
        <v>42</v>
      </c>
      <c r="F1051" s="50">
        <v>41.73</v>
      </c>
      <c r="G1051" s="51" t="s">
        <v>368</v>
      </c>
      <c r="H1051" s="50">
        <v>1</v>
      </c>
    </row>
    <row r="1052" ht="33" spans="1:8">
      <c r="A1052" s="46">
        <v>1051</v>
      </c>
      <c r="B1052" s="46" t="s">
        <v>361</v>
      </c>
      <c r="C1052" s="47" t="s">
        <v>1442</v>
      </c>
      <c r="D1052" s="48" t="s">
        <v>740</v>
      </c>
      <c r="E1052" s="49" t="s">
        <v>42</v>
      </c>
      <c r="F1052" s="50">
        <v>41.73</v>
      </c>
      <c r="G1052" s="51" t="s">
        <v>368</v>
      </c>
      <c r="H1052" s="50">
        <v>1</v>
      </c>
    </row>
    <row r="1053" ht="33" spans="1:8">
      <c r="A1053" s="46">
        <v>1052</v>
      </c>
      <c r="B1053" s="46" t="s">
        <v>361</v>
      </c>
      <c r="C1053" s="47" t="s">
        <v>1443</v>
      </c>
      <c r="D1053" s="48" t="s">
        <v>738</v>
      </c>
      <c r="E1053" s="49" t="s">
        <v>42</v>
      </c>
      <c r="F1053" s="50">
        <v>41.6</v>
      </c>
      <c r="G1053" s="51" t="s">
        <v>368</v>
      </c>
      <c r="H1053" s="50">
        <v>1</v>
      </c>
    </row>
    <row r="1054" ht="33" hidden="1" spans="1:8">
      <c r="A1054" s="46">
        <v>1053</v>
      </c>
      <c r="B1054" s="46" t="s">
        <v>361</v>
      </c>
      <c r="C1054" s="47" t="s">
        <v>1444</v>
      </c>
      <c r="D1054" s="48" t="s">
        <v>1120</v>
      </c>
      <c r="E1054" s="49" t="s">
        <v>44</v>
      </c>
      <c r="F1054" s="50">
        <v>56.31</v>
      </c>
      <c r="G1054" s="51" t="s">
        <v>365</v>
      </c>
      <c r="H1054" s="50">
        <v>2</v>
      </c>
    </row>
    <row r="1055" ht="33" hidden="1" spans="1:8">
      <c r="A1055" s="46">
        <v>1054</v>
      </c>
      <c r="B1055" s="46" t="s">
        <v>361</v>
      </c>
      <c r="C1055" s="47" t="s">
        <v>1445</v>
      </c>
      <c r="D1055" s="48" t="s">
        <v>385</v>
      </c>
      <c r="E1055" s="49" t="s">
        <v>44</v>
      </c>
      <c r="F1055" s="50">
        <v>60.03</v>
      </c>
      <c r="G1055" s="51" t="s">
        <v>365</v>
      </c>
      <c r="H1055" s="50">
        <v>2</v>
      </c>
    </row>
    <row r="1056" ht="33" spans="1:8">
      <c r="A1056" s="46">
        <v>1055</v>
      </c>
      <c r="B1056" s="46" t="s">
        <v>361</v>
      </c>
      <c r="C1056" s="47" t="s">
        <v>1446</v>
      </c>
      <c r="D1056" s="48" t="s">
        <v>740</v>
      </c>
      <c r="E1056" s="49" t="s">
        <v>42</v>
      </c>
      <c r="F1056" s="50">
        <v>41.6</v>
      </c>
      <c r="G1056" s="51" t="s">
        <v>368</v>
      </c>
      <c r="H1056" s="50">
        <v>1</v>
      </c>
    </row>
    <row r="1057" ht="33" spans="1:8">
      <c r="A1057" s="46">
        <v>1056</v>
      </c>
      <c r="B1057" s="46" t="s">
        <v>361</v>
      </c>
      <c r="C1057" s="47" t="s">
        <v>1447</v>
      </c>
      <c r="D1057" s="48" t="s">
        <v>738</v>
      </c>
      <c r="E1057" s="49" t="s">
        <v>42</v>
      </c>
      <c r="F1057" s="50">
        <v>41.73</v>
      </c>
      <c r="G1057" s="51" t="s">
        <v>368</v>
      </c>
      <c r="H1057" s="50">
        <v>1</v>
      </c>
    </row>
    <row r="1058" ht="33" spans="1:8">
      <c r="A1058" s="46">
        <v>1057</v>
      </c>
      <c r="B1058" s="46" t="s">
        <v>361</v>
      </c>
      <c r="C1058" s="47" t="s">
        <v>1448</v>
      </c>
      <c r="D1058" s="48" t="s">
        <v>740</v>
      </c>
      <c r="E1058" s="49" t="s">
        <v>42</v>
      </c>
      <c r="F1058" s="50">
        <v>41.73</v>
      </c>
      <c r="G1058" s="51" t="s">
        <v>368</v>
      </c>
      <c r="H1058" s="50">
        <v>1</v>
      </c>
    </row>
    <row r="1059" ht="33" spans="1:8">
      <c r="A1059" s="46">
        <v>1058</v>
      </c>
      <c r="B1059" s="46" t="s">
        <v>361</v>
      </c>
      <c r="C1059" s="47" t="s">
        <v>1449</v>
      </c>
      <c r="D1059" s="48" t="s">
        <v>738</v>
      </c>
      <c r="E1059" s="49" t="s">
        <v>42</v>
      </c>
      <c r="F1059" s="50">
        <v>41.6</v>
      </c>
      <c r="G1059" s="51" t="s">
        <v>368</v>
      </c>
      <c r="H1059" s="50">
        <v>1</v>
      </c>
    </row>
    <row r="1060" ht="33" hidden="1" spans="1:8">
      <c r="A1060" s="46">
        <v>1059</v>
      </c>
      <c r="B1060" s="46" t="s">
        <v>361</v>
      </c>
      <c r="C1060" s="47" t="s">
        <v>1450</v>
      </c>
      <c r="D1060" s="48" t="s">
        <v>1120</v>
      </c>
      <c r="E1060" s="49" t="s">
        <v>44</v>
      </c>
      <c r="F1060" s="50">
        <v>56.31</v>
      </c>
      <c r="G1060" s="51" t="s">
        <v>365</v>
      </c>
      <c r="H1060" s="50">
        <v>2</v>
      </c>
    </row>
    <row r="1061" ht="33" hidden="1" spans="1:8">
      <c r="A1061" s="46">
        <v>1060</v>
      </c>
      <c r="B1061" s="46" t="s">
        <v>361</v>
      </c>
      <c r="C1061" s="47" t="s">
        <v>1451</v>
      </c>
      <c r="D1061" s="48" t="s">
        <v>385</v>
      </c>
      <c r="E1061" s="49" t="s">
        <v>44</v>
      </c>
      <c r="F1061" s="50">
        <v>60.03</v>
      </c>
      <c r="G1061" s="51" t="s">
        <v>365</v>
      </c>
      <c r="H1061" s="50">
        <v>2</v>
      </c>
    </row>
    <row r="1062" ht="33" spans="1:8">
      <c r="A1062" s="46">
        <v>1061</v>
      </c>
      <c r="B1062" s="46" t="s">
        <v>361</v>
      </c>
      <c r="C1062" s="47" t="s">
        <v>1452</v>
      </c>
      <c r="D1062" s="48" t="s">
        <v>740</v>
      </c>
      <c r="E1062" s="49" t="s">
        <v>42</v>
      </c>
      <c r="F1062" s="50">
        <v>41.6</v>
      </c>
      <c r="G1062" s="51" t="s">
        <v>368</v>
      </c>
      <c r="H1062" s="50">
        <v>1</v>
      </c>
    </row>
    <row r="1063" ht="33" spans="1:8">
      <c r="A1063" s="46">
        <v>1062</v>
      </c>
      <c r="B1063" s="46" t="s">
        <v>361</v>
      </c>
      <c r="C1063" s="47" t="s">
        <v>1453</v>
      </c>
      <c r="D1063" s="48" t="s">
        <v>738</v>
      </c>
      <c r="E1063" s="49" t="s">
        <v>42</v>
      </c>
      <c r="F1063" s="50">
        <v>41.73</v>
      </c>
      <c r="G1063" s="51" t="s">
        <v>368</v>
      </c>
      <c r="H1063" s="50">
        <v>1</v>
      </c>
    </row>
    <row r="1064" ht="33" spans="1:8">
      <c r="A1064" s="46">
        <v>1063</v>
      </c>
      <c r="B1064" s="46" t="s">
        <v>361</v>
      </c>
      <c r="C1064" s="47" t="s">
        <v>1454</v>
      </c>
      <c r="D1064" s="48" t="s">
        <v>740</v>
      </c>
      <c r="E1064" s="49" t="s">
        <v>42</v>
      </c>
      <c r="F1064" s="50">
        <v>41.73</v>
      </c>
      <c r="G1064" s="51" t="s">
        <v>368</v>
      </c>
      <c r="H1064" s="50">
        <v>1</v>
      </c>
    </row>
    <row r="1065" ht="33" spans="1:8">
      <c r="A1065" s="46">
        <v>1064</v>
      </c>
      <c r="B1065" s="46" t="s">
        <v>361</v>
      </c>
      <c r="C1065" s="47" t="s">
        <v>1455</v>
      </c>
      <c r="D1065" s="48" t="s">
        <v>738</v>
      </c>
      <c r="E1065" s="49" t="s">
        <v>42</v>
      </c>
      <c r="F1065" s="50">
        <v>41.6</v>
      </c>
      <c r="G1065" s="51" t="s">
        <v>368</v>
      </c>
      <c r="H1065" s="50">
        <v>1</v>
      </c>
    </row>
    <row r="1066" ht="33" hidden="1" spans="1:8">
      <c r="A1066" s="46">
        <v>1065</v>
      </c>
      <c r="B1066" s="46" t="s">
        <v>361</v>
      </c>
      <c r="C1066" s="47" t="s">
        <v>1456</v>
      </c>
      <c r="D1066" s="48" t="s">
        <v>1120</v>
      </c>
      <c r="E1066" s="49" t="s">
        <v>44</v>
      </c>
      <c r="F1066" s="50">
        <v>56.31</v>
      </c>
      <c r="G1066" s="51" t="s">
        <v>365</v>
      </c>
      <c r="H1066" s="50">
        <v>2</v>
      </c>
    </row>
    <row r="1067" ht="33" hidden="1" spans="1:8">
      <c r="A1067" s="46">
        <v>1066</v>
      </c>
      <c r="B1067" s="46" t="s">
        <v>361</v>
      </c>
      <c r="C1067" s="47" t="s">
        <v>1457</v>
      </c>
      <c r="D1067" s="48" t="s">
        <v>385</v>
      </c>
      <c r="E1067" s="49" t="s">
        <v>44</v>
      </c>
      <c r="F1067" s="50">
        <v>60.03</v>
      </c>
      <c r="G1067" s="51" t="s">
        <v>365</v>
      </c>
      <c r="H1067" s="50">
        <v>2</v>
      </c>
    </row>
    <row r="1068" ht="33" spans="1:8">
      <c r="A1068" s="46">
        <v>1067</v>
      </c>
      <c r="B1068" s="46" t="s">
        <v>361</v>
      </c>
      <c r="C1068" s="47" t="s">
        <v>1458</v>
      </c>
      <c r="D1068" s="48" t="s">
        <v>740</v>
      </c>
      <c r="E1068" s="49" t="s">
        <v>42</v>
      </c>
      <c r="F1068" s="50">
        <v>41.6</v>
      </c>
      <c r="G1068" s="51" t="s">
        <v>368</v>
      </c>
      <c r="H1068" s="50">
        <v>1</v>
      </c>
    </row>
    <row r="1069" ht="33" spans="1:8">
      <c r="A1069" s="46">
        <v>1068</v>
      </c>
      <c r="B1069" s="46" t="s">
        <v>361</v>
      </c>
      <c r="C1069" s="47" t="s">
        <v>1459</v>
      </c>
      <c r="D1069" s="48" t="s">
        <v>738</v>
      </c>
      <c r="E1069" s="49" t="s">
        <v>42</v>
      </c>
      <c r="F1069" s="50">
        <v>41.73</v>
      </c>
      <c r="G1069" s="51" t="s">
        <v>368</v>
      </c>
      <c r="H1069" s="50">
        <v>1</v>
      </c>
    </row>
    <row r="1070" ht="33" spans="1:8">
      <c r="A1070" s="46">
        <v>1069</v>
      </c>
      <c r="B1070" s="46" t="s">
        <v>361</v>
      </c>
      <c r="C1070" s="47" t="s">
        <v>1460</v>
      </c>
      <c r="D1070" s="48" t="s">
        <v>740</v>
      </c>
      <c r="E1070" s="49" t="s">
        <v>42</v>
      </c>
      <c r="F1070" s="50">
        <v>41.73</v>
      </c>
      <c r="G1070" s="51" t="s">
        <v>368</v>
      </c>
      <c r="H1070" s="50">
        <v>1</v>
      </c>
    </row>
    <row r="1071" ht="33" spans="1:8">
      <c r="A1071" s="46">
        <v>1070</v>
      </c>
      <c r="B1071" s="46" t="s">
        <v>361</v>
      </c>
      <c r="C1071" s="47" t="s">
        <v>1461</v>
      </c>
      <c r="D1071" s="48" t="s">
        <v>738</v>
      </c>
      <c r="E1071" s="49" t="s">
        <v>42</v>
      </c>
      <c r="F1071" s="50">
        <v>41.6</v>
      </c>
      <c r="G1071" s="51" t="s">
        <v>368</v>
      </c>
      <c r="H1071" s="50">
        <v>1</v>
      </c>
    </row>
    <row r="1072" ht="33" hidden="1" spans="1:8">
      <c r="A1072" s="46">
        <v>1071</v>
      </c>
      <c r="B1072" s="46" t="s">
        <v>361</v>
      </c>
      <c r="C1072" s="47" t="s">
        <v>1462</v>
      </c>
      <c r="D1072" s="48" t="s">
        <v>1120</v>
      </c>
      <c r="E1072" s="49" t="s">
        <v>44</v>
      </c>
      <c r="F1072" s="50">
        <v>56.31</v>
      </c>
      <c r="G1072" s="51" t="s">
        <v>365</v>
      </c>
      <c r="H1072" s="50">
        <v>2</v>
      </c>
    </row>
    <row r="1073" ht="16.5" hidden="1" spans="1:8">
      <c r="A1073" s="46">
        <v>1072</v>
      </c>
      <c r="B1073" s="46" t="s">
        <v>361</v>
      </c>
      <c r="C1073" s="47" t="s">
        <v>1463</v>
      </c>
      <c r="D1073" s="48" t="s">
        <v>385</v>
      </c>
      <c r="E1073" s="49" t="s">
        <v>44</v>
      </c>
      <c r="F1073" s="50">
        <v>59.64</v>
      </c>
      <c r="G1073" s="51" t="s">
        <v>365</v>
      </c>
      <c r="H1073" s="50">
        <v>2</v>
      </c>
    </row>
    <row r="1074" ht="16.5" spans="1:8">
      <c r="A1074" s="46">
        <v>1073</v>
      </c>
      <c r="B1074" s="46" t="s">
        <v>361</v>
      </c>
      <c r="C1074" s="47" t="s">
        <v>1464</v>
      </c>
      <c r="D1074" s="48" t="s">
        <v>740</v>
      </c>
      <c r="E1074" s="49" t="s">
        <v>42</v>
      </c>
      <c r="F1074" s="50">
        <v>41.44</v>
      </c>
      <c r="G1074" s="51" t="s">
        <v>368</v>
      </c>
      <c r="H1074" s="50">
        <v>1</v>
      </c>
    </row>
    <row r="1075" ht="16.5" spans="1:8">
      <c r="A1075" s="46">
        <v>1074</v>
      </c>
      <c r="B1075" s="46" t="s">
        <v>361</v>
      </c>
      <c r="C1075" s="47" t="s">
        <v>1465</v>
      </c>
      <c r="D1075" s="48" t="s">
        <v>738</v>
      </c>
      <c r="E1075" s="49" t="s">
        <v>42</v>
      </c>
      <c r="F1075" s="50">
        <v>41.57</v>
      </c>
      <c r="G1075" s="51" t="s">
        <v>368</v>
      </c>
      <c r="H1075" s="50">
        <v>1</v>
      </c>
    </row>
    <row r="1076" ht="16.5" spans="1:8">
      <c r="A1076" s="46">
        <v>1075</v>
      </c>
      <c r="B1076" s="46" t="s">
        <v>361</v>
      </c>
      <c r="C1076" s="47" t="s">
        <v>1466</v>
      </c>
      <c r="D1076" s="48" t="s">
        <v>740</v>
      </c>
      <c r="E1076" s="49" t="s">
        <v>42</v>
      </c>
      <c r="F1076" s="50">
        <v>41.87</v>
      </c>
      <c r="G1076" s="51" t="s">
        <v>368</v>
      </c>
      <c r="H1076" s="50">
        <v>1</v>
      </c>
    </row>
    <row r="1077" ht="16.5" spans="1:8">
      <c r="A1077" s="46">
        <v>1076</v>
      </c>
      <c r="B1077" s="46" t="s">
        <v>361</v>
      </c>
      <c r="C1077" s="47" t="s">
        <v>1467</v>
      </c>
      <c r="D1077" s="48" t="s">
        <v>367</v>
      </c>
      <c r="E1077" s="49" t="s">
        <v>43</v>
      </c>
      <c r="F1077" s="50">
        <v>41.79</v>
      </c>
      <c r="G1077" s="51" t="s">
        <v>368</v>
      </c>
      <c r="H1077" s="50">
        <v>1</v>
      </c>
    </row>
    <row r="1078" ht="16.5" spans="1:8">
      <c r="A1078" s="46">
        <v>1077</v>
      </c>
      <c r="B1078" s="46" t="s">
        <v>361</v>
      </c>
      <c r="C1078" s="47" t="s">
        <v>1468</v>
      </c>
      <c r="D1078" s="48" t="s">
        <v>370</v>
      </c>
      <c r="E1078" s="49" t="s">
        <v>43</v>
      </c>
      <c r="F1078" s="50">
        <v>41.79</v>
      </c>
      <c r="G1078" s="51" t="s">
        <v>368</v>
      </c>
      <c r="H1078" s="50">
        <v>1</v>
      </c>
    </row>
    <row r="1079" ht="16.5" spans="1:8">
      <c r="A1079" s="46">
        <v>1078</v>
      </c>
      <c r="B1079" s="46" t="s">
        <v>361</v>
      </c>
      <c r="C1079" s="47" t="s">
        <v>1469</v>
      </c>
      <c r="D1079" s="48" t="s">
        <v>370</v>
      </c>
      <c r="E1079" s="49" t="s">
        <v>43</v>
      </c>
      <c r="F1079" s="50">
        <v>41.57</v>
      </c>
      <c r="G1079" s="51" t="s">
        <v>368</v>
      </c>
      <c r="H1079" s="50">
        <v>1</v>
      </c>
    </row>
    <row r="1080" ht="16.5" spans="1:8">
      <c r="A1080" s="46">
        <v>1079</v>
      </c>
      <c r="B1080" s="46" t="s">
        <v>361</v>
      </c>
      <c r="C1080" s="47" t="s">
        <v>1470</v>
      </c>
      <c r="D1080" s="48" t="s">
        <v>367</v>
      </c>
      <c r="E1080" s="49" t="s">
        <v>43</v>
      </c>
      <c r="F1080" s="50">
        <v>41.57</v>
      </c>
      <c r="G1080" s="51" t="s">
        <v>368</v>
      </c>
      <c r="H1080" s="50">
        <v>1</v>
      </c>
    </row>
    <row r="1081" ht="16.5" hidden="1" spans="1:8">
      <c r="A1081" s="46">
        <v>1080</v>
      </c>
      <c r="B1081" s="46" t="s">
        <v>361</v>
      </c>
      <c r="C1081" s="47" t="s">
        <v>1471</v>
      </c>
      <c r="D1081" s="48" t="s">
        <v>385</v>
      </c>
      <c r="E1081" s="49" t="s">
        <v>44</v>
      </c>
      <c r="F1081" s="50">
        <v>59.64</v>
      </c>
      <c r="G1081" s="51" t="s">
        <v>365</v>
      </c>
      <c r="H1081" s="50">
        <v>2</v>
      </c>
    </row>
    <row r="1082" ht="16.5" spans="1:8">
      <c r="A1082" s="46">
        <v>1081</v>
      </c>
      <c r="B1082" s="46" t="s">
        <v>361</v>
      </c>
      <c r="C1082" s="47" t="s">
        <v>1472</v>
      </c>
      <c r="D1082" s="48" t="s">
        <v>740</v>
      </c>
      <c r="E1082" s="49" t="s">
        <v>42</v>
      </c>
      <c r="F1082" s="50">
        <v>41.44</v>
      </c>
      <c r="G1082" s="51" t="s">
        <v>368</v>
      </c>
      <c r="H1082" s="50">
        <v>1</v>
      </c>
    </row>
    <row r="1083" ht="16.5" spans="1:8">
      <c r="A1083" s="46">
        <v>1082</v>
      </c>
      <c r="B1083" s="46" t="s">
        <v>361</v>
      </c>
      <c r="C1083" s="47" t="s">
        <v>1473</v>
      </c>
      <c r="D1083" s="48" t="s">
        <v>738</v>
      </c>
      <c r="E1083" s="49" t="s">
        <v>42</v>
      </c>
      <c r="F1083" s="50">
        <v>41.57</v>
      </c>
      <c r="G1083" s="51" t="s">
        <v>368</v>
      </c>
      <c r="H1083" s="50">
        <v>1</v>
      </c>
    </row>
    <row r="1084" ht="16.5" spans="1:8">
      <c r="A1084" s="46">
        <v>1083</v>
      </c>
      <c r="B1084" s="46" t="s">
        <v>361</v>
      </c>
      <c r="C1084" s="47" t="s">
        <v>1474</v>
      </c>
      <c r="D1084" s="48" t="s">
        <v>740</v>
      </c>
      <c r="E1084" s="49" t="s">
        <v>42</v>
      </c>
      <c r="F1084" s="50">
        <v>41.87</v>
      </c>
      <c r="G1084" s="51" t="s">
        <v>368</v>
      </c>
      <c r="H1084" s="50">
        <v>1</v>
      </c>
    </row>
    <row r="1085" ht="16.5" spans="1:8">
      <c r="A1085" s="46">
        <v>1084</v>
      </c>
      <c r="B1085" s="46" t="s">
        <v>361</v>
      </c>
      <c r="C1085" s="47" t="s">
        <v>1475</v>
      </c>
      <c r="D1085" s="48" t="s">
        <v>367</v>
      </c>
      <c r="E1085" s="49" t="s">
        <v>43</v>
      </c>
      <c r="F1085" s="50">
        <v>41.79</v>
      </c>
      <c r="G1085" s="51" t="s">
        <v>368</v>
      </c>
      <c r="H1085" s="50">
        <v>1</v>
      </c>
    </row>
    <row r="1086" ht="16.5" spans="1:8">
      <c r="A1086" s="46">
        <v>1085</v>
      </c>
      <c r="B1086" s="46" t="s">
        <v>361</v>
      </c>
      <c r="C1086" s="47" t="s">
        <v>1476</v>
      </c>
      <c r="D1086" s="48" t="s">
        <v>370</v>
      </c>
      <c r="E1086" s="49" t="s">
        <v>43</v>
      </c>
      <c r="F1086" s="50">
        <v>41.79</v>
      </c>
      <c r="G1086" s="51" t="s">
        <v>368</v>
      </c>
      <c r="H1086" s="50">
        <v>1</v>
      </c>
    </row>
    <row r="1087" ht="16.5" spans="1:8">
      <c r="A1087" s="46">
        <v>1086</v>
      </c>
      <c r="B1087" s="46" t="s">
        <v>361</v>
      </c>
      <c r="C1087" s="47" t="s">
        <v>1477</v>
      </c>
      <c r="D1087" s="48" t="s">
        <v>370</v>
      </c>
      <c r="E1087" s="49" t="s">
        <v>43</v>
      </c>
      <c r="F1087" s="50">
        <v>41.57</v>
      </c>
      <c r="G1087" s="51" t="s">
        <v>368</v>
      </c>
      <c r="H1087" s="50">
        <v>1</v>
      </c>
    </row>
    <row r="1088" ht="16.5" spans="1:8">
      <c r="A1088" s="46">
        <v>1087</v>
      </c>
      <c r="B1088" s="46" t="s">
        <v>361</v>
      </c>
      <c r="C1088" s="47" t="s">
        <v>1478</v>
      </c>
      <c r="D1088" s="48" t="s">
        <v>367</v>
      </c>
      <c r="E1088" s="49" t="s">
        <v>43</v>
      </c>
      <c r="F1088" s="50">
        <v>41.57</v>
      </c>
      <c r="G1088" s="51" t="s">
        <v>368</v>
      </c>
      <c r="H1088" s="50">
        <v>1</v>
      </c>
    </row>
    <row r="1089" ht="16.5" hidden="1" spans="1:8">
      <c r="A1089" s="46">
        <v>1088</v>
      </c>
      <c r="B1089" s="46" t="s">
        <v>361</v>
      </c>
      <c r="C1089" s="47" t="s">
        <v>1479</v>
      </c>
      <c r="D1089" s="48" t="s">
        <v>385</v>
      </c>
      <c r="E1089" s="49" t="s">
        <v>44</v>
      </c>
      <c r="F1089" s="50">
        <v>59.64</v>
      </c>
      <c r="G1089" s="51" t="s">
        <v>365</v>
      </c>
      <c r="H1089" s="50">
        <v>2</v>
      </c>
    </row>
    <row r="1090" ht="16.5" spans="1:8">
      <c r="A1090" s="46">
        <v>1089</v>
      </c>
      <c r="B1090" s="46" t="s">
        <v>361</v>
      </c>
      <c r="C1090" s="47" t="s">
        <v>1480</v>
      </c>
      <c r="D1090" s="48" t="s">
        <v>740</v>
      </c>
      <c r="E1090" s="49" t="s">
        <v>42</v>
      </c>
      <c r="F1090" s="50">
        <v>41.44</v>
      </c>
      <c r="G1090" s="51" t="s">
        <v>368</v>
      </c>
      <c r="H1090" s="50">
        <v>1</v>
      </c>
    </row>
    <row r="1091" ht="16.5" spans="1:8">
      <c r="A1091" s="46">
        <v>1090</v>
      </c>
      <c r="B1091" s="46" t="s">
        <v>361</v>
      </c>
      <c r="C1091" s="47" t="s">
        <v>1481</v>
      </c>
      <c r="D1091" s="48" t="s">
        <v>738</v>
      </c>
      <c r="E1091" s="49" t="s">
        <v>42</v>
      </c>
      <c r="F1091" s="50">
        <v>41.57</v>
      </c>
      <c r="G1091" s="51" t="s">
        <v>368</v>
      </c>
      <c r="H1091" s="50">
        <v>1</v>
      </c>
    </row>
    <row r="1092" ht="16.5" spans="1:8">
      <c r="A1092" s="46">
        <v>1091</v>
      </c>
      <c r="B1092" s="46" t="s">
        <v>361</v>
      </c>
      <c r="C1092" s="47" t="s">
        <v>1482</v>
      </c>
      <c r="D1092" s="48" t="s">
        <v>740</v>
      </c>
      <c r="E1092" s="49" t="s">
        <v>42</v>
      </c>
      <c r="F1092" s="50">
        <v>41.87</v>
      </c>
      <c r="G1092" s="51" t="s">
        <v>368</v>
      </c>
      <c r="H1092" s="50">
        <v>1</v>
      </c>
    </row>
    <row r="1093" ht="16.5" spans="1:8">
      <c r="A1093" s="46">
        <v>1092</v>
      </c>
      <c r="B1093" s="46" t="s">
        <v>361</v>
      </c>
      <c r="C1093" s="47" t="s">
        <v>1483</v>
      </c>
      <c r="D1093" s="48" t="s">
        <v>367</v>
      </c>
      <c r="E1093" s="49" t="s">
        <v>43</v>
      </c>
      <c r="F1093" s="50">
        <v>41.79</v>
      </c>
      <c r="G1093" s="51" t="s">
        <v>368</v>
      </c>
      <c r="H1093" s="50">
        <v>1</v>
      </c>
    </row>
    <row r="1094" ht="16.5" spans="1:8">
      <c r="A1094" s="46">
        <v>1093</v>
      </c>
      <c r="B1094" s="46" t="s">
        <v>361</v>
      </c>
      <c r="C1094" s="47" t="s">
        <v>1484</v>
      </c>
      <c r="D1094" s="48" t="s">
        <v>370</v>
      </c>
      <c r="E1094" s="49" t="s">
        <v>43</v>
      </c>
      <c r="F1094" s="50">
        <v>41.79</v>
      </c>
      <c r="G1094" s="51" t="s">
        <v>368</v>
      </c>
      <c r="H1094" s="50">
        <v>1</v>
      </c>
    </row>
    <row r="1095" ht="16.5" spans="1:8">
      <c r="A1095" s="46">
        <v>1094</v>
      </c>
      <c r="B1095" s="46" t="s">
        <v>361</v>
      </c>
      <c r="C1095" s="47" t="s">
        <v>1485</v>
      </c>
      <c r="D1095" s="48" t="s">
        <v>370</v>
      </c>
      <c r="E1095" s="49" t="s">
        <v>43</v>
      </c>
      <c r="F1095" s="50">
        <v>41.57</v>
      </c>
      <c r="G1095" s="51" t="s">
        <v>368</v>
      </c>
      <c r="H1095" s="50">
        <v>1</v>
      </c>
    </row>
    <row r="1096" ht="16.5" spans="1:8">
      <c r="A1096" s="46">
        <v>1095</v>
      </c>
      <c r="B1096" s="46" t="s">
        <v>361</v>
      </c>
      <c r="C1096" s="47" t="s">
        <v>1486</v>
      </c>
      <c r="D1096" s="48" t="s">
        <v>367</v>
      </c>
      <c r="E1096" s="49" t="s">
        <v>43</v>
      </c>
      <c r="F1096" s="50">
        <v>41.57</v>
      </c>
      <c r="G1096" s="51" t="s">
        <v>368</v>
      </c>
      <c r="H1096" s="50">
        <v>1</v>
      </c>
    </row>
    <row r="1097" ht="16.5" hidden="1" spans="1:8">
      <c r="A1097" s="46">
        <v>1096</v>
      </c>
      <c r="B1097" s="46" t="s">
        <v>361</v>
      </c>
      <c r="C1097" s="47" t="s">
        <v>1487</v>
      </c>
      <c r="D1097" s="48" t="s">
        <v>385</v>
      </c>
      <c r="E1097" s="49" t="s">
        <v>44</v>
      </c>
      <c r="F1097" s="50">
        <v>59.64</v>
      </c>
      <c r="G1097" s="51" t="s">
        <v>365</v>
      </c>
      <c r="H1097" s="50">
        <v>2</v>
      </c>
    </row>
    <row r="1098" ht="16.5" spans="1:8">
      <c r="A1098" s="46">
        <v>1097</v>
      </c>
      <c r="B1098" s="46" t="s">
        <v>361</v>
      </c>
      <c r="C1098" s="47" t="s">
        <v>1488</v>
      </c>
      <c r="D1098" s="48" t="s">
        <v>740</v>
      </c>
      <c r="E1098" s="49" t="s">
        <v>42</v>
      </c>
      <c r="F1098" s="50">
        <v>41.44</v>
      </c>
      <c r="G1098" s="51" t="s">
        <v>368</v>
      </c>
      <c r="H1098" s="50">
        <v>1</v>
      </c>
    </row>
    <row r="1099" ht="16.5" spans="1:8">
      <c r="A1099" s="46">
        <v>1098</v>
      </c>
      <c r="B1099" s="46" t="s">
        <v>361</v>
      </c>
      <c r="C1099" s="47" t="s">
        <v>1489</v>
      </c>
      <c r="D1099" s="48" t="s">
        <v>738</v>
      </c>
      <c r="E1099" s="49" t="s">
        <v>42</v>
      </c>
      <c r="F1099" s="50">
        <v>41.57</v>
      </c>
      <c r="G1099" s="51" t="s">
        <v>368</v>
      </c>
      <c r="H1099" s="50">
        <v>1</v>
      </c>
    </row>
    <row r="1100" ht="16.5" spans="1:8">
      <c r="A1100" s="46">
        <v>1099</v>
      </c>
      <c r="B1100" s="46" t="s">
        <v>361</v>
      </c>
      <c r="C1100" s="47" t="s">
        <v>1490</v>
      </c>
      <c r="D1100" s="48" t="s">
        <v>740</v>
      </c>
      <c r="E1100" s="49" t="s">
        <v>42</v>
      </c>
      <c r="F1100" s="50">
        <v>41.87</v>
      </c>
      <c r="G1100" s="51" t="s">
        <v>368</v>
      </c>
      <c r="H1100" s="50">
        <v>1</v>
      </c>
    </row>
    <row r="1101" ht="16.5" spans="1:8">
      <c r="A1101" s="46">
        <v>1100</v>
      </c>
      <c r="B1101" s="46" t="s">
        <v>361</v>
      </c>
      <c r="C1101" s="47" t="s">
        <v>1491</v>
      </c>
      <c r="D1101" s="48" t="s">
        <v>367</v>
      </c>
      <c r="E1101" s="49" t="s">
        <v>43</v>
      </c>
      <c r="F1101" s="50">
        <v>41.79</v>
      </c>
      <c r="G1101" s="51" t="s">
        <v>368</v>
      </c>
      <c r="H1101" s="50">
        <v>1</v>
      </c>
    </row>
    <row r="1102" ht="16.5" spans="1:8">
      <c r="A1102" s="46">
        <v>1101</v>
      </c>
      <c r="B1102" s="46" t="s">
        <v>361</v>
      </c>
      <c r="C1102" s="47" t="s">
        <v>1492</v>
      </c>
      <c r="D1102" s="48" t="s">
        <v>370</v>
      </c>
      <c r="E1102" s="49" t="s">
        <v>43</v>
      </c>
      <c r="F1102" s="50">
        <v>41.79</v>
      </c>
      <c r="G1102" s="51" t="s">
        <v>368</v>
      </c>
      <c r="H1102" s="50">
        <v>1</v>
      </c>
    </row>
    <row r="1103" ht="16.5" spans="1:8">
      <c r="A1103" s="46">
        <v>1102</v>
      </c>
      <c r="B1103" s="46" t="s">
        <v>361</v>
      </c>
      <c r="C1103" s="47" t="s">
        <v>1493</v>
      </c>
      <c r="D1103" s="48" t="s">
        <v>370</v>
      </c>
      <c r="E1103" s="49" t="s">
        <v>43</v>
      </c>
      <c r="F1103" s="50">
        <v>41.57</v>
      </c>
      <c r="G1103" s="51" t="s">
        <v>368</v>
      </c>
      <c r="H1103" s="50">
        <v>1</v>
      </c>
    </row>
    <row r="1104" ht="16.5" spans="1:8">
      <c r="A1104" s="46">
        <v>1103</v>
      </c>
      <c r="B1104" s="46" t="s">
        <v>361</v>
      </c>
      <c r="C1104" s="47" t="s">
        <v>1494</v>
      </c>
      <c r="D1104" s="48" t="s">
        <v>367</v>
      </c>
      <c r="E1104" s="49" t="s">
        <v>43</v>
      </c>
      <c r="F1104" s="50">
        <v>41.57</v>
      </c>
      <c r="G1104" s="51" t="s">
        <v>368</v>
      </c>
      <c r="H1104" s="50">
        <v>1</v>
      </c>
    </row>
    <row r="1105" ht="16.5" hidden="1" spans="1:8">
      <c r="A1105" s="46">
        <v>1104</v>
      </c>
      <c r="B1105" s="46" t="s">
        <v>361</v>
      </c>
      <c r="C1105" s="47" t="s">
        <v>1495</v>
      </c>
      <c r="D1105" s="48" t="s">
        <v>385</v>
      </c>
      <c r="E1105" s="49" t="s">
        <v>44</v>
      </c>
      <c r="F1105" s="50">
        <v>59.93</v>
      </c>
      <c r="G1105" s="51" t="s">
        <v>365</v>
      </c>
      <c r="H1105" s="50">
        <v>2</v>
      </c>
    </row>
    <row r="1106" ht="16.5" spans="1:8">
      <c r="A1106" s="46">
        <v>1105</v>
      </c>
      <c r="B1106" s="46" t="s">
        <v>361</v>
      </c>
      <c r="C1106" s="47" t="s">
        <v>1496</v>
      </c>
      <c r="D1106" s="48" t="s">
        <v>740</v>
      </c>
      <c r="E1106" s="49" t="s">
        <v>42</v>
      </c>
      <c r="F1106" s="50">
        <v>41.6</v>
      </c>
      <c r="G1106" s="51" t="s">
        <v>368</v>
      </c>
      <c r="H1106" s="50">
        <v>1</v>
      </c>
    </row>
    <row r="1107" ht="16.5" spans="1:8">
      <c r="A1107" s="46">
        <v>1106</v>
      </c>
      <c r="B1107" s="46" t="s">
        <v>361</v>
      </c>
      <c r="C1107" s="47" t="s">
        <v>1497</v>
      </c>
      <c r="D1107" s="48" t="s">
        <v>738</v>
      </c>
      <c r="E1107" s="49" t="s">
        <v>42</v>
      </c>
      <c r="F1107" s="50">
        <v>41.73</v>
      </c>
      <c r="G1107" s="51" t="s">
        <v>368</v>
      </c>
      <c r="H1107" s="50">
        <v>1</v>
      </c>
    </row>
    <row r="1108" ht="16.5" spans="1:8">
      <c r="A1108" s="46">
        <v>1107</v>
      </c>
      <c r="B1108" s="46" t="s">
        <v>361</v>
      </c>
      <c r="C1108" s="47" t="s">
        <v>1498</v>
      </c>
      <c r="D1108" s="48" t="s">
        <v>740</v>
      </c>
      <c r="E1108" s="49" t="s">
        <v>42</v>
      </c>
      <c r="F1108" s="50">
        <v>42.01</v>
      </c>
      <c r="G1108" s="51" t="s">
        <v>368</v>
      </c>
      <c r="H1108" s="50">
        <v>1</v>
      </c>
    </row>
    <row r="1109" ht="16.5" spans="1:8">
      <c r="A1109" s="46">
        <v>1108</v>
      </c>
      <c r="B1109" s="46" t="s">
        <v>361</v>
      </c>
      <c r="C1109" s="47" t="s">
        <v>1499</v>
      </c>
      <c r="D1109" s="48" t="s">
        <v>367</v>
      </c>
      <c r="E1109" s="49" t="s">
        <v>43</v>
      </c>
      <c r="F1109" s="50">
        <v>41.94</v>
      </c>
      <c r="G1109" s="51" t="s">
        <v>368</v>
      </c>
      <c r="H1109" s="50">
        <v>1</v>
      </c>
    </row>
    <row r="1110" ht="16.5" spans="1:8">
      <c r="A1110" s="46">
        <v>1109</v>
      </c>
      <c r="B1110" s="46" t="s">
        <v>361</v>
      </c>
      <c r="C1110" s="47" t="s">
        <v>1500</v>
      </c>
      <c r="D1110" s="48" t="s">
        <v>370</v>
      </c>
      <c r="E1110" s="49" t="s">
        <v>43</v>
      </c>
      <c r="F1110" s="50">
        <v>41.94</v>
      </c>
      <c r="G1110" s="51" t="s">
        <v>368</v>
      </c>
      <c r="H1110" s="50">
        <v>1</v>
      </c>
    </row>
    <row r="1111" ht="16.5" spans="1:8">
      <c r="A1111" s="46">
        <v>1110</v>
      </c>
      <c r="B1111" s="46" t="s">
        <v>361</v>
      </c>
      <c r="C1111" s="47" t="s">
        <v>1501</v>
      </c>
      <c r="D1111" s="48" t="s">
        <v>370</v>
      </c>
      <c r="E1111" s="49" t="s">
        <v>43</v>
      </c>
      <c r="F1111" s="50">
        <v>41.73</v>
      </c>
      <c r="G1111" s="51" t="s">
        <v>368</v>
      </c>
      <c r="H1111" s="50">
        <v>1</v>
      </c>
    </row>
    <row r="1112" ht="16.5" spans="1:8">
      <c r="A1112" s="46">
        <v>1111</v>
      </c>
      <c r="B1112" s="46" t="s">
        <v>361</v>
      </c>
      <c r="C1112" s="47" t="s">
        <v>1502</v>
      </c>
      <c r="D1112" s="48" t="s">
        <v>367</v>
      </c>
      <c r="E1112" s="49" t="s">
        <v>43</v>
      </c>
      <c r="F1112" s="50">
        <v>41.73</v>
      </c>
      <c r="G1112" s="51" t="s">
        <v>368</v>
      </c>
      <c r="H1112" s="50">
        <v>1</v>
      </c>
    </row>
    <row r="1113" ht="16.5" hidden="1" spans="1:8">
      <c r="A1113" s="46">
        <v>1112</v>
      </c>
      <c r="B1113" s="46" t="s">
        <v>361</v>
      </c>
      <c r="C1113" s="47" t="s">
        <v>1503</v>
      </c>
      <c r="D1113" s="48" t="s">
        <v>385</v>
      </c>
      <c r="E1113" s="49" t="s">
        <v>44</v>
      </c>
      <c r="F1113" s="50">
        <v>59.93</v>
      </c>
      <c r="G1113" s="51" t="s">
        <v>365</v>
      </c>
      <c r="H1113" s="50">
        <v>2</v>
      </c>
    </row>
    <row r="1114" ht="16.5" spans="1:8">
      <c r="A1114" s="46">
        <v>1113</v>
      </c>
      <c r="B1114" s="46" t="s">
        <v>361</v>
      </c>
      <c r="C1114" s="47" t="s">
        <v>1504</v>
      </c>
      <c r="D1114" s="48" t="s">
        <v>740</v>
      </c>
      <c r="E1114" s="49" t="s">
        <v>42</v>
      </c>
      <c r="F1114" s="50">
        <v>41.6</v>
      </c>
      <c r="G1114" s="51" t="s">
        <v>368</v>
      </c>
      <c r="H1114" s="50">
        <v>1</v>
      </c>
    </row>
    <row r="1115" ht="16.5" spans="1:8">
      <c r="A1115" s="46">
        <v>1114</v>
      </c>
      <c r="B1115" s="46" t="s">
        <v>361</v>
      </c>
      <c r="C1115" s="47" t="s">
        <v>1505</v>
      </c>
      <c r="D1115" s="48" t="s">
        <v>738</v>
      </c>
      <c r="E1115" s="49" t="s">
        <v>42</v>
      </c>
      <c r="F1115" s="50">
        <v>41.73</v>
      </c>
      <c r="G1115" s="51" t="s">
        <v>368</v>
      </c>
      <c r="H1115" s="50">
        <v>1</v>
      </c>
    </row>
    <row r="1116" ht="16.5" spans="1:8">
      <c r="A1116" s="46">
        <v>1115</v>
      </c>
      <c r="B1116" s="46" t="s">
        <v>361</v>
      </c>
      <c r="C1116" s="47" t="s">
        <v>1506</v>
      </c>
      <c r="D1116" s="48" t="s">
        <v>740</v>
      </c>
      <c r="E1116" s="49" t="s">
        <v>42</v>
      </c>
      <c r="F1116" s="50">
        <v>42.01</v>
      </c>
      <c r="G1116" s="51" t="s">
        <v>368</v>
      </c>
      <c r="H1116" s="50">
        <v>1</v>
      </c>
    </row>
    <row r="1117" ht="16.5" spans="1:8">
      <c r="A1117" s="46">
        <v>1116</v>
      </c>
      <c r="B1117" s="46" t="s">
        <v>361</v>
      </c>
      <c r="C1117" s="47" t="s">
        <v>1507</v>
      </c>
      <c r="D1117" s="48" t="s">
        <v>367</v>
      </c>
      <c r="E1117" s="49" t="s">
        <v>43</v>
      </c>
      <c r="F1117" s="50">
        <v>41.94</v>
      </c>
      <c r="G1117" s="51" t="s">
        <v>368</v>
      </c>
      <c r="H1117" s="50">
        <v>1</v>
      </c>
    </row>
    <row r="1118" ht="16.5" spans="1:8">
      <c r="A1118" s="46">
        <v>1117</v>
      </c>
      <c r="B1118" s="46" t="s">
        <v>361</v>
      </c>
      <c r="C1118" s="47" t="s">
        <v>1508</v>
      </c>
      <c r="D1118" s="48" t="s">
        <v>370</v>
      </c>
      <c r="E1118" s="49" t="s">
        <v>43</v>
      </c>
      <c r="F1118" s="50">
        <v>41.94</v>
      </c>
      <c r="G1118" s="51" t="s">
        <v>368</v>
      </c>
      <c r="H1118" s="50">
        <v>1</v>
      </c>
    </row>
    <row r="1119" ht="16.5" spans="1:8">
      <c r="A1119" s="46">
        <v>1118</v>
      </c>
      <c r="B1119" s="46" t="s">
        <v>361</v>
      </c>
      <c r="C1119" s="47" t="s">
        <v>1509</v>
      </c>
      <c r="D1119" s="48" t="s">
        <v>370</v>
      </c>
      <c r="E1119" s="49" t="s">
        <v>43</v>
      </c>
      <c r="F1119" s="50">
        <v>41.73</v>
      </c>
      <c r="G1119" s="51" t="s">
        <v>368</v>
      </c>
      <c r="H1119" s="50">
        <v>1</v>
      </c>
    </row>
    <row r="1120" ht="16.5" spans="1:8">
      <c r="A1120" s="46">
        <v>1119</v>
      </c>
      <c r="B1120" s="46" t="s">
        <v>361</v>
      </c>
      <c r="C1120" s="47" t="s">
        <v>1510</v>
      </c>
      <c r="D1120" s="48" t="s">
        <v>367</v>
      </c>
      <c r="E1120" s="49" t="s">
        <v>43</v>
      </c>
      <c r="F1120" s="50">
        <v>41.73</v>
      </c>
      <c r="G1120" s="51" t="s">
        <v>368</v>
      </c>
      <c r="H1120" s="50">
        <v>1</v>
      </c>
    </row>
    <row r="1121" ht="16.5" hidden="1" spans="1:8">
      <c r="A1121" s="46">
        <v>1120</v>
      </c>
      <c r="B1121" s="46" t="s">
        <v>361</v>
      </c>
      <c r="C1121" s="47" t="s">
        <v>1511</v>
      </c>
      <c r="D1121" s="48" t="s">
        <v>385</v>
      </c>
      <c r="E1121" s="49" t="s">
        <v>44</v>
      </c>
      <c r="F1121" s="50">
        <v>59.93</v>
      </c>
      <c r="G1121" s="51" t="s">
        <v>365</v>
      </c>
      <c r="H1121" s="50">
        <v>2</v>
      </c>
    </row>
    <row r="1122" ht="16.5" spans="1:8">
      <c r="A1122" s="46">
        <v>1121</v>
      </c>
      <c r="B1122" s="46" t="s">
        <v>361</v>
      </c>
      <c r="C1122" s="47" t="s">
        <v>1512</v>
      </c>
      <c r="D1122" s="48" t="s">
        <v>740</v>
      </c>
      <c r="E1122" s="49" t="s">
        <v>42</v>
      </c>
      <c r="F1122" s="50">
        <v>41.6</v>
      </c>
      <c r="G1122" s="51" t="s">
        <v>368</v>
      </c>
      <c r="H1122" s="50">
        <v>1</v>
      </c>
    </row>
    <row r="1123" ht="16.5" spans="1:8">
      <c r="A1123" s="46">
        <v>1122</v>
      </c>
      <c r="B1123" s="46" t="s">
        <v>361</v>
      </c>
      <c r="C1123" s="47" t="s">
        <v>1513</v>
      </c>
      <c r="D1123" s="48" t="s">
        <v>738</v>
      </c>
      <c r="E1123" s="49" t="s">
        <v>42</v>
      </c>
      <c r="F1123" s="50">
        <v>41.73</v>
      </c>
      <c r="G1123" s="51" t="s">
        <v>368</v>
      </c>
      <c r="H1123" s="50">
        <v>1</v>
      </c>
    </row>
    <row r="1124" ht="16.5" spans="1:8">
      <c r="A1124" s="46">
        <v>1123</v>
      </c>
      <c r="B1124" s="46" t="s">
        <v>361</v>
      </c>
      <c r="C1124" s="47" t="s">
        <v>1514</v>
      </c>
      <c r="D1124" s="48" t="s">
        <v>740</v>
      </c>
      <c r="E1124" s="49" t="s">
        <v>42</v>
      </c>
      <c r="F1124" s="50">
        <v>42.01</v>
      </c>
      <c r="G1124" s="51" t="s">
        <v>368</v>
      </c>
      <c r="H1124" s="50">
        <v>1</v>
      </c>
    </row>
    <row r="1125" ht="16.5" spans="1:8">
      <c r="A1125" s="46">
        <v>1124</v>
      </c>
      <c r="B1125" s="46" t="s">
        <v>361</v>
      </c>
      <c r="C1125" s="47" t="s">
        <v>1515</v>
      </c>
      <c r="D1125" s="48" t="s">
        <v>367</v>
      </c>
      <c r="E1125" s="49" t="s">
        <v>43</v>
      </c>
      <c r="F1125" s="50">
        <v>41.94</v>
      </c>
      <c r="G1125" s="51" t="s">
        <v>368</v>
      </c>
      <c r="H1125" s="50">
        <v>1</v>
      </c>
    </row>
    <row r="1126" ht="16.5" spans="1:8">
      <c r="A1126" s="46">
        <v>1125</v>
      </c>
      <c r="B1126" s="46" t="s">
        <v>361</v>
      </c>
      <c r="C1126" s="47" t="s">
        <v>1516</v>
      </c>
      <c r="D1126" s="48" t="s">
        <v>370</v>
      </c>
      <c r="E1126" s="49" t="s">
        <v>43</v>
      </c>
      <c r="F1126" s="50">
        <v>41.94</v>
      </c>
      <c r="G1126" s="51" t="s">
        <v>368</v>
      </c>
      <c r="H1126" s="50">
        <v>1</v>
      </c>
    </row>
    <row r="1127" ht="16.5" spans="1:8">
      <c r="A1127" s="46">
        <v>1126</v>
      </c>
      <c r="B1127" s="46" t="s">
        <v>361</v>
      </c>
      <c r="C1127" s="47" t="s">
        <v>1517</v>
      </c>
      <c r="D1127" s="48" t="s">
        <v>370</v>
      </c>
      <c r="E1127" s="49" t="s">
        <v>43</v>
      </c>
      <c r="F1127" s="50">
        <v>41.73</v>
      </c>
      <c r="G1127" s="51" t="s">
        <v>368</v>
      </c>
      <c r="H1127" s="50">
        <v>1</v>
      </c>
    </row>
    <row r="1128" ht="16.5" spans="1:8">
      <c r="A1128" s="46">
        <v>1127</v>
      </c>
      <c r="B1128" s="46" t="s">
        <v>361</v>
      </c>
      <c r="C1128" s="47" t="s">
        <v>1518</v>
      </c>
      <c r="D1128" s="48" t="s">
        <v>367</v>
      </c>
      <c r="E1128" s="49" t="s">
        <v>43</v>
      </c>
      <c r="F1128" s="50">
        <v>41.73</v>
      </c>
      <c r="G1128" s="51" t="s">
        <v>368</v>
      </c>
      <c r="H1128" s="50">
        <v>1</v>
      </c>
    </row>
    <row r="1129" ht="16.5" hidden="1" spans="1:8">
      <c r="A1129" s="46">
        <v>1128</v>
      </c>
      <c r="B1129" s="46" t="s">
        <v>361</v>
      </c>
      <c r="C1129" s="47" t="s">
        <v>1519</v>
      </c>
      <c r="D1129" s="48" t="s">
        <v>385</v>
      </c>
      <c r="E1129" s="49" t="s">
        <v>44</v>
      </c>
      <c r="F1129" s="50">
        <v>59.93</v>
      </c>
      <c r="G1129" s="51" t="s">
        <v>365</v>
      </c>
      <c r="H1129" s="50">
        <v>2</v>
      </c>
    </row>
    <row r="1130" ht="16.5" spans="1:8">
      <c r="A1130" s="46">
        <v>1129</v>
      </c>
      <c r="B1130" s="46" t="s">
        <v>361</v>
      </c>
      <c r="C1130" s="47" t="s">
        <v>1520</v>
      </c>
      <c r="D1130" s="48" t="s">
        <v>740</v>
      </c>
      <c r="E1130" s="49" t="s">
        <v>42</v>
      </c>
      <c r="F1130" s="50">
        <v>41.6</v>
      </c>
      <c r="G1130" s="51" t="s">
        <v>368</v>
      </c>
      <c r="H1130" s="50">
        <v>1</v>
      </c>
    </row>
    <row r="1131" ht="16.5" spans="1:8">
      <c r="A1131" s="46">
        <v>1130</v>
      </c>
      <c r="B1131" s="46" t="s">
        <v>361</v>
      </c>
      <c r="C1131" s="47" t="s">
        <v>1521</v>
      </c>
      <c r="D1131" s="48" t="s">
        <v>738</v>
      </c>
      <c r="E1131" s="49" t="s">
        <v>42</v>
      </c>
      <c r="F1131" s="50">
        <v>41.73</v>
      </c>
      <c r="G1131" s="51" t="s">
        <v>368</v>
      </c>
      <c r="H1131" s="50">
        <v>1</v>
      </c>
    </row>
    <row r="1132" ht="16.5" spans="1:8">
      <c r="A1132" s="46">
        <v>1131</v>
      </c>
      <c r="B1132" s="46" t="s">
        <v>361</v>
      </c>
      <c r="C1132" s="47" t="s">
        <v>1522</v>
      </c>
      <c r="D1132" s="48" t="s">
        <v>740</v>
      </c>
      <c r="E1132" s="49" t="s">
        <v>42</v>
      </c>
      <c r="F1132" s="50">
        <v>42.01</v>
      </c>
      <c r="G1132" s="51" t="s">
        <v>368</v>
      </c>
      <c r="H1132" s="50">
        <v>1</v>
      </c>
    </row>
    <row r="1133" ht="16.5" spans="1:8">
      <c r="A1133" s="46">
        <v>1132</v>
      </c>
      <c r="B1133" s="46" t="s">
        <v>361</v>
      </c>
      <c r="C1133" s="47" t="s">
        <v>1523</v>
      </c>
      <c r="D1133" s="48" t="s">
        <v>367</v>
      </c>
      <c r="E1133" s="49" t="s">
        <v>43</v>
      </c>
      <c r="F1133" s="50">
        <v>41.94</v>
      </c>
      <c r="G1133" s="51" t="s">
        <v>368</v>
      </c>
      <c r="H1133" s="50">
        <v>1</v>
      </c>
    </row>
    <row r="1134" ht="16.5" spans="1:8">
      <c r="A1134" s="46">
        <v>1133</v>
      </c>
      <c r="B1134" s="46" t="s">
        <v>361</v>
      </c>
      <c r="C1134" s="47" t="s">
        <v>1524</v>
      </c>
      <c r="D1134" s="48" t="s">
        <v>370</v>
      </c>
      <c r="E1134" s="49" t="s">
        <v>43</v>
      </c>
      <c r="F1134" s="50">
        <v>41.94</v>
      </c>
      <c r="G1134" s="51" t="s">
        <v>368</v>
      </c>
      <c r="H1134" s="50">
        <v>1</v>
      </c>
    </row>
    <row r="1135" ht="16.5" spans="1:8">
      <c r="A1135" s="46">
        <v>1134</v>
      </c>
      <c r="B1135" s="46" t="s">
        <v>361</v>
      </c>
      <c r="C1135" s="47" t="s">
        <v>1525</v>
      </c>
      <c r="D1135" s="48" t="s">
        <v>370</v>
      </c>
      <c r="E1135" s="49" t="s">
        <v>43</v>
      </c>
      <c r="F1135" s="50">
        <v>41.73</v>
      </c>
      <c r="G1135" s="51" t="s">
        <v>368</v>
      </c>
      <c r="H1135" s="50">
        <v>1</v>
      </c>
    </row>
    <row r="1136" ht="16.5" spans="1:8">
      <c r="A1136" s="46">
        <v>1135</v>
      </c>
      <c r="B1136" s="46" t="s">
        <v>361</v>
      </c>
      <c r="C1136" s="47" t="s">
        <v>1526</v>
      </c>
      <c r="D1136" s="48" t="s">
        <v>367</v>
      </c>
      <c r="E1136" s="49" t="s">
        <v>43</v>
      </c>
      <c r="F1136" s="50">
        <v>41.73</v>
      </c>
      <c r="G1136" s="51" t="s">
        <v>368</v>
      </c>
      <c r="H1136" s="50">
        <v>1</v>
      </c>
    </row>
    <row r="1137" ht="16.5" hidden="1" spans="1:8">
      <c r="A1137" s="46">
        <v>1136</v>
      </c>
      <c r="B1137" s="46" t="s">
        <v>361</v>
      </c>
      <c r="C1137" s="47" t="s">
        <v>1527</v>
      </c>
      <c r="D1137" s="48" t="s">
        <v>385</v>
      </c>
      <c r="E1137" s="49" t="s">
        <v>44</v>
      </c>
      <c r="F1137" s="50">
        <v>59.93</v>
      </c>
      <c r="G1137" s="51" t="s">
        <v>365</v>
      </c>
      <c r="H1137" s="50">
        <v>2</v>
      </c>
    </row>
    <row r="1138" ht="16.5" spans="1:8">
      <c r="A1138" s="46">
        <v>1137</v>
      </c>
      <c r="B1138" s="46" t="s">
        <v>361</v>
      </c>
      <c r="C1138" s="47" t="s">
        <v>1528</v>
      </c>
      <c r="D1138" s="48" t="s">
        <v>740</v>
      </c>
      <c r="E1138" s="49" t="s">
        <v>42</v>
      </c>
      <c r="F1138" s="50">
        <v>41.6</v>
      </c>
      <c r="G1138" s="51" t="s">
        <v>368</v>
      </c>
      <c r="H1138" s="50">
        <v>1</v>
      </c>
    </row>
    <row r="1139" ht="16.5" spans="1:8">
      <c r="A1139" s="46">
        <v>1138</v>
      </c>
      <c r="B1139" s="46" t="s">
        <v>361</v>
      </c>
      <c r="C1139" s="47" t="s">
        <v>1529</v>
      </c>
      <c r="D1139" s="48" t="s">
        <v>738</v>
      </c>
      <c r="E1139" s="49" t="s">
        <v>42</v>
      </c>
      <c r="F1139" s="50">
        <v>41.73</v>
      </c>
      <c r="G1139" s="51" t="s">
        <v>368</v>
      </c>
      <c r="H1139" s="50">
        <v>1</v>
      </c>
    </row>
    <row r="1140" ht="16.5" spans="1:8">
      <c r="A1140" s="46">
        <v>1139</v>
      </c>
      <c r="B1140" s="46" t="s">
        <v>361</v>
      </c>
      <c r="C1140" s="47" t="s">
        <v>1530</v>
      </c>
      <c r="D1140" s="48" t="s">
        <v>740</v>
      </c>
      <c r="E1140" s="49" t="s">
        <v>42</v>
      </c>
      <c r="F1140" s="50">
        <v>42.01</v>
      </c>
      <c r="G1140" s="51" t="s">
        <v>368</v>
      </c>
      <c r="H1140" s="50">
        <v>1</v>
      </c>
    </row>
    <row r="1141" ht="16.5" spans="1:8">
      <c r="A1141" s="46">
        <v>1140</v>
      </c>
      <c r="B1141" s="46" t="s">
        <v>361</v>
      </c>
      <c r="C1141" s="47" t="s">
        <v>1531</v>
      </c>
      <c r="D1141" s="48" t="s">
        <v>367</v>
      </c>
      <c r="E1141" s="49" t="s">
        <v>43</v>
      </c>
      <c r="F1141" s="50">
        <v>41.94</v>
      </c>
      <c r="G1141" s="51" t="s">
        <v>368</v>
      </c>
      <c r="H1141" s="50">
        <v>1</v>
      </c>
    </row>
    <row r="1142" ht="16.5" spans="1:8">
      <c r="A1142" s="46">
        <v>1141</v>
      </c>
      <c r="B1142" s="46" t="s">
        <v>361</v>
      </c>
      <c r="C1142" s="47" t="s">
        <v>1532</v>
      </c>
      <c r="D1142" s="48" t="s">
        <v>370</v>
      </c>
      <c r="E1142" s="49" t="s">
        <v>43</v>
      </c>
      <c r="F1142" s="50">
        <v>41.94</v>
      </c>
      <c r="G1142" s="51" t="s">
        <v>368</v>
      </c>
      <c r="H1142" s="50">
        <v>1</v>
      </c>
    </row>
    <row r="1143" ht="16.5" spans="1:8">
      <c r="A1143" s="46">
        <v>1142</v>
      </c>
      <c r="B1143" s="46" t="s">
        <v>361</v>
      </c>
      <c r="C1143" s="47" t="s">
        <v>1533</v>
      </c>
      <c r="D1143" s="48" t="s">
        <v>370</v>
      </c>
      <c r="E1143" s="49" t="s">
        <v>43</v>
      </c>
      <c r="F1143" s="50">
        <v>41.73</v>
      </c>
      <c r="G1143" s="51" t="s">
        <v>368</v>
      </c>
      <c r="H1143" s="50">
        <v>1</v>
      </c>
    </row>
    <row r="1144" ht="16.5" spans="1:8">
      <c r="A1144" s="46">
        <v>1143</v>
      </c>
      <c r="B1144" s="46" t="s">
        <v>361</v>
      </c>
      <c r="C1144" s="47" t="s">
        <v>1534</v>
      </c>
      <c r="D1144" s="48" t="s">
        <v>367</v>
      </c>
      <c r="E1144" s="49" t="s">
        <v>43</v>
      </c>
      <c r="F1144" s="50">
        <v>41.73</v>
      </c>
      <c r="G1144" s="51" t="s">
        <v>368</v>
      </c>
      <c r="H1144" s="50">
        <v>1</v>
      </c>
    </row>
    <row r="1145" ht="33" hidden="1" spans="1:8">
      <c r="A1145" s="46">
        <v>1144</v>
      </c>
      <c r="B1145" s="46" t="s">
        <v>361</v>
      </c>
      <c r="C1145" s="47" t="s">
        <v>1535</v>
      </c>
      <c r="D1145" s="48" t="s">
        <v>385</v>
      </c>
      <c r="E1145" s="49" t="s">
        <v>44</v>
      </c>
      <c r="F1145" s="50">
        <v>59.93</v>
      </c>
      <c r="G1145" s="51" t="s">
        <v>365</v>
      </c>
      <c r="H1145" s="50">
        <v>2</v>
      </c>
    </row>
    <row r="1146" ht="33" spans="1:8">
      <c r="A1146" s="46">
        <v>1145</v>
      </c>
      <c r="B1146" s="46" t="s">
        <v>361</v>
      </c>
      <c r="C1146" s="47" t="s">
        <v>1536</v>
      </c>
      <c r="D1146" s="48" t="s">
        <v>740</v>
      </c>
      <c r="E1146" s="49" t="s">
        <v>42</v>
      </c>
      <c r="F1146" s="50">
        <v>41.6</v>
      </c>
      <c r="G1146" s="51" t="s">
        <v>368</v>
      </c>
      <c r="H1146" s="50">
        <v>1</v>
      </c>
    </row>
    <row r="1147" ht="33" spans="1:8">
      <c r="A1147" s="46">
        <v>1146</v>
      </c>
      <c r="B1147" s="46" t="s">
        <v>361</v>
      </c>
      <c r="C1147" s="47" t="s">
        <v>1537</v>
      </c>
      <c r="D1147" s="48" t="s">
        <v>738</v>
      </c>
      <c r="E1147" s="49" t="s">
        <v>42</v>
      </c>
      <c r="F1147" s="50">
        <v>41.73</v>
      </c>
      <c r="G1147" s="51" t="s">
        <v>368</v>
      </c>
      <c r="H1147" s="50">
        <v>1</v>
      </c>
    </row>
    <row r="1148" ht="33" spans="1:8">
      <c r="A1148" s="46">
        <v>1147</v>
      </c>
      <c r="B1148" s="46" t="s">
        <v>361</v>
      </c>
      <c r="C1148" s="47" t="s">
        <v>1538</v>
      </c>
      <c r="D1148" s="48" t="s">
        <v>740</v>
      </c>
      <c r="E1148" s="49" t="s">
        <v>42</v>
      </c>
      <c r="F1148" s="50">
        <v>42.01</v>
      </c>
      <c r="G1148" s="51" t="s">
        <v>368</v>
      </c>
      <c r="H1148" s="50">
        <v>1</v>
      </c>
    </row>
    <row r="1149" ht="33" spans="1:8">
      <c r="A1149" s="46">
        <v>1148</v>
      </c>
      <c r="B1149" s="46" t="s">
        <v>361</v>
      </c>
      <c r="C1149" s="47" t="s">
        <v>1539</v>
      </c>
      <c r="D1149" s="48" t="s">
        <v>367</v>
      </c>
      <c r="E1149" s="49" t="s">
        <v>43</v>
      </c>
      <c r="F1149" s="50">
        <v>41.94</v>
      </c>
      <c r="G1149" s="51" t="s">
        <v>368</v>
      </c>
      <c r="H1149" s="50">
        <v>1</v>
      </c>
    </row>
    <row r="1150" ht="33" spans="1:8">
      <c r="A1150" s="46">
        <v>1149</v>
      </c>
      <c r="B1150" s="46" t="s">
        <v>361</v>
      </c>
      <c r="C1150" s="47" t="s">
        <v>1540</v>
      </c>
      <c r="D1150" s="48" t="s">
        <v>370</v>
      </c>
      <c r="E1150" s="49" t="s">
        <v>43</v>
      </c>
      <c r="F1150" s="50">
        <v>41.94</v>
      </c>
      <c r="G1150" s="51" t="s">
        <v>368</v>
      </c>
      <c r="H1150" s="50">
        <v>1</v>
      </c>
    </row>
    <row r="1151" ht="33" spans="1:8">
      <c r="A1151" s="46">
        <v>1150</v>
      </c>
      <c r="B1151" s="46" t="s">
        <v>361</v>
      </c>
      <c r="C1151" s="47" t="s">
        <v>1541</v>
      </c>
      <c r="D1151" s="48" t="s">
        <v>370</v>
      </c>
      <c r="E1151" s="49" t="s">
        <v>43</v>
      </c>
      <c r="F1151" s="50">
        <v>41.73</v>
      </c>
      <c r="G1151" s="51" t="s">
        <v>368</v>
      </c>
      <c r="H1151" s="50">
        <v>1</v>
      </c>
    </row>
    <row r="1152" ht="33" spans="1:8">
      <c r="A1152" s="46">
        <v>1151</v>
      </c>
      <c r="B1152" s="46" t="s">
        <v>361</v>
      </c>
      <c r="C1152" s="47" t="s">
        <v>1542</v>
      </c>
      <c r="D1152" s="48" t="s">
        <v>367</v>
      </c>
      <c r="E1152" s="49" t="s">
        <v>43</v>
      </c>
      <c r="F1152" s="50">
        <v>41.73</v>
      </c>
      <c r="G1152" s="51" t="s">
        <v>368</v>
      </c>
      <c r="H1152" s="50">
        <v>1</v>
      </c>
    </row>
    <row r="1153" ht="33" hidden="1" spans="1:8">
      <c r="A1153" s="46">
        <v>1152</v>
      </c>
      <c r="B1153" s="46" t="s">
        <v>361</v>
      </c>
      <c r="C1153" s="47" t="s">
        <v>1543</v>
      </c>
      <c r="D1153" s="48" t="s">
        <v>385</v>
      </c>
      <c r="E1153" s="49" t="s">
        <v>44</v>
      </c>
      <c r="F1153" s="50">
        <v>59.93</v>
      </c>
      <c r="G1153" s="51" t="s">
        <v>365</v>
      </c>
      <c r="H1153" s="50">
        <v>2</v>
      </c>
    </row>
    <row r="1154" ht="33" spans="1:8">
      <c r="A1154" s="46">
        <v>1153</v>
      </c>
      <c r="B1154" s="46" t="s">
        <v>361</v>
      </c>
      <c r="C1154" s="47" t="s">
        <v>1544</v>
      </c>
      <c r="D1154" s="48" t="s">
        <v>740</v>
      </c>
      <c r="E1154" s="49" t="s">
        <v>42</v>
      </c>
      <c r="F1154" s="50">
        <v>41.6</v>
      </c>
      <c r="G1154" s="51" t="s">
        <v>368</v>
      </c>
      <c r="H1154" s="50">
        <v>1</v>
      </c>
    </row>
    <row r="1155" ht="33" spans="1:8">
      <c r="A1155" s="46">
        <v>1154</v>
      </c>
      <c r="B1155" s="46" t="s">
        <v>361</v>
      </c>
      <c r="C1155" s="47" t="s">
        <v>1545</v>
      </c>
      <c r="D1155" s="48" t="s">
        <v>738</v>
      </c>
      <c r="E1155" s="49" t="s">
        <v>42</v>
      </c>
      <c r="F1155" s="50">
        <v>41.73</v>
      </c>
      <c r="G1155" s="51" t="s">
        <v>368</v>
      </c>
      <c r="H1155" s="50">
        <v>1</v>
      </c>
    </row>
    <row r="1156" ht="33" spans="1:8">
      <c r="A1156" s="46">
        <v>1155</v>
      </c>
      <c r="B1156" s="46" t="s">
        <v>361</v>
      </c>
      <c r="C1156" s="47" t="s">
        <v>1546</v>
      </c>
      <c r="D1156" s="48" t="s">
        <v>740</v>
      </c>
      <c r="E1156" s="49" t="s">
        <v>42</v>
      </c>
      <c r="F1156" s="50">
        <v>42.01</v>
      </c>
      <c r="G1156" s="51" t="s">
        <v>368</v>
      </c>
      <c r="H1156" s="50">
        <v>1</v>
      </c>
    </row>
    <row r="1157" ht="33" spans="1:8">
      <c r="A1157" s="46">
        <v>1156</v>
      </c>
      <c r="B1157" s="46" t="s">
        <v>361</v>
      </c>
      <c r="C1157" s="47" t="s">
        <v>1547</v>
      </c>
      <c r="D1157" s="48" t="s">
        <v>367</v>
      </c>
      <c r="E1157" s="49" t="s">
        <v>43</v>
      </c>
      <c r="F1157" s="50">
        <v>41.94</v>
      </c>
      <c r="G1157" s="51" t="s">
        <v>368</v>
      </c>
      <c r="H1157" s="50">
        <v>1</v>
      </c>
    </row>
    <row r="1158" ht="33" spans="1:8">
      <c r="A1158" s="46">
        <v>1157</v>
      </c>
      <c r="B1158" s="46" t="s">
        <v>361</v>
      </c>
      <c r="C1158" s="47" t="s">
        <v>1548</v>
      </c>
      <c r="D1158" s="48" t="s">
        <v>370</v>
      </c>
      <c r="E1158" s="49" t="s">
        <v>43</v>
      </c>
      <c r="F1158" s="50">
        <v>41.94</v>
      </c>
      <c r="G1158" s="51" t="s">
        <v>368</v>
      </c>
      <c r="H1158" s="50">
        <v>1</v>
      </c>
    </row>
    <row r="1159" ht="33" spans="1:8">
      <c r="A1159" s="46">
        <v>1158</v>
      </c>
      <c r="B1159" s="46" t="s">
        <v>361</v>
      </c>
      <c r="C1159" s="47" t="s">
        <v>1549</v>
      </c>
      <c r="D1159" s="48" t="s">
        <v>370</v>
      </c>
      <c r="E1159" s="49" t="s">
        <v>43</v>
      </c>
      <c r="F1159" s="50">
        <v>41.73</v>
      </c>
      <c r="G1159" s="51" t="s">
        <v>368</v>
      </c>
      <c r="H1159" s="50">
        <v>1</v>
      </c>
    </row>
    <row r="1160" ht="33" spans="1:8">
      <c r="A1160" s="46">
        <v>1159</v>
      </c>
      <c r="B1160" s="46" t="s">
        <v>361</v>
      </c>
      <c r="C1160" s="47" t="s">
        <v>1550</v>
      </c>
      <c r="D1160" s="48" t="s">
        <v>367</v>
      </c>
      <c r="E1160" s="49" t="s">
        <v>43</v>
      </c>
      <c r="F1160" s="50">
        <v>41.73</v>
      </c>
      <c r="G1160" s="51" t="s">
        <v>368</v>
      </c>
      <c r="H1160" s="50">
        <v>1</v>
      </c>
    </row>
    <row r="1161" ht="33" hidden="1" spans="1:8">
      <c r="A1161" s="46">
        <v>1160</v>
      </c>
      <c r="B1161" s="46" t="s">
        <v>361</v>
      </c>
      <c r="C1161" s="47" t="s">
        <v>1551</v>
      </c>
      <c r="D1161" s="48" t="s">
        <v>385</v>
      </c>
      <c r="E1161" s="49" t="s">
        <v>44</v>
      </c>
      <c r="F1161" s="50">
        <v>59.93</v>
      </c>
      <c r="G1161" s="51" t="s">
        <v>365</v>
      </c>
      <c r="H1161" s="50">
        <v>2</v>
      </c>
    </row>
    <row r="1162" ht="33" spans="1:8">
      <c r="A1162" s="46">
        <v>1161</v>
      </c>
      <c r="B1162" s="46" t="s">
        <v>361</v>
      </c>
      <c r="C1162" s="47" t="s">
        <v>1552</v>
      </c>
      <c r="D1162" s="48" t="s">
        <v>740</v>
      </c>
      <c r="E1162" s="49" t="s">
        <v>42</v>
      </c>
      <c r="F1162" s="50">
        <v>41.6</v>
      </c>
      <c r="G1162" s="51" t="s">
        <v>368</v>
      </c>
      <c r="H1162" s="50">
        <v>1</v>
      </c>
    </row>
    <row r="1163" ht="33" spans="1:8">
      <c r="A1163" s="46">
        <v>1162</v>
      </c>
      <c r="B1163" s="46" t="s">
        <v>361</v>
      </c>
      <c r="C1163" s="47" t="s">
        <v>1553</v>
      </c>
      <c r="D1163" s="48" t="s">
        <v>738</v>
      </c>
      <c r="E1163" s="49" t="s">
        <v>42</v>
      </c>
      <c r="F1163" s="50">
        <v>41.73</v>
      </c>
      <c r="G1163" s="51" t="s">
        <v>368</v>
      </c>
      <c r="H1163" s="50">
        <v>1</v>
      </c>
    </row>
    <row r="1164" ht="33" spans="1:8">
      <c r="A1164" s="46">
        <v>1163</v>
      </c>
      <c r="B1164" s="46" t="s">
        <v>361</v>
      </c>
      <c r="C1164" s="47" t="s">
        <v>1554</v>
      </c>
      <c r="D1164" s="48" t="s">
        <v>740</v>
      </c>
      <c r="E1164" s="49" t="s">
        <v>42</v>
      </c>
      <c r="F1164" s="50">
        <v>42.01</v>
      </c>
      <c r="G1164" s="51" t="s">
        <v>368</v>
      </c>
      <c r="H1164" s="50">
        <v>1</v>
      </c>
    </row>
    <row r="1165" ht="33" spans="1:8">
      <c r="A1165" s="46">
        <v>1164</v>
      </c>
      <c r="B1165" s="46" t="s">
        <v>361</v>
      </c>
      <c r="C1165" s="47" t="s">
        <v>1555</v>
      </c>
      <c r="D1165" s="48" t="s">
        <v>367</v>
      </c>
      <c r="E1165" s="49" t="s">
        <v>43</v>
      </c>
      <c r="F1165" s="50">
        <v>41.94</v>
      </c>
      <c r="G1165" s="51" t="s">
        <v>368</v>
      </c>
      <c r="H1165" s="50">
        <v>1</v>
      </c>
    </row>
    <row r="1166" ht="33" spans="1:8">
      <c r="A1166" s="46">
        <v>1165</v>
      </c>
      <c r="B1166" s="46" t="s">
        <v>361</v>
      </c>
      <c r="C1166" s="47" t="s">
        <v>1556</v>
      </c>
      <c r="D1166" s="48" t="s">
        <v>370</v>
      </c>
      <c r="E1166" s="49" t="s">
        <v>43</v>
      </c>
      <c r="F1166" s="50">
        <v>41.94</v>
      </c>
      <c r="G1166" s="51" t="s">
        <v>368</v>
      </c>
      <c r="H1166" s="50">
        <v>1</v>
      </c>
    </row>
    <row r="1167" ht="33" spans="1:8">
      <c r="A1167" s="46">
        <v>1166</v>
      </c>
      <c r="B1167" s="46" t="s">
        <v>361</v>
      </c>
      <c r="C1167" s="47" t="s">
        <v>1557</v>
      </c>
      <c r="D1167" s="48" t="s">
        <v>370</v>
      </c>
      <c r="E1167" s="49" t="s">
        <v>43</v>
      </c>
      <c r="F1167" s="50">
        <v>41.73</v>
      </c>
      <c r="G1167" s="51" t="s">
        <v>368</v>
      </c>
      <c r="H1167" s="50">
        <v>1</v>
      </c>
    </row>
    <row r="1168" ht="33" spans="1:8">
      <c r="A1168" s="46">
        <v>1167</v>
      </c>
      <c r="B1168" s="46" t="s">
        <v>361</v>
      </c>
      <c r="C1168" s="47" t="s">
        <v>1558</v>
      </c>
      <c r="D1168" s="48" t="s">
        <v>367</v>
      </c>
      <c r="E1168" s="49" t="s">
        <v>43</v>
      </c>
      <c r="F1168" s="50">
        <v>41.73</v>
      </c>
      <c r="G1168" s="51" t="s">
        <v>368</v>
      </c>
      <c r="H1168" s="50">
        <v>1</v>
      </c>
    </row>
    <row r="1169" ht="33" hidden="1" spans="1:8">
      <c r="A1169" s="46">
        <v>1168</v>
      </c>
      <c r="B1169" s="46" t="s">
        <v>361</v>
      </c>
      <c r="C1169" s="47" t="s">
        <v>1559</v>
      </c>
      <c r="D1169" s="48" t="s">
        <v>385</v>
      </c>
      <c r="E1169" s="49" t="s">
        <v>44</v>
      </c>
      <c r="F1169" s="50">
        <v>59.93</v>
      </c>
      <c r="G1169" s="51" t="s">
        <v>365</v>
      </c>
      <c r="H1169" s="50">
        <v>2</v>
      </c>
    </row>
    <row r="1170" ht="33" spans="1:8">
      <c r="A1170" s="46">
        <v>1169</v>
      </c>
      <c r="B1170" s="46" t="s">
        <v>361</v>
      </c>
      <c r="C1170" s="47" t="s">
        <v>1560</v>
      </c>
      <c r="D1170" s="48" t="s">
        <v>740</v>
      </c>
      <c r="E1170" s="49" t="s">
        <v>42</v>
      </c>
      <c r="F1170" s="50">
        <v>41.6</v>
      </c>
      <c r="G1170" s="51" t="s">
        <v>368</v>
      </c>
      <c r="H1170" s="50">
        <v>1</v>
      </c>
    </row>
    <row r="1171" ht="33" spans="1:8">
      <c r="A1171" s="46">
        <v>1170</v>
      </c>
      <c r="B1171" s="46" t="s">
        <v>361</v>
      </c>
      <c r="C1171" s="47" t="s">
        <v>1561</v>
      </c>
      <c r="D1171" s="48" t="s">
        <v>738</v>
      </c>
      <c r="E1171" s="49" t="s">
        <v>42</v>
      </c>
      <c r="F1171" s="50">
        <v>41.73</v>
      </c>
      <c r="G1171" s="51" t="s">
        <v>368</v>
      </c>
      <c r="H1171" s="50">
        <v>1</v>
      </c>
    </row>
    <row r="1172" ht="33" spans="1:8">
      <c r="A1172" s="46">
        <v>1171</v>
      </c>
      <c r="B1172" s="46" t="s">
        <v>361</v>
      </c>
      <c r="C1172" s="47" t="s">
        <v>1562</v>
      </c>
      <c r="D1172" s="48" t="s">
        <v>740</v>
      </c>
      <c r="E1172" s="49" t="s">
        <v>42</v>
      </c>
      <c r="F1172" s="50">
        <v>42.01</v>
      </c>
      <c r="G1172" s="51" t="s">
        <v>368</v>
      </c>
      <c r="H1172" s="50">
        <v>1</v>
      </c>
    </row>
    <row r="1173" ht="33" spans="1:8">
      <c r="A1173" s="46">
        <v>1172</v>
      </c>
      <c r="B1173" s="46" t="s">
        <v>361</v>
      </c>
      <c r="C1173" s="47" t="s">
        <v>1563</v>
      </c>
      <c r="D1173" s="48" t="s">
        <v>367</v>
      </c>
      <c r="E1173" s="49" t="s">
        <v>43</v>
      </c>
      <c r="F1173" s="50">
        <v>41.94</v>
      </c>
      <c r="G1173" s="51" t="s">
        <v>368</v>
      </c>
      <c r="H1173" s="50">
        <v>1</v>
      </c>
    </row>
    <row r="1174" ht="33" spans="1:8">
      <c r="A1174" s="46">
        <v>1173</v>
      </c>
      <c r="B1174" s="46" t="s">
        <v>361</v>
      </c>
      <c r="C1174" s="47" t="s">
        <v>1564</v>
      </c>
      <c r="D1174" s="48" t="s">
        <v>370</v>
      </c>
      <c r="E1174" s="49" t="s">
        <v>43</v>
      </c>
      <c r="F1174" s="50">
        <v>41.94</v>
      </c>
      <c r="G1174" s="51" t="s">
        <v>368</v>
      </c>
      <c r="H1174" s="50">
        <v>1</v>
      </c>
    </row>
    <row r="1175" ht="33" spans="1:8">
      <c r="A1175" s="46">
        <v>1174</v>
      </c>
      <c r="B1175" s="46" t="s">
        <v>361</v>
      </c>
      <c r="C1175" s="47" t="s">
        <v>1565</v>
      </c>
      <c r="D1175" s="48" t="s">
        <v>370</v>
      </c>
      <c r="E1175" s="49" t="s">
        <v>43</v>
      </c>
      <c r="F1175" s="50">
        <v>41.73</v>
      </c>
      <c r="G1175" s="51" t="s">
        <v>368</v>
      </c>
      <c r="H1175" s="50">
        <v>1</v>
      </c>
    </row>
    <row r="1176" ht="33" spans="1:8">
      <c r="A1176" s="46">
        <v>1175</v>
      </c>
      <c r="B1176" s="46" t="s">
        <v>361</v>
      </c>
      <c r="C1176" s="47" t="s">
        <v>1566</v>
      </c>
      <c r="D1176" s="48" t="s">
        <v>367</v>
      </c>
      <c r="E1176" s="49" t="s">
        <v>43</v>
      </c>
      <c r="F1176" s="50">
        <v>41.73</v>
      </c>
      <c r="G1176" s="51" t="s">
        <v>368</v>
      </c>
      <c r="H1176" s="50">
        <v>1</v>
      </c>
    </row>
    <row r="1177" ht="33" hidden="1" spans="1:8">
      <c r="A1177" s="46">
        <v>1176</v>
      </c>
      <c r="B1177" s="46" t="s">
        <v>361</v>
      </c>
      <c r="C1177" s="47" t="s">
        <v>1567</v>
      </c>
      <c r="D1177" s="48" t="s">
        <v>385</v>
      </c>
      <c r="E1177" s="49" t="s">
        <v>44</v>
      </c>
      <c r="F1177" s="50">
        <v>59.93</v>
      </c>
      <c r="G1177" s="51" t="s">
        <v>365</v>
      </c>
      <c r="H1177" s="50">
        <v>2</v>
      </c>
    </row>
    <row r="1178" ht="33" spans="1:8">
      <c r="A1178" s="46">
        <v>1177</v>
      </c>
      <c r="B1178" s="46" t="s">
        <v>361</v>
      </c>
      <c r="C1178" s="47" t="s">
        <v>1568</v>
      </c>
      <c r="D1178" s="48" t="s">
        <v>740</v>
      </c>
      <c r="E1178" s="49" t="s">
        <v>42</v>
      </c>
      <c r="F1178" s="50">
        <v>41.6</v>
      </c>
      <c r="G1178" s="51" t="s">
        <v>368</v>
      </c>
      <c r="H1178" s="50">
        <v>1</v>
      </c>
    </row>
    <row r="1179" ht="33" spans="1:8">
      <c r="A1179" s="46">
        <v>1178</v>
      </c>
      <c r="B1179" s="46" t="s">
        <v>361</v>
      </c>
      <c r="C1179" s="47" t="s">
        <v>1569</v>
      </c>
      <c r="D1179" s="48" t="s">
        <v>738</v>
      </c>
      <c r="E1179" s="49" t="s">
        <v>42</v>
      </c>
      <c r="F1179" s="50">
        <v>41.73</v>
      </c>
      <c r="G1179" s="51" t="s">
        <v>368</v>
      </c>
      <c r="H1179" s="50">
        <v>1</v>
      </c>
    </row>
    <row r="1180" ht="33" spans="1:8">
      <c r="A1180" s="46">
        <v>1179</v>
      </c>
      <c r="B1180" s="46" t="s">
        <v>361</v>
      </c>
      <c r="C1180" s="47" t="s">
        <v>1570</v>
      </c>
      <c r="D1180" s="48" t="s">
        <v>740</v>
      </c>
      <c r="E1180" s="49" t="s">
        <v>42</v>
      </c>
      <c r="F1180" s="50">
        <v>42.01</v>
      </c>
      <c r="G1180" s="51" t="s">
        <v>368</v>
      </c>
      <c r="H1180" s="50">
        <v>1</v>
      </c>
    </row>
    <row r="1181" ht="33" spans="1:8">
      <c r="A1181" s="46">
        <v>1180</v>
      </c>
      <c r="B1181" s="46" t="s">
        <v>361</v>
      </c>
      <c r="C1181" s="47" t="s">
        <v>1571</v>
      </c>
      <c r="D1181" s="48" t="s">
        <v>367</v>
      </c>
      <c r="E1181" s="49" t="s">
        <v>43</v>
      </c>
      <c r="F1181" s="50">
        <v>41.94</v>
      </c>
      <c r="G1181" s="51" t="s">
        <v>368</v>
      </c>
      <c r="H1181" s="50">
        <v>1</v>
      </c>
    </row>
    <row r="1182" ht="33" spans="1:8">
      <c r="A1182" s="46">
        <v>1181</v>
      </c>
      <c r="B1182" s="46" t="s">
        <v>361</v>
      </c>
      <c r="C1182" s="47" t="s">
        <v>1572</v>
      </c>
      <c r="D1182" s="48" t="s">
        <v>370</v>
      </c>
      <c r="E1182" s="49" t="s">
        <v>43</v>
      </c>
      <c r="F1182" s="50">
        <v>41.94</v>
      </c>
      <c r="G1182" s="51" t="s">
        <v>368</v>
      </c>
      <c r="H1182" s="50">
        <v>1</v>
      </c>
    </row>
    <row r="1183" ht="33" spans="1:8">
      <c r="A1183" s="46">
        <v>1182</v>
      </c>
      <c r="B1183" s="46" t="s">
        <v>361</v>
      </c>
      <c r="C1183" s="47" t="s">
        <v>1573</v>
      </c>
      <c r="D1183" s="48" t="s">
        <v>370</v>
      </c>
      <c r="E1183" s="49" t="s">
        <v>43</v>
      </c>
      <c r="F1183" s="50">
        <v>41.73</v>
      </c>
      <c r="G1183" s="51" t="s">
        <v>368</v>
      </c>
      <c r="H1183" s="50">
        <v>1</v>
      </c>
    </row>
    <row r="1184" ht="33" spans="1:8">
      <c r="A1184" s="46">
        <v>1183</v>
      </c>
      <c r="B1184" s="46" t="s">
        <v>361</v>
      </c>
      <c r="C1184" s="47" t="s">
        <v>1574</v>
      </c>
      <c r="D1184" s="48" t="s">
        <v>367</v>
      </c>
      <c r="E1184" s="49" t="s">
        <v>43</v>
      </c>
      <c r="F1184" s="50">
        <v>41.73</v>
      </c>
      <c r="G1184" s="51" t="s">
        <v>368</v>
      </c>
      <c r="H1184" s="50">
        <v>1</v>
      </c>
    </row>
    <row r="1185" ht="33" hidden="1" spans="1:8">
      <c r="A1185" s="46">
        <v>1184</v>
      </c>
      <c r="B1185" s="46" t="s">
        <v>361</v>
      </c>
      <c r="C1185" s="47" t="s">
        <v>1575</v>
      </c>
      <c r="D1185" s="48" t="s">
        <v>385</v>
      </c>
      <c r="E1185" s="49" t="s">
        <v>44</v>
      </c>
      <c r="F1185" s="50">
        <v>59.93</v>
      </c>
      <c r="G1185" s="51" t="s">
        <v>365</v>
      </c>
      <c r="H1185" s="50">
        <v>2</v>
      </c>
    </row>
    <row r="1186" ht="33" spans="1:8">
      <c r="A1186" s="46">
        <v>1185</v>
      </c>
      <c r="B1186" s="46" t="s">
        <v>361</v>
      </c>
      <c r="C1186" s="47" t="s">
        <v>1576</v>
      </c>
      <c r="D1186" s="48" t="s">
        <v>740</v>
      </c>
      <c r="E1186" s="49" t="s">
        <v>42</v>
      </c>
      <c r="F1186" s="50">
        <v>41.6</v>
      </c>
      <c r="G1186" s="51" t="s">
        <v>368</v>
      </c>
      <c r="H1186" s="50">
        <v>1</v>
      </c>
    </row>
    <row r="1187" ht="33" spans="1:8">
      <c r="A1187" s="46">
        <v>1186</v>
      </c>
      <c r="B1187" s="46" t="s">
        <v>361</v>
      </c>
      <c r="C1187" s="47" t="s">
        <v>1577</v>
      </c>
      <c r="D1187" s="48" t="s">
        <v>738</v>
      </c>
      <c r="E1187" s="49" t="s">
        <v>42</v>
      </c>
      <c r="F1187" s="50">
        <v>41.73</v>
      </c>
      <c r="G1187" s="51" t="s">
        <v>368</v>
      </c>
      <c r="H1187" s="50">
        <v>1</v>
      </c>
    </row>
    <row r="1188" ht="33" spans="1:8">
      <c r="A1188" s="46">
        <v>1187</v>
      </c>
      <c r="B1188" s="46" t="s">
        <v>361</v>
      </c>
      <c r="C1188" s="47" t="s">
        <v>1578</v>
      </c>
      <c r="D1188" s="48" t="s">
        <v>740</v>
      </c>
      <c r="E1188" s="49" t="s">
        <v>42</v>
      </c>
      <c r="F1188" s="50">
        <v>42.01</v>
      </c>
      <c r="G1188" s="51" t="s">
        <v>368</v>
      </c>
      <c r="H1188" s="50">
        <v>1</v>
      </c>
    </row>
    <row r="1189" ht="33" spans="1:8">
      <c r="A1189" s="46">
        <v>1188</v>
      </c>
      <c r="B1189" s="46" t="s">
        <v>361</v>
      </c>
      <c r="C1189" s="47" t="s">
        <v>1579</v>
      </c>
      <c r="D1189" s="48" t="s">
        <v>367</v>
      </c>
      <c r="E1189" s="49" t="s">
        <v>43</v>
      </c>
      <c r="F1189" s="50">
        <v>41.94</v>
      </c>
      <c r="G1189" s="51" t="s">
        <v>368</v>
      </c>
      <c r="H1189" s="50">
        <v>1</v>
      </c>
    </row>
    <row r="1190" ht="33" spans="1:8">
      <c r="A1190" s="46">
        <v>1189</v>
      </c>
      <c r="B1190" s="46" t="s">
        <v>361</v>
      </c>
      <c r="C1190" s="47" t="s">
        <v>1580</v>
      </c>
      <c r="D1190" s="48" t="s">
        <v>370</v>
      </c>
      <c r="E1190" s="49" t="s">
        <v>43</v>
      </c>
      <c r="F1190" s="50">
        <v>41.94</v>
      </c>
      <c r="G1190" s="51" t="s">
        <v>368</v>
      </c>
      <c r="H1190" s="50">
        <v>1</v>
      </c>
    </row>
    <row r="1191" ht="33" spans="1:8">
      <c r="A1191" s="46">
        <v>1190</v>
      </c>
      <c r="B1191" s="46" t="s">
        <v>361</v>
      </c>
      <c r="C1191" s="47" t="s">
        <v>1581</v>
      </c>
      <c r="D1191" s="48" t="s">
        <v>370</v>
      </c>
      <c r="E1191" s="49" t="s">
        <v>43</v>
      </c>
      <c r="F1191" s="50">
        <v>41.73</v>
      </c>
      <c r="G1191" s="51" t="s">
        <v>368</v>
      </c>
      <c r="H1191" s="50">
        <v>1</v>
      </c>
    </row>
    <row r="1192" ht="33" spans="1:8">
      <c r="A1192" s="46">
        <v>1191</v>
      </c>
      <c r="B1192" s="46" t="s">
        <v>361</v>
      </c>
      <c r="C1192" s="47" t="s">
        <v>1582</v>
      </c>
      <c r="D1192" s="48" t="s">
        <v>367</v>
      </c>
      <c r="E1192" s="49" t="s">
        <v>43</v>
      </c>
      <c r="F1192" s="50">
        <v>41.73</v>
      </c>
      <c r="G1192" s="51" t="s">
        <v>368</v>
      </c>
      <c r="H1192" s="50">
        <v>1</v>
      </c>
    </row>
    <row r="1193" ht="33" hidden="1" spans="1:8">
      <c r="A1193" s="46">
        <v>1192</v>
      </c>
      <c r="B1193" s="46" t="s">
        <v>361</v>
      </c>
      <c r="C1193" s="47" t="s">
        <v>1583</v>
      </c>
      <c r="D1193" s="48" t="s">
        <v>385</v>
      </c>
      <c r="E1193" s="49" t="s">
        <v>44</v>
      </c>
      <c r="F1193" s="50">
        <v>59.93</v>
      </c>
      <c r="G1193" s="51" t="s">
        <v>365</v>
      </c>
      <c r="H1193" s="50">
        <v>2</v>
      </c>
    </row>
    <row r="1194" ht="33" spans="1:8">
      <c r="A1194" s="46">
        <v>1193</v>
      </c>
      <c r="B1194" s="46" t="s">
        <v>361</v>
      </c>
      <c r="C1194" s="47" t="s">
        <v>1584</v>
      </c>
      <c r="D1194" s="48" t="s">
        <v>740</v>
      </c>
      <c r="E1194" s="49" t="s">
        <v>42</v>
      </c>
      <c r="F1194" s="50">
        <v>41.6</v>
      </c>
      <c r="G1194" s="51" t="s">
        <v>368</v>
      </c>
      <c r="H1194" s="50">
        <v>1</v>
      </c>
    </row>
    <row r="1195" ht="33" spans="1:8">
      <c r="A1195" s="46">
        <v>1194</v>
      </c>
      <c r="B1195" s="46" t="s">
        <v>361</v>
      </c>
      <c r="C1195" s="47" t="s">
        <v>1585</v>
      </c>
      <c r="D1195" s="48" t="s">
        <v>738</v>
      </c>
      <c r="E1195" s="49" t="s">
        <v>42</v>
      </c>
      <c r="F1195" s="50">
        <v>41.73</v>
      </c>
      <c r="G1195" s="51" t="s">
        <v>368</v>
      </c>
      <c r="H1195" s="50">
        <v>1</v>
      </c>
    </row>
    <row r="1196" ht="33" spans="1:8">
      <c r="A1196" s="46">
        <v>1195</v>
      </c>
      <c r="B1196" s="46" t="s">
        <v>361</v>
      </c>
      <c r="C1196" s="47" t="s">
        <v>1586</v>
      </c>
      <c r="D1196" s="48" t="s">
        <v>740</v>
      </c>
      <c r="E1196" s="49" t="s">
        <v>42</v>
      </c>
      <c r="F1196" s="50">
        <v>42.01</v>
      </c>
      <c r="G1196" s="51" t="s">
        <v>368</v>
      </c>
      <c r="H1196" s="50">
        <v>1</v>
      </c>
    </row>
    <row r="1197" ht="33" spans="1:8">
      <c r="A1197" s="46">
        <v>1196</v>
      </c>
      <c r="B1197" s="46" t="s">
        <v>361</v>
      </c>
      <c r="C1197" s="47" t="s">
        <v>1587</v>
      </c>
      <c r="D1197" s="48" t="s">
        <v>367</v>
      </c>
      <c r="E1197" s="49" t="s">
        <v>43</v>
      </c>
      <c r="F1197" s="50">
        <v>41.94</v>
      </c>
      <c r="G1197" s="51" t="s">
        <v>368</v>
      </c>
      <c r="H1197" s="50">
        <v>1</v>
      </c>
    </row>
    <row r="1198" ht="33" spans="1:8">
      <c r="A1198" s="46">
        <v>1197</v>
      </c>
      <c r="B1198" s="46" t="s">
        <v>361</v>
      </c>
      <c r="C1198" s="47" t="s">
        <v>1588</v>
      </c>
      <c r="D1198" s="48" t="s">
        <v>370</v>
      </c>
      <c r="E1198" s="49" t="s">
        <v>43</v>
      </c>
      <c r="F1198" s="50">
        <v>41.94</v>
      </c>
      <c r="G1198" s="51" t="s">
        <v>368</v>
      </c>
      <c r="H1198" s="50">
        <v>1</v>
      </c>
    </row>
    <row r="1199" ht="33" spans="1:8">
      <c r="A1199" s="46">
        <v>1198</v>
      </c>
      <c r="B1199" s="46" t="s">
        <v>361</v>
      </c>
      <c r="C1199" s="47" t="s">
        <v>1589</v>
      </c>
      <c r="D1199" s="48" t="s">
        <v>370</v>
      </c>
      <c r="E1199" s="49" t="s">
        <v>43</v>
      </c>
      <c r="F1199" s="50">
        <v>41.73</v>
      </c>
      <c r="G1199" s="51" t="s">
        <v>368</v>
      </c>
      <c r="H1199" s="50">
        <v>1</v>
      </c>
    </row>
    <row r="1200" ht="33" spans="1:8">
      <c r="A1200" s="46">
        <v>1199</v>
      </c>
      <c r="B1200" s="46" t="s">
        <v>361</v>
      </c>
      <c r="C1200" s="47" t="s">
        <v>1590</v>
      </c>
      <c r="D1200" s="48" t="s">
        <v>367</v>
      </c>
      <c r="E1200" s="49" t="s">
        <v>43</v>
      </c>
      <c r="F1200" s="50">
        <v>41.73</v>
      </c>
      <c r="G1200" s="51" t="s">
        <v>368</v>
      </c>
      <c r="H1200" s="50">
        <v>1</v>
      </c>
    </row>
    <row r="1201" ht="33" hidden="1" spans="1:8">
      <c r="A1201" s="46">
        <v>1200</v>
      </c>
      <c r="B1201" s="46" t="s">
        <v>361</v>
      </c>
      <c r="C1201" s="47" t="s">
        <v>1591</v>
      </c>
      <c r="D1201" s="48" t="s">
        <v>385</v>
      </c>
      <c r="E1201" s="49" t="s">
        <v>44</v>
      </c>
      <c r="F1201" s="50">
        <v>59.93</v>
      </c>
      <c r="G1201" s="51" t="s">
        <v>365</v>
      </c>
      <c r="H1201" s="50">
        <v>2</v>
      </c>
    </row>
    <row r="1202" ht="33" spans="1:8">
      <c r="A1202" s="46">
        <v>1201</v>
      </c>
      <c r="B1202" s="46" t="s">
        <v>361</v>
      </c>
      <c r="C1202" s="47" t="s">
        <v>1592</v>
      </c>
      <c r="D1202" s="48" t="s">
        <v>740</v>
      </c>
      <c r="E1202" s="49" t="s">
        <v>42</v>
      </c>
      <c r="F1202" s="50">
        <v>41.6</v>
      </c>
      <c r="G1202" s="51" t="s">
        <v>368</v>
      </c>
      <c r="H1202" s="50">
        <v>1</v>
      </c>
    </row>
    <row r="1203" ht="33" spans="1:8">
      <c r="A1203" s="46">
        <v>1202</v>
      </c>
      <c r="B1203" s="46" t="s">
        <v>361</v>
      </c>
      <c r="C1203" s="47" t="s">
        <v>1593</v>
      </c>
      <c r="D1203" s="48" t="s">
        <v>738</v>
      </c>
      <c r="E1203" s="49" t="s">
        <v>42</v>
      </c>
      <c r="F1203" s="50">
        <v>41.73</v>
      </c>
      <c r="G1203" s="51" t="s">
        <v>368</v>
      </c>
      <c r="H1203" s="50">
        <v>1</v>
      </c>
    </row>
    <row r="1204" ht="33" spans="1:8">
      <c r="A1204" s="46">
        <v>1203</v>
      </c>
      <c r="B1204" s="46" t="s">
        <v>361</v>
      </c>
      <c r="C1204" s="47" t="s">
        <v>1594</v>
      </c>
      <c r="D1204" s="48" t="s">
        <v>740</v>
      </c>
      <c r="E1204" s="49" t="s">
        <v>42</v>
      </c>
      <c r="F1204" s="50">
        <v>42.01</v>
      </c>
      <c r="G1204" s="51" t="s">
        <v>368</v>
      </c>
      <c r="H1204" s="50">
        <v>1</v>
      </c>
    </row>
    <row r="1205" ht="33" spans="1:8">
      <c r="A1205" s="46">
        <v>1204</v>
      </c>
      <c r="B1205" s="46" t="s">
        <v>361</v>
      </c>
      <c r="C1205" s="47" t="s">
        <v>1595</v>
      </c>
      <c r="D1205" s="48" t="s">
        <v>367</v>
      </c>
      <c r="E1205" s="49" t="s">
        <v>43</v>
      </c>
      <c r="F1205" s="50">
        <v>41.94</v>
      </c>
      <c r="G1205" s="51" t="s">
        <v>368</v>
      </c>
      <c r="H1205" s="50">
        <v>1</v>
      </c>
    </row>
    <row r="1206" ht="33" spans="1:8">
      <c r="A1206" s="46">
        <v>1205</v>
      </c>
      <c r="B1206" s="46" t="s">
        <v>361</v>
      </c>
      <c r="C1206" s="47" t="s">
        <v>1596</v>
      </c>
      <c r="D1206" s="48" t="s">
        <v>370</v>
      </c>
      <c r="E1206" s="49" t="s">
        <v>43</v>
      </c>
      <c r="F1206" s="50">
        <v>41.94</v>
      </c>
      <c r="G1206" s="51" t="s">
        <v>368</v>
      </c>
      <c r="H1206" s="50">
        <v>1</v>
      </c>
    </row>
    <row r="1207" ht="33" spans="1:8">
      <c r="A1207" s="46">
        <v>1206</v>
      </c>
      <c r="B1207" s="46" t="s">
        <v>361</v>
      </c>
      <c r="C1207" s="47" t="s">
        <v>1597</v>
      </c>
      <c r="D1207" s="48" t="s">
        <v>370</v>
      </c>
      <c r="E1207" s="49" t="s">
        <v>43</v>
      </c>
      <c r="F1207" s="50">
        <v>41.73</v>
      </c>
      <c r="G1207" s="51" t="s">
        <v>368</v>
      </c>
      <c r="H1207" s="50">
        <v>1</v>
      </c>
    </row>
    <row r="1208" ht="33" spans="1:8">
      <c r="A1208" s="46">
        <v>1207</v>
      </c>
      <c r="B1208" s="46" t="s">
        <v>361</v>
      </c>
      <c r="C1208" s="47" t="s">
        <v>1598</v>
      </c>
      <c r="D1208" s="48" t="s">
        <v>367</v>
      </c>
      <c r="E1208" s="49" t="s">
        <v>43</v>
      </c>
      <c r="F1208" s="50">
        <v>41.73</v>
      </c>
      <c r="G1208" s="51" t="s">
        <v>368</v>
      </c>
      <c r="H1208" s="50">
        <v>1</v>
      </c>
    </row>
    <row r="1209" ht="33" hidden="1" spans="1:8">
      <c r="A1209" s="46">
        <v>1208</v>
      </c>
      <c r="B1209" s="46" t="s">
        <v>361</v>
      </c>
      <c r="C1209" s="47" t="s">
        <v>1599</v>
      </c>
      <c r="D1209" s="48" t="s">
        <v>385</v>
      </c>
      <c r="E1209" s="49" t="s">
        <v>44</v>
      </c>
      <c r="F1209" s="50">
        <v>59.93</v>
      </c>
      <c r="G1209" s="51" t="s">
        <v>365</v>
      </c>
      <c r="H1209" s="50">
        <v>2</v>
      </c>
    </row>
    <row r="1210" ht="33" spans="1:8">
      <c r="A1210" s="46">
        <v>1209</v>
      </c>
      <c r="B1210" s="46" t="s">
        <v>361</v>
      </c>
      <c r="C1210" s="47" t="s">
        <v>1600</v>
      </c>
      <c r="D1210" s="48" t="s">
        <v>740</v>
      </c>
      <c r="E1210" s="49" t="s">
        <v>42</v>
      </c>
      <c r="F1210" s="50">
        <v>41.6</v>
      </c>
      <c r="G1210" s="51" t="s">
        <v>368</v>
      </c>
      <c r="H1210" s="50">
        <v>1</v>
      </c>
    </row>
    <row r="1211" ht="33" spans="1:8">
      <c r="A1211" s="46">
        <v>1210</v>
      </c>
      <c r="B1211" s="46" t="s">
        <v>361</v>
      </c>
      <c r="C1211" s="47" t="s">
        <v>1601</v>
      </c>
      <c r="D1211" s="48" t="s">
        <v>738</v>
      </c>
      <c r="E1211" s="49" t="s">
        <v>42</v>
      </c>
      <c r="F1211" s="50">
        <v>41.73</v>
      </c>
      <c r="G1211" s="51" t="s">
        <v>368</v>
      </c>
      <c r="H1211" s="50">
        <v>1</v>
      </c>
    </row>
    <row r="1212" ht="33" spans="1:8">
      <c r="A1212" s="46">
        <v>1211</v>
      </c>
      <c r="B1212" s="46" t="s">
        <v>361</v>
      </c>
      <c r="C1212" s="47" t="s">
        <v>1602</v>
      </c>
      <c r="D1212" s="48" t="s">
        <v>740</v>
      </c>
      <c r="E1212" s="49" t="s">
        <v>42</v>
      </c>
      <c r="F1212" s="50">
        <v>42.01</v>
      </c>
      <c r="G1212" s="51" t="s">
        <v>368</v>
      </c>
      <c r="H1212" s="50">
        <v>1</v>
      </c>
    </row>
    <row r="1213" ht="33" spans="1:8">
      <c r="A1213" s="46">
        <v>1212</v>
      </c>
      <c r="B1213" s="46" t="s">
        <v>361</v>
      </c>
      <c r="C1213" s="47" t="s">
        <v>1603</v>
      </c>
      <c r="D1213" s="48" t="s">
        <v>367</v>
      </c>
      <c r="E1213" s="49" t="s">
        <v>43</v>
      </c>
      <c r="F1213" s="50">
        <v>41.94</v>
      </c>
      <c r="G1213" s="51" t="s">
        <v>368</v>
      </c>
      <c r="H1213" s="50">
        <v>1</v>
      </c>
    </row>
    <row r="1214" ht="33" spans="1:8">
      <c r="A1214" s="46">
        <v>1213</v>
      </c>
      <c r="B1214" s="46" t="s">
        <v>361</v>
      </c>
      <c r="C1214" s="47" t="s">
        <v>1604</v>
      </c>
      <c r="D1214" s="48" t="s">
        <v>370</v>
      </c>
      <c r="E1214" s="49" t="s">
        <v>43</v>
      </c>
      <c r="F1214" s="50">
        <v>41.94</v>
      </c>
      <c r="G1214" s="51" t="s">
        <v>368</v>
      </c>
      <c r="H1214" s="50">
        <v>1</v>
      </c>
    </row>
    <row r="1215" ht="33" spans="1:8">
      <c r="A1215" s="46">
        <v>1214</v>
      </c>
      <c r="B1215" s="46" t="s">
        <v>361</v>
      </c>
      <c r="C1215" s="47" t="s">
        <v>1605</v>
      </c>
      <c r="D1215" s="48" t="s">
        <v>370</v>
      </c>
      <c r="E1215" s="49" t="s">
        <v>43</v>
      </c>
      <c r="F1215" s="50">
        <v>41.73</v>
      </c>
      <c r="G1215" s="51" t="s">
        <v>368</v>
      </c>
      <c r="H1215" s="50">
        <v>1</v>
      </c>
    </row>
    <row r="1216" ht="33" spans="1:8">
      <c r="A1216" s="46">
        <v>1215</v>
      </c>
      <c r="B1216" s="46" t="s">
        <v>361</v>
      </c>
      <c r="C1216" s="47" t="s">
        <v>1606</v>
      </c>
      <c r="D1216" s="48" t="s">
        <v>367</v>
      </c>
      <c r="E1216" s="49" t="s">
        <v>43</v>
      </c>
      <c r="F1216" s="50">
        <v>41.73</v>
      </c>
      <c r="G1216" s="51" t="s">
        <v>368</v>
      </c>
      <c r="H1216" s="50">
        <v>1</v>
      </c>
    </row>
    <row r="1217" ht="33" hidden="1" spans="1:8">
      <c r="A1217" s="46">
        <v>1216</v>
      </c>
      <c r="B1217" s="46" t="s">
        <v>361</v>
      </c>
      <c r="C1217" s="47" t="s">
        <v>1607</v>
      </c>
      <c r="D1217" s="48" t="s">
        <v>385</v>
      </c>
      <c r="E1217" s="49" t="s">
        <v>44</v>
      </c>
      <c r="F1217" s="50">
        <v>59.93</v>
      </c>
      <c r="G1217" s="51" t="s">
        <v>365</v>
      </c>
      <c r="H1217" s="50">
        <v>2</v>
      </c>
    </row>
    <row r="1218" ht="33" spans="1:8">
      <c r="A1218" s="46">
        <v>1217</v>
      </c>
      <c r="B1218" s="46" t="s">
        <v>361</v>
      </c>
      <c r="C1218" s="47" t="s">
        <v>1608</v>
      </c>
      <c r="D1218" s="48" t="s">
        <v>740</v>
      </c>
      <c r="E1218" s="49" t="s">
        <v>42</v>
      </c>
      <c r="F1218" s="50">
        <v>41.6</v>
      </c>
      <c r="G1218" s="51" t="s">
        <v>368</v>
      </c>
      <c r="H1218" s="50">
        <v>1</v>
      </c>
    </row>
    <row r="1219" ht="33" spans="1:8">
      <c r="A1219" s="46">
        <v>1218</v>
      </c>
      <c r="B1219" s="46" t="s">
        <v>361</v>
      </c>
      <c r="C1219" s="47" t="s">
        <v>1609</v>
      </c>
      <c r="D1219" s="48" t="s">
        <v>738</v>
      </c>
      <c r="E1219" s="49" t="s">
        <v>42</v>
      </c>
      <c r="F1219" s="50">
        <v>41.73</v>
      </c>
      <c r="G1219" s="51" t="s">
        <v>368</v>
      </c>
      <c r="H1219" s="50">
        <v>1</v>
      </c>
    </row>
    <row r="1220" ht="33" spans="1:8">
      <c r="A1220" s="46">
        <v>1219</v>
      </c>
      <c r="B1220" s="46" t="s">
        <v>361</v>
      </c>
      <c r="C1220" s="47" t="s">
        <v>1610</v>
      </c>
      <c r="D1220" s="48" t="s">
        <v>740</v>
      </c>
      <c r="E1220" s="49" t="s">
        <v>42</v>
      </c>
      <c r="F1220" s="50">
        <v>42.01</v>
      </c>
      <c r="G1220" s="51" t="s">
        <v>368</v>
      </c>
      <c r="H1220" s="50">
        <v>1</v>
      </c>
    </row>
    <row r="1221" ht="33" spans="1:8">
      <c r="A1221" s="46">
        <v>1220</v>
      </c>
      <c r="B1221" s="46" t="s">
        <v>361</v>
      </c>
      <c r="C1221" s="47" t="s">
        <v>1611</v>
      </c>
      <c r="D1221" s="48" t="s">
        <v>367</v>
      </c>
      <c r="E1221" s="49" t="s">
        <v>43</v>
      </c>
      <c r="F1221" s="50">
        <v>41.94</v>
      </c>
      <c r="G1221" s="51" t="s">
        <v>368</v>
      </c>
      <c r="H1221" s="50">
        <v>1</v>
      </c>
    </row>
    <row r="1222" ht="33" spans="1:8">
      <c r="A1222" s="46">
        <v>1221</v>
      </c>
      <c r="B1222" s="46" t="s">
        <v>361</v>
      </c>
      <c r="C1222" s="47" t="s">
        <v>1612</v>
      </c>
      <c r="D1222" s="48" t="s">
        <v>370</v>
      </c>
      <c r="E1222" s="49" t="s">
        <v>43</v>
      </c>
      <c r="F1222" s="50">
        <v>41.94</v>
      </c>
      <c r="G1222" s="51" t="s">
        <v>368</v>
      </c>
      <c r="H1222" s="50">
        <v>1</v>
      </c>
    </row>
    <row r="1223" ht="33" spans="1:8">
      <c r="A1223" s="46">
        <v>1222</v>
      </c>
      <c r="B1223" s="46" t="s">
        <v>361</v>
      </c>
      <c r="C1223" s="47" t="s">
        <v>1613</v>
      </c>
      <c r="D1223" s="48" t="s">
        <v>370</v>
      </c>
      <c r="E1223" s="49" t="s">
        <v>43</v>
      </c>
      <c r="F1223" s="50">
        <v>41.73</v>
      </c>
      <c r="G1223" s="51" t="s">
        <v>368</v>
      </c>
      <c r="H1223" s="50">
        <v>1</v>
      </c>
    </row>
    <row r="1224" ht="33" spans="1:8">
      <c r="A1224" s="46">
        <v>1223</v>
      </c>
      <c r="B1224" s="46" t="s">
        <v>361</v>
      </c>
      <c r="C1224" s="47" t="s">
        <v>1614</v>
      </c>
      <c r="D1224" s="48" t="s">
        <v>367</v>
      </c>
      <c r="E1224" s="49" t="s">
        <v>43</v>
      </c>
      <c r="F1224" s="50">
        <v>41.73</v>
      </c>
      <c r="G1224" s="51" t="s">
        <v>368</v>
      </c>
      <c r="H1224" s="50">
        <v>1</v>
      </c>
    </row>
    <row r="1225" ht="33" hidden="1" spans="1:8">
      <c r="A1225" s="46">
        <v>1224</v>
      </c>
      <c r="B1225" s="46" t="s">
        <v>361</v>
      </c>
      <c r="C1225" s="47" t="s">
        <v>1615</v>
      </c>
      <c r="D1225" s="48" t="s">
        <v>385</v>
      </c>
      <c r="E1225" s="49" t="s">
        <v>44</v>
      </c>
      <c r="F1225" s="50">
        <v>59.93</v>
      </c>
      <c r="G1225" s="51" t="s">
        <v>365</v>
      </c>
      <c r="H1225" s="50">
        <v>2</v>
      </c>
    </row>
    <row r="1226" ht="33" spans="1:8">
      <c r="A1226" s="46">
        <v>1225</v>
      </c>
      <c r="B1226" s="46" t="s">
        <v>361</v>
      </c>
      <c r="C1226" s="47" t="s">
        <v>1616</v>
      </c>
      <c r="D1226" s="48" t="s">
        <v>740</v>
      </c>
      <c r="E1226" s="49" t="s">
        <v>42</v>
      </c>
      <c r="F1226" s="50">
        <v>41.6</v>
      </c>
      <c r="G1226" s="51" t="s">
        <v>368</v>
      </c>
      <c r="H1226" s="50">
        <v>1</v>
      </c>
    </row>
    <row r="1227" ht="33" spans="1:8">
      <c r="A1227" s="46">
        <v>1226</v>
      </c>
      <c r="B1227" s="46" t="s">
        <v>361</v>
      </c>
      <c r="C1227" s="47" t="s">
        <v>1617</v>
      </c>
      <c r="D1227" s="48" t="s">
        <v>738</v>
      </c>
      <c r="E1227" s="49" t="s">
        <v>42</v>
      </c>
      <c r="F1227" s="50">
        <v>41.73</v>
      </c>
      <c r="G1227" s="51" t="s">
        <v>368</v>
      </c>
      <c r="H1227" s="50">
        <v>1</v>
      </c>
    </row>
    <row r="1228" ht="33" spans="1:8">
      <c r="A1228" s="46">
        <v>1227</v>
      </c>
      <c r="B1228" s="46" t="s">
        <v>361</v>
      </c>
      <c r="C1228" s="47" t="s">
        <v>1618</v>
      </c>
      <c r="D1228" s="48" t="s">
        <v>740</v>
      </c>
      <c r="E1228" s="49" t="s">
        <v>42</v>
      </c>
      <c r="F1228" s="50">
        <v>42.01</v>
      </c>
      <c r="G1228" s="51" t="s">
        <v>368</v>
      </c>
      <c r="H1228" s="50">
        <v>1</v>
      </c>
    </row>
    <row r="1229" ht="33" spans="1:8">
      <c r="A1229" s="46">
        <v>1228</v>
      </c>
      <c r="B1229" s="46" t="s">
        <v>361</v>
      </c>
      <c r="C1229" s="47" t="s">
        <v>1619</v>
      </c>
      <c r="D1229" s="48" t="s">
        <v>367</v>
      </c>
      <c r="E1229" s="49" t="s">
        <v>43</v>
      </c>
      <c r="F1229" s="50">
        <v>41.94</v>
      </c>
      <c r="G1229" s="51" t="s">
        <v>368</v>
      </c>
      <c r="H1229" s="50">
        <v>1</v>
      </c>
    </row>
    <row r="1230" ht="33" spans="1:8">
      <c r="A1230" s="46">
        <v>1229</v>
      </c>
      <c r="B1230" s="46" t="s">
        <v>361</v>
      </c>
      <c r="C1230" s="47" t="s">
        <v>1620</v>
      </c>
      <c r="D1230" s="48" t="s">
        <v>370</v>
      </c>
      <c r="E1230" s="49" t="s">
        <v>43</v>
      </c>
      <c r="F1230" s="50">
        <v>41.94</v>
      </c>
      <c r="G1230" s="51" t="s">
        <v>368</v>
      </c>
      <c r="H1230" s="50">
        <v>1</v>
      </c>
    </row>
    <row r="1231" ht="33" spans="1:8">
      <c r="A1231" s="46">
        <v>1230</v>
      </c>
      <c r="B1231" s="46" t="s">
        <v>361</v>
      </c>
      <c r="C1231" s="47" t="s">
        <v>1621</v>
      </c>
      <c r="D1231" s="48" t="s">
        <v>370</v>
      </c>
      <c r="E1231" s="49" t="s">
        <v>43</v>
      </c>
      <c r="F1231" s="50">
        <v>41.73</v>
      </c>
      <c r="G1231" s="51" t="s">
        <v>368</v>
      </c>
      <c r="H1231" s="50">
        <v>1</v>
      </c>
    </row>
    <row r="1232" ht="33" spans="1:8">
      <c r="A1232" s="46">
        <v>1231</v>
      </c>
      <c r="B1232" s="46" t="s">
        <v>361</v>
      </c>
      <c r="C1232" s="47" t="s">
        <v>1622</v>
      </c>
      <c r="D1232" s="48" t="s">
        <v>367</v>
      </c>
      <c r="E1232" s="49" t="s">
        <v>43</v>
      </c>
      <c r="F1232" s="50">
        <v>41.73</v>
      </c>
      <c r="G1232" s="51" t="s">
        <v>368</v>
      </c>
      <c r="H1232" s="50">
        <v>1</v>
      </c>
    </row>
    <row r="1233" ht="33" hidden="1" spans="1:8">
      <c r="A1233" s="46">
        <v>1232</v>
      </c>
      <c r="B1233" s="46" t="s">
        <v>361</v>
      </c>
      <c r="C1233" s="47" t="s">
        <v>1623</v>
      </c>
      <c r="D1233" s="48" t="s">
        <v>385</v>
      </c>
      <c r="E1233" s="49" t="s">
        <v>44</v>
      </c>
      <c r="F1233" s="50">
        <v>59.93</v>
      </c>
      <c r="G1233" s="51" t="s">
        <v>365</v>
      </c>
      <c r="H1233" s="50">
        <v>2</v>
      </c>
    </row>
    <row r="1234" ht="33" spans="1:8">
      <c r="A1234" s="46">
        <v>1233</v>
      </c>
      <c r="B1234" s="46" t="s">
        <v>361</v>
      </c>
      <c r="C1234" s="47" t="s">
        <v>1624</v>
      </c>
      <c r="D1234" s="48" t="s">
        <v>740</v>
      </c>
      <c r="E1234" s="49" t="s">
        <v>42</v>
      </c>
      <c r="F1234" s="50">
        <v>41.6</v>
      </c>
      <c r="G1234" s="51" t="s">
        <v>368</v>
      </c>
      <c r="H1234" s="50">
        <v>1</v>
      </c>
    </row>
    <row r="1235" ht="33" spans="1:8">
      <c r="A1235" s="46">
        <v>1234</v>
      </c>
      <c r="B1235" s="46" t="s">
        <v>361</v>
      </c>
      <c r="C1235" s="47" t="s">
        <v>1625</v>
      </c>
      <c r="D1235" s="48" t="s">
        <v>738</v>
      </c>
      <c r="E1235" s="49" t="s">
        <v>42</v>
      </c>
      <c r="F1235" s="50">
        <v>41.73</v>
      </c>
      <c r="G1235" s="51" t="s">
        <v>368</v>
      </c>
      <c r="H1235" s="50">
        <v>1</v>
      </c>
    </row>
    <row r="1236" ht="33" spans="1:8">
      <c r="A1236" s="46">
        <v>1235</v>
      </c>
      <c r="B1236" s="46" t="s">
        <v>361</v>
      </c>
      <c r="C1236" s="47" t="s">
        <v>1626</v>
      </c>
      <c r="D1236" s="48" t="s">
        <v>740</v>
      </c>
      <c r="E1236" s="49" t="s">
        <v>42</v>
      </c>
      <c r="F1236" s="50">
        <v>42.01</v>
      </c>
      <c r="G1236" s="51" t="s">
        <v>368</v>
      </c>
      <c r="H1236" s="50">
        <v>1</v>
      </c>
    </row>
    <row r="1237" ht="33" spans="1:8">
      <c r="A1237" s="46">
        <v>1236</v>
      </c>
      <c r="B1237" s="46" t="s">
        <v>361</v>
      </c>
      <c r="C1237" s="47" t="s">
        <v>1627</v>
      </c>
      <c r="D1237" s="48" t="s">
        <v>367</v>
      </c>
      <c r="E1237" s="49" t="s">
        <v>43</v>
      </c>
      <c r="F1237" s="50">
        <v>41.94</v>
      </c>
      <c r="G1237" s="51" t="s">
        <v>368</v>
      </c>
      <c r="H1237" s="50">
        <v>1</v>
      </c>
    </row>
    <row r="1238" ht="33" spans="1:8">
      <c r="A1238" s="46">
        <v>1237</v>
      </c>
      <c r="B1238" s="46" t="s">
        <v>361</v>
      </c>
      <c r="C1238" s="47" t="s">
        <v>1628</v>
      </c>
      <c r="D1238" s="48" t="s">
        <v>370</v>
      </c>
      <c r="E1238" s="49" t="s">
        <v>43</v>
      </c>
      <c r="F1238" s="50">
        <v>41.94</v>
      </c>
      <c r="G1238" s="51" t="s">
        <v>368</v>
      </c>
      <c r="H1238" s="50">
        <v>1</v>
      </c>
    </row>
    <row r="1239" ht="33" spans="1:8">
      <c r="A1239" s="46">
        <v>1238</v>
      </c>
      <c r="B1239" s="46" t="s">
        <v>361</v>
      </c>
      <c r="C1239" s="47" t="s">
        <v>1629</v>
      </c>
      <c r="D1239" s="48" t="s">
        <v>370</v>
      </c>
      <c r="E1239" s="49" t="s">
        <v>43</v>
      </c>
      <c r="F1239" s="50">
        <v>41.73</v>
      </c>
      <c r="G1239" s="51" t="s">
        <v>368</v>
      </c>
      <c r="H1239" s="50">
        <v>1</v>
      </c>
    </row>
    <row r="1240" ht="33" spans="1:8">
      <c r="A1240" s="46">
        <v>1239</v>
      </c>
      <c r="B1240" s="46" t="s">
        <v>361</v>
      </c>
      <c r="C1240" s="47" t="s">
        <v>1630</v>
      </c>
      <c r="D1240" s="48" t="s">
        <v>367</v>
      </c>
      <c r="E1240" s="49" t="s">
        <v>43</v>
      </c>
      <c r="F1240" s="50">
        <v>41.73</v>
      </c>
      <c r="G1240" s="51" t="s">
        <v>368</v>
      </c>
      <c r="H1240" s="50">
        <v>1</v>
      </c>
    </row>
    <row r="1241" ht="33" hidden="1" spans="1:8">
      <c r="A1241" s="46">
        <v>1240</v>
      </c>
      <c r="B1241" s="46" t="s">
        <v>361</v>
      </c>
      <c r="C1241" s="47" t="s">
        <v>1631</v>
      </c>
      <c r="D1241" s="48" t="s">
        <v>385</v>
      </c>
      <c r="E1241" s="49" t="s">
        <v>44</v>
      </c>
      <c r="F1241" s="50">
        <v>59.93</v>
      </c>
      <c r="G1241" s="51" t="s">
        <v>365</v>
      </c>
      <c r="H1241" s="50">
        <v>2</v>
      </c>
    </row>
    <row r="1242" ht="33" spans="1:8">
      <c r="A1242" s="46">
        <v>1241</v>
      </c>
      <c r="B1242" s="46" t="s">
        <v>361</v>
      </c>
      <c r="C1242" s="47" t="s">
        <v>1632</v>
      </c>
      <c r="D1242" s="48" t="s">
        <v>740</v>
      </c>
      <c r="E1242" s="49" t="s">
        <v>42</v>
      </c>
      <c r="F1242" s="50">
        <v>41.6</v>
      </c>
      <c r="G1242" s="51" t="s">
        <v>368</v>
      </c>
      <c r="H1242" s="50">
        <v>1</v>
      </c>
    </row>
    <row r="1243" ht="33" spans="1:8">
      <c r="A1243" s="46">
        <v>1242</v>
      </c>
      <c r="B1243" s="46" t="s">
        <v>361</v>
      </c>
      <c r="C1243" s="47" t="s">
        <v>1633</v>
      </c>
      <c r="D1243" s="48" t="s">
        <v>738</v>
      </c>
      <c r="E1243" s="49" t="s">
        <v>42</v>
      </c>
      <c r="F1243" s="50">
        <v>41.73</v>
      </c>
      <c r="G1243" s="51" t="s">
        <v>368</v>
      </c>
      <c r="H1243" s="50">
        <v>1</v>
      </c>
    </row>
    <row r="1244" ht="33" spans="1:8">
      <c r="A1244" s="46">
        <v>1243</v>
      </c>
      <c r="B1244" s="46" t="s">
        <v>361</v>
      </c>
      <c r="C1244" s="47" t="s">
        <v>1634</v>
      </c>
      <c r="D1244" s="48" t="s">
        <v>740</v>
      </c>
      <c r="E1244" s="49" t="s">
        <v>42</v>
      </c>
      <c r="F1244" s="50">
        <v>42.01</v>
      </c>
      <c r="G1244" s="51" t="s">
        <v>368</v>
      </c>
      <c r="H1244" s="50">
        <v>1</v>
      </c>
    </row>
    <row r="1245" ht="33" spans="1:8">
      <c r="A1245" s="46">
        <v>1244</v>
      </c>
      <c r="B1245" s="46" t="s">
        <v>361</v>
      </c>
      <c r="C1245" s="47" t="s">
        <v>1635</v>
      </c>
      <c r="D1245" s="48" t="s">
        <v>367</v>
      </c>
      <c r="E1245" s="49" t="s">
        <v>43</v>
      </c>
      <c r="F1245" s="50">
        <v>41.94</v>
      </c>
      <c r="G1245" s="51" t="s">
        <v>368</v>
      </c>
      <c r="H1245" s="50">
        <v>1</v>
      </c>
    </row>
    <row r="1246" ht="33" spans="1:8">
      <c r="A1246" s="46">
        <v>1245</v>
      </c>
      <c r="B1246" s="46" t="s">
        <v>361</v>
      </c>
      <c r="C1246" s="47" t="s">
        <v>1636</v>
      </c>
      <c r="D1246" s="48" t="s">
        <v>370</v>
      </c>
      <c r="E1246" s="49" t="s">
        <v>43</v>
      </c>
      <c r="F1246" s="50">
        <v>41.94</v>
      </c>
      <c r="G1246" s="51" t="s">
        <v>368</v>
      </c>
      <c r="H1246" s="50">
        <v>1</v>
      </c>
    </row>
    <row r="1247" ht="33" spans="1:8">
      <c r="A1247" s="46">
        <v>1246</v>
      </c>
      <c r="B1247" s="46" t="s">
        <v>361</v>
      </c>
      <c r="C1247" s="47" t="s">
        <v>1637</v>
      </c>
      <c r="D1247" s="48" t="s">
        <v>370</v>
      </c>
      <c r="E1247" s="49" t="s">
        <v>43</v>
      </c>
      <c r="F1247" s="50">
        <v>41.73</v>
      </c>
      <c r="G1247" s="51" t="s">
        <v>368</v>
      </c>
      <c r="H1247" s="50">
        <v>1</v>
      </c>
    </row>
    <row r="1248" ht="33" spans="1:8">
      <c r="A1248" s="46">
        <v>1247</v>
      </c>
      <c r="B1248" s="46" t="s">
        <v>361</v>
      </c>
      <c r="C1248" s="47" t="s">
        <v>1638</v>
      </c>
      <c r="D1248" s="48" t="s">
        <v>367</v>
      </c>
      <c r="E1248" s="49" t="s">
        <v>43</v>
      </c>
      <c r="F1248" s="50">
        <v>41.73</v>
      </c>
      <c r="G1248" s="51" t="s">
        <v>368</v>
      </c>
      <c r="H1248" s="50">
        <v>1</v>
      </c>
    </row>
    <row r="1249" ht="33" hidden="1" spans="1:8">
      <c r="A1249" s="46">
        <v>1248</v>
      </c>
      <c r="B1249" s="46" t="s">
        <v>361</v>
      </c>
      <c r="C1249" s="47" t="s">
        <v>1639</v>
      </c>
      <c r="D1249" s="48" t="s">
        <v>385</v>
      </c>
      <c r="E1249" s="49" t="s">
        <v>44</v>
      </c>
      <c r="F1249" s="50">
        <v>59.93</v>
      </c>
      <c r="G1249" s="51" t="s">
        <v>365</v>
      </c>
      <c r="H1249" s="50">
        <v>2</v>
      </c>
    </row>
    <row r="1250" ht="33" spans="1:8">
      <c r="A1250" s="46">
        <v>1249</v>
      </c>
      <c r="B1250" s="46" t="s">
        <v>361</v>
      </c>
      <c r="C1250" s="47" t="s">
        <v>1640</v>
      </c>
      <c r="D1250" s="48" t="s">
        <v>740</v>
      </c>
      <c r="E1250" s="49" t="s">
        <v>42</v>
      </c>
      <c r="F1250" s="50">
        <v>41.6</v>
      </c>
      <c r="G1250" s="51" t="s">
        <v>368</v>
      </c>
      <c r="H1250" s="50">
        <v>1</v>
      </c>
    </row>
    <row r="1251" ht="33" spans="1:8">
      <c r="A1251" s="46">
        <v>1250</v>
      </c>
      <c r="B1251" s="46" t="s">
        <v>361</v>
      </c>
      <c r="C1251" s="47" t="s">
        <v>1641</v>
      </c>
      <c r="D1251" s="48" t="s">
        <v>738</v>
      </c>
      <c r="E1251" s="49" t="s">
        <v>42</v>
      </c>
      <c r="F1251" s="50">
        <v>41.73</v>
      </c>
      <c r="G1251" s="51" t="s">
        <v>368</v>
      </c>
      <c r="H1251" s="50">
        <v>1</v>
      </c>
    </row>
    <row r="1252" ht="33" spans="1:8">
      <c r="A1252" s="46">
        <v>1251</v>
      </c>
      <c r="B1252" s="46" t="s">
        <v>361</v>
      </c>
      <c r="C1252" s="47" t="s">
        <v>1642</v>
      </c>
      <c r="D1252" s="48" t="s">
        <v>740</v>
      </c>
      <c r="E1252" s="49" t="s">
        <v>42</v>
      </c>
      <c r="F1252" s="50">
        <v>42.01</v>
      </c>
      <c r="G1252" s="51" t="s">
        <v>368</v>
      </c>
      <c r="H1252" s="50">
        <v>1</v>
      </c>
    </row>
    <row r="1253" ht="33" spans="1:8">
      <c r="A1253" s="46">
        <v>1252</v>
      </c>
      <c r="B1253" s="46" t="s">
        <v>361</v>
      </c>
      <c r="C1253" s="47" t="s">
        <v>1643</v>
      </c>
      <c r="D1253" s="48" t="s">
        <v>367</v>
      </c>
      <c r="E1253" s="49" t="s">
        <v>43</v>
      </c>
      <c r="F1253" s="50">
        <v>41.94</v>
      </c>
      <c r="G1253" s="51" t="s">
        <v>368</v>
      </c>
      <c r="H1253" s="50">
        <v>1</v>
      </c>
    </row>
    <row r="1254" ht="33" spans="1:8">
      <c r="A1254" s="46">
        <v>1253</v>
      </c>
      <c r="B1254" s="46" t="s">
        <v>361</v>
      </c>
      <c r="C1254" s="47" t="s">
        <v>1644</v>
      </c>
      <c r="D1254" s="48" t="s">
        <v>370</v>
      </c>
      <c r="E1254" s="49" t="s">
        <v>43</v>
      </c>
      <c r="F1254" s="50">
        <v>41.94</v>
      </c>
      <c r="G1254" s="51" t="s">
        <v>368</v>
      </c>
      <c r="H1254" s="50">
        <v>1</v>
      </c>
    </row>
    <row r="1255" ht="33" spans="1:8">
      <c r="A1255" s="46">
        <v>1254</v>
      </c>
      <c r="B1255" s="46" t="s">
        <v>361</v>
      </c>
      <c r="C1255" s="47" t="s">
        <v>1645</v>
      </c>
      <c r="D1255" s="48" t="s">
        <v>370</v>
      </c>
      <c r="E1255" s="49" t="s">
        <v>43</v>
      </c>
      <c r="F1255" s="50">
        <v>41.73</v>
      </c>
      <c r="G1255" s="51" t="s">
        <v>368</v>
      </c>
      <c r="H1255" s="50">
        <v>1</v>
      </c>
    </row>
    <row r="1256" ht="33" spans="1:8">
      <c r="A1256" s="46">
        <v>1255</v>
      </c>
      <c r="B1256" s="46" t="s">
        <v>361</v>
      </c>
      <c r="C1256" s="47" t="s">
        <v>1646</v>
      </c>
      <c r="D1256" s="48" t="s">
        <v>367</v>
      </c>
      <c r="E1256" s="49" t="s">
        <v>43</v>
      </c>
      <c r="F1256" s="50">
        <v>41.73</v>
      </c>
      <c r="G1256" s="51" t="s">
        <v>368</v>
      </c>
      <c r="H1256" s="50">
        <v>1</v>
      </c>
    </row>
    <row r="1257" ht="33" hidden="1" spans="1:8">
      <c r="A1257" s="46">
        <v>1256</v>
      </c>
      <c r="B1257" s="46" t="s">
        <v>361</v>
      </c>
      <c r="C1257" s="47" t="s">
        <v>1647</v>
      </c>
      <c r="D1257" s="48" t="s">
        <v>385</v>
      </c>
      <c r="E1257" s="49" t="s">
        <v>44</v>
      </c>
      <c r="F1257" s="50">
        <v>59.93</v>
      </c>
      <c r="G1257" s="51" t="s">
        <v>365</v>
      </c>
      <c r="H1257" s="50">
        <v>2</v>
      </c>
    </row>
    <row r="1258" ht="33" spans="1:8">
      <c r="A1258" s="46">
        <v>1257</v>
      </c>
      <c r="B1258" s="46" t="s">
        <v>361</v>
      </c>
      <c r="C1258" s="47" t="s">
        <v>1648</v>
      </c>
      <c r="D1258" s="48" t="s">
        <v>740</v>
      </c>
      <c r="E1258" s="49" t="s">
        <v>42</v>
      </c>
      <c r="F1258" s="50">
        <v>41.6</v>
      </c>
      <c r="G1258" s="51" t="s">
        <v>368</v>
      </c>
      <c r="H1258" s="50">
        <v>1</v>
      </c>
    </row>
    <row r="1259" ht="33" spans="1:8">
      <c r="A1259" s="46">
        <v>1258</v>
      </c>
      <c r="B1259" s="46" t="s">
        <v>361</v>
      </c>
      <c r="C1259" s="47" t="s">
        <v>1649</v>
      </c>
      <c r="D1259" s="48" t="s">
        <v>738</v>
      </c>
      <c r="E1259" s="49" t="s">
        <v>42</v>
      </c>
      <c r="F1259" s="50">
        <v>41.73</v>
      </c>
      <c r="G1259" s="51" t="s">
        <v>368</v>
      </c>
      <c r="H1259" s="50">
        <v>1</v>
      </c>
    </row>
    <row r="1260" ht="33" spans="1:8">
      <c r="A1260" s="46">
        <v>1259</v>
      </c>
      <c r="B1260" s="46" t="s">
        <v>361</v>
      </c>
      <c r="C1260" s="47" t="s">
        <v>1650</v>
      </c>
      <c r="D1260" s="48" t="s">
        <v>740</v>
      </c>
      <c r="E1260" s="49" t="s">
        <v>42</v>
      </c>
      <c r="F1260" s="50">
        <v>42.01</v>
      </c>
      <c r="G1260" s="51" t="s">
        <v>368</v>
      </c>
      <c r="H1260" s="50">
        <v>1</v>
      </c>
    </row>
    <row r="1261" ht="33" spans="1:8">
      <c r="A1261" s="46">
        <v>1260</v>
      </c>
      <c r="B1261" s="46" t="s">
        <v>361</v>
      </c>
      <c r="C1261" s="47" t="s">
        <v>1651</v>
      </c>
      <c r="D1261" s="48" t="s">
        <v>367</v>
      </c>
      <c r="E1261" s="49" t="s">
        <v>43</v>
      </c>
      <c r="F1261" s="50">
        <v>41.94</v>
      </c>
      <c r="G1261" s="51" t="s">
        <v>368</v>
      </c>
      <c r="H1261" s="50">
        <v>1</v>
      </c>
    </row>
    <row r="1262" ht="33" spans="1:8">
      <c r="A1262" s="46">
        <v>1261</v>
      </c>
      <c r="B1262" s="46" t="s">
        <v>361</v>
      </c>
      <c r="C1262" s="47" t="s">
        <v>1652</v>
      </c>
      <c r="D1262" s="48" t="s">
        <v>370</v>
      </c>
      <c r="E1262" s="49" t="s">
        <v>43</v>
      </c>
      <c r="F1262" s="50">
        <v>41.94</v>
      </c>
      <c r="G1262" s="51" t="s">
        <v>368</v>
      </c>
      <c r="H1262" s="50">
        <v>1</v>
      </c>
    </row>
    <row r="1263" ht="33" spans="1:8">
      <c r="A1263" s="46">
        <v>1262</v>
      </c>
      <c r="B1263" s="46" t="s">
        <v>361</v>
      </c>
      <c r="C1263" s="47" t="s">
        <v>1653</v>
      </c>
      <c r="D1263" s="52" t="s">
        <v>370</v>
      </c>
      <c r="E1263" s="53" t="s">
        <v>43</v>
      </c>
      <c r="F1263" s="50">
        <v>41.73</v>
      </c>
      <c r="G1263" s="51" t="s">
        <v>368</v>
      </c>
      <c r="H1263" s="50">
        <v>1</v>
      </c>
    </row>
    <row r="1264" ht="33" spans="1:8">
      <c r="A1264" s="46">
        <v>1263</v>
      </c>
      <c r="B1264" s="46" t="s">
        <v>361</v>
      </c>
      <c r="C1264" s="47" t="s">
        <v>1654</v>
      </c>
      <c r="D1264" s="48" t="s">
        <v>367</v>
      </c>
      <c r="E1264" s="49" t="s">
        <v>43</v>
      </c>
      <c r="F1264" s="50">
        <v>41.73</v>
      </c>
      <c r="G1264" s="51" t="s">
        <v>368</v>
      </c>
      <c r="H1264" s="50">
        <v>1</v>
      </c>
    </row>
    <row r="1265" ht="33" hidden="1" spans="1:8">
      <c r="A1265" s="46">
        <v>1264</v>
      </c>
      <c r="B1265" s="46" t="s">
        <v>361</v>
      </c>
      <c r="C1265" s="47" t="s">
        <v>1655</v>
      </c>
      <c r="D1265" s="48" t="s">
        <v>385</v>
      </c>
      <c r="E1265" s="49" t="s">
        <v>44</v>
      </c>
      <c r="F1265" s="50">
        <v>59.93</v>
      </c>
      <c r="G1265" s="51" t="s">
        <v>365</v>
      </c>
      <c r="H1265" s="50">
        <v>2</v>
      </c>
    </row>
    <row r="1266" ht="33" spans="1:8">
      <c r="A1266" s="46">
        <v>1265</v>
      </c>
      <c r="B1266" s="46" t="s">
        <v>361</v>
      </c>
      <c r="C1266" s="47" t="s">
        <v>1656</v>
      </c>
      <c r="D1266" s="48" t="s">
        <v>740</v>
      </c>
      <c r="E1266" s="49" t="s">
        <v>42</v>
      </c>
      <c r="F1266" s="50">
        <v>41.6</v>
      </c>
      <c r="G1266" s="51" t="s">
        <v>368</v>
      </c>
      <c r="H1266" s="50">
        <v>1</v>
      </c>
    </row>
    <row r="1267" ht="33" spans="1:8">
      <c r="A1267" s="46">
        <v>1266</v>
      </c>
      <c r="B1267" s="46" t="s">
        <v>361</v>
      </c>
      <c r="C1267" s="47" t="s">
        <v>1657</v>
      </c>
      <c r="D1267" s="48" t="s">
        <v>738</v>
      </c>
      <c r="E1267" s="49" t="s">
        <v>42</v>
      </c>
      <c r="F1267" s="50">
        <v>41.73</v>
      </c>
      <c r="G1267" s="51" t="s">
        <v>368</v>
      </c>
      <c r="H1267" s="50">
        <v>1</v>
      </c>
    </row>
    <row r="1268" ht="33" spans="1:8">
      <c r="A1268" s="46">
        <v>1267</v>
      </c>
      <c r="B1268" s="46" t="s">
        <v>361</v>
      </c>
      <c r="C1268" s="47" t="s">
        <v>1658</v>
      </c>
      <c r="D1268" s="48" t="s">
        <v>740</v>
      </c>
      <c r="E1268" s="49" t="s">
        <v>42</v>
      </c>
      <c r="F1268" s="50">
        <v>42.01</v>
      </c>
      <c r="G1268" s="51" t="s">
        <v>368</v>
      </c>
      <c r="H1268" s="50">
        <v>1</v>
      </c>
    </row>
    <row r="1269" ht="33" spans="1:8">
      <c r="A1269" s="46">
        <v>1268</v>
      </c>
      <c r="B1269" s="46" t="s">
        <v>361</v>
      </c>
      <c r="C1269" s="47" t="s">
        <v>1659</v>
      </c>
      <c r="D1269" s="48" t="s">
        <v>367</v>
      </c>
      <c r="E1269" s="49" t="s">
        <v>43</v>
      </c>
      <c r="F1269" s="50">
        <v>41.94</v>
      </c>
      <c r="G1269" s="51" t="s">
        <v>368</v>
      </c>
      <c r="H1269" s="50">
        <v>1</v>
      </c>
    </row>
    <row r="1270" ht="33" spans="1:8">
      <c r="A1270" s="46">
        <v>1269</v>
      </c>
      <c r="B1270" s="46" t="s">
        <v>361</v>
      </c>
      <c r="C1270" s="47" t="s">
        <v>1660</v>
      </c>
      <c r="D1270" s="48" t="s">
        <v>370</v>
      </c>
      <c r="E1270" s="49" t="s">
        <v>43</v>
      </c>
      <c r="F1270" s="50">
        <v>41.94</v>
      </c>
      <c r="G1270" s="51" t="s">
        <v>368</v>
      </c>
      <c r="H1270" s="50">
        <v>1</v>
      </c>
    </row>
    <row r="1271" ht="33" spans="1:8">
      <c r="A1271" s="46">
        <v>1270</v>
      </c>
      <c r="B1271" s="46" t="s">
        <v>361</v>
      </c>
      <c r="C1271" s="47" t="s">
        <v>1661</v>
      </c>
      <c r="D1271" s="48" t="s">
        <v>370</v>
      </c>
      <c r="E1271" s="49" t="s">
        <v>43</v>
      </c>
      <c r="F1271" s="50">
        <v>41.73</v>
      </c>
      <c r="G1271" s="51" t="s">
        <v>368</v>
      </c>
      <c r="H1271" s="50">
        <v>1</v>
      </c>
    </row>
    <row r="1272" ht="33" spans="1:8">
      <c r="A1272" s="46">
        <v>1271</v>
      </c>
      <c r="B1272" s="46" t="s">
        <v>361</v>
      </c>
      <c r="C1272" s="47" t="s">
        <v>1662</v>
      </c>
      <c r="D1272" s="48" t="s">
        <v>367</v>
      </c>
      <c r="E1272" s="49" t="s">
        <v>43</v>
      </c>
      <c r="F1272" s="50">
        <v>41.73</v>
      </c>
      <c r="G1272" s="51" t="s">
        <v>368</v>
      </c>
      <c r="H1272" s="50">
        <v>1</v>
      </c>
    </row>
    <row r="1273" ht="33" hidden="1" spans="1:8">
      <c r="A1273" s="46">
        <v>1272</v>
      </c>
      <c r="B1273" s="46" t="s">
        <v>361</v>
      </c>
      <c r="C1273" s="47" t="s">
        <v>1663</v>
      </c>
      <c r="D1273" s="48" t="s">
        <v>385</v>
      </c>
      <c r="E1273" s="49" t="s">
        <v>44</v>
      </c>
      <c r="F1273" s="50">
        <v>59.93</v>
      </c>
      <c r="G1273" s="51" t="s">
        <v>365</v>
      </c>
      <c r="H1273" s="50">
        <v>2</v>
      </c>
    </row>
    <row r="1274" ht="33" spans="1:8">
      <c r="A1274" s="46">
        <v>1273</v>
      </c>
      <c r="B1274" s="46" t="s">
        <v>361</v>
      </c>
      <c r="C1274" s="47" t="s">
        <v>1664</v>
      </c>
      <c r="D1274" s="48" t="s">
        <v>740</v>
      </c>
      <c r="E1274" s="49" t="s">
        <v>42</v>
      </c>
      <c r="F1274" s="50">
        <v>41.6</v>
      </c>
      <c r="G1274" s="51" t="s">
        <v>368</v>
      </c>
      <c r="H1274" s="50">
        <v>1</v>
      </c>
    </row>
    <row r="1275" ht="33" spans="1:8">
      <c r="A1275" s="46">
        <v>1274</v>
      </c>
      <c r="B1275" s="46" t="s">
        <v>361</v>
      </c>
      <c r="C1275" s="47" t="s">
        <v>1665</v>
      </c>
      <c r="D1275" s="48" t="s">
        <v>738</v>
      </c>
      <c r="E1275" s="49" t="s">
        <v>42</v>
      </c>
      <c r="F1275" s="50">
        <v>41.73</v>
      </c>
      <c r="G1275" s="51" t="s">
        <v>368</v>
      </c>
      <c r="H1275" s="50">
        <v>1</v>
      </c>
    </row>
    <row r="1276" ht="33" spans="1:8">
      <c r="A1276" s="46">
        <v>1275</v>
      </c>
      <c r="B1276" s="46" t="s">
        <v>361</v>
      </c>
      <c r="C1276" s="47" t="s">
        <v>1666</v>
      </c>
      <c r="D1276" s="48" t="s">
        <v>740</v>
      </c>
      <c r="E1276" s="49" t="s">
        <v>42</v>
      </c>
      <c r="F1276" s="50">
        <v>42.01</v>
      </c>
      <c r="G1276" s="51" t="s">
        <v>368</v>
      </c>
      <c r="H1276" s="50">
        <v>1</v>
      </c>
    </row>
    <row r="1277" ht="33" spans="1:8">
      <c r="A1277" s="46">
        <v>1276</v>
      </c>
      <c r="B1277" s="46" t="s">
        <v>361</v>
      </c>
      <c r="C1277" s="47" t="s">
        <v>1667</v>
      </c>
      <c r="D1277" s="48" t="s">
        <v>367</v>
      </c>
      <c r="E1277" s="49" t="s">
        <v>43</v>
      </c>
      <c r="F1277" s="50">
        <v>41.94</v>
      </c>
      <c r="G1277" s="51" t="s">
        <v>368</v>
      </c>
      <c r="H1277" s="50">
        <v>1</v>
      </c>
    </row>
    <row r="1278" ht="33" spans="1:8">
      <c r="A1278" s="46">
        <v>1277</v>
      </c>
      <c r="B1278" s="46" t="s">
        <v>361</v>
      </c>
      <c r="C1278" s="47" t="s">
        <v>1668</v>
      </c>
      <c r="D1278" s="48" t="s">
        <v>370</v>
      </c>
      <c r="E1278" s="49" t="s">
        <v>43</v>
      </c>
      <c r="F1278" s="50">
        <v>41.94</v>
      </c>
      <c r="G1278" s="51" t="s">
        <v>368</v>
      </c>
      <c r="H1278" s="50">
        <v>1</v>
      </c>
    </row>
    <row r="1279" ht="33" spans="1:8">
      <c r="A1279" s="46">
        <v>1278</v>
      </c>
      <c r="B1279" s="46" t="s">
        <v>361</v>
      </c>
      <c r="C1279" s="47" t="s">
        <v>1669</v>
      </c>
      <c r="D1279" s="48" t="s">
        <v>370</v>
      </c>
      <c r="E1279" s="49" t="s">
        <v>43</v>
      </c>
      <c r="F1279" s="50">
        <v>41.73</v>
      </c>
      <c r="G1279" s="51" t="s">
        <v>368</v>
      </c>
      <c r="H1279" s="50">
        <v>1</v>
      </c>
    </row>
    <row r="1280" ht="33" spans="1:8">
      <c r="A1280" s="46">
        <v>1279</v>
      </c>
      <c r="B1280" s="46" t="s">
        <v>361</v>
      </c>
      <c r="C1280" s="47" t="s">
        <v>1670</v>
      </c>
      <c r="D1280" s="48" t="s">
        <v>367</v>
      </c>
      <c r="E1280" s="49" t="s">
        <v>43</v>
      </c>
      <c r="F1280" s="50">
        <v>41.73</v>
      </c>
      <c r="G1280" s="51" t="s">
        <v>368</v>
      </c>
      <c r="H1280" s="50">
        <v>1</v>
      </c>
    </row>
    <row r="1281" ht="33" hidden="1" spans="1:8">
      <c r="A1281" s="46">
        <v>1280</v>
      </c>
      <c r="B1281" s="46" t="s">
        <v>361</v>
      </c>
      <c r="C1281" s="47" t="s">
        <v>1671</v>
      </c>
      <c r="D1281" s="48" t="s">
        <v>385</v>
      </c>
      <c r="E1281" s="49" t="s">
        <v>44</v>
      </c>
      <c r="F1281" s="50">
        <v>59.93</v>
      </c>
      <c r="G1281" s="51" t="s">
        <v>365</v>
      </c>
      <c r="H1281" s="50">
        <v>2</v>
      </c>
    </row>
    <row r="1282" ht="33" spans="1:8">
      <c r="A1282" s="46">
        <v>1281</v>
      </c>
      <c r="B1282" s="46" t="s">
        <v>361</v>
      </c>
      <c r="C1282" s="47" t="s">
        <v>1672</v>
      </c>
      <c r="D1282" s="48" t="s">
        <v>740</v>
      </c>
      <c r="E1282" s="49" t="s">
        <v>42</v>
      </c>
      <c r="F1282" s="50">
        <v>41.6</v>
      </c>
      <c r="G1282" s="51" t="s">
        <v>368</v>
      </c>
      <c r="H1282" s="50">
        <v>1</v>
      </c>
    </row>
    <row r="1283" ht="33" spans="1:8">
      <c r="A1283" s="46">
        <v>1282</v>
      </c>
      <c r="B1283" s="46" t="s">
        <v>361</v>
      </c>
      <c r="C1283" s="47" t="s">
        <v>1673</v>
      </c>
      <c r="D1283" s="48" t="s">
        <v>738</v>
      </c>
      <c r="E1283" s="49" t="s">
        <v>42</v>
      </c>
      <c r="F1283" s="50">
        <v>41.73</v>
      </c>
      <c r="G1283" s="51" t="s">
        <v>368</v>
      </c>
      <c r="H1283" s="50">
        <v>1</v>
      </c>
    </row>
    <row r="1284" ht="33" spans="1:8">
      <c r="A1284" s="46">
        <v>1283</v>
      </c>
      <c r="B1284" s="46" t="s">
        <v>361</v>
      </c>
      <c r="C1284" s="47" t="s">
        <v>1674</v>
      </c>
      <c r="D1284" s="48" t="s">
        <v>740</v>
      </c>
      <c r="E1284" s="49" t="s">
        <v>42</v>
      </c>
      <c r="F1284" s="50">
        <v>42.01</v>
      </c>
      <c r="G1284" s="51" t="s">
        <v>368</v>
      </c>
      <c r="H1284" s="50">
        <v>1</v>
      </c>
    </row>
    <row r="1285" ht="33" spans="1:8">
      <c r="A1285" s="46">
        <v>1284</v>
      </c>
      <c r="B1285" s="46" t="s">
        <v>361</v>
      </c>
      <c r="C1285" s="47" t="s">
        <v>1675</v>
      </c>
      <c r="D1285" s="48" t="s">
        <v>367</v>
      </c>
      <c r="E1285" s="49" t="s">
        <v>43</v>
      </c>
      <c r="F1285" s="50">
        <v>41.94</v>
      </c>
      <c r="G1285" s="51" t="s">
        <v>368</v>
      </c>
      <c r="H1285" s="50">
        <v>1</v>
      </c>
    </row>
    <row r="1286" ht="33" spans="1:8">
      <c r="A1286" s="46">
        <v>1285</v>
      </c>
      <c r="B1286" s="46" t="s">
        <v>361</v>
      </c>
      <c r="C1286" s="47" t="s">
        <v>1676</v>
      </c>
      <c r="D1286" s="48" t="s">
        <v>370</v>
      </c>
      <c r="E1286" s="49" t="s">
        <v>43</v>
      </c>
      <c r="F1286" s="50">
        <v>41.94</v>
      </c>
      <c r="G1286" s="51" t="s">
        <v>368</v>
      </c>
      <c r="H1286" s="50">
        <v>1</v>
      </c>
    </row>
    <row r="1287" ht="33" spans="1:8">
      <c r="A1287" s="46">
        <v>1286</v>
      </c>
      <c r="B1287" s="46" t="s">
        <v>361</v>
      </c>
      <c r="C1287" s="47" t="s">
        <v>1677</v>
      </c>
      <c r="D1287" s="48" t="s">
        <v>370</v>
      </c>
      <c r="E1287" s="49" t="s">
        <v>43</v>
      </c>
      <c r="F1287" s="50">
        <v>41.73</v>
      </c>
      <c r="G1287" s="51" t="s">
        <v>368</v>
      </c>
      <c r="H1287" s="50">
        <v>1</v>
      </c>
    </row>
    <row r="1288" ht="33" spans="1:8">
      <c r="A1288" s="46">
        <v>1287</v>
      </c>
      <c r="B1288" s="46" t="s">
        <v>361</v>
      </c>
      <c r="C1288" s="47" t="s">
        <v>1678</v>
      </c>
      <c r="D1288" s="48" t="s">
        <v>367</v>
      </c>
      <c r="E1288" s="49" t="s">
        <v>43</v>
      </c>
      <c r="F1288" s="50">
        <v>41.73</v>
      </c>
      <c r="G1288" s="51" t="s">
        <v>368</v>
      </c>
      <c r="H1288" s="50">
        <v>1</v>
      </c>
    </row>
    <row r="1289" ht="33" hidden="1" spans="1:8">
      <c r="A1289" s="46">
        <v>1288</v>
      </c>
      <c r="B1289" s="46" t="s">
        <v>361</v>
      </c>
      <c r="C1289" s="47" t="s">
        <v>1679</v>
      </c>
      <c r="D1289" s="48" t="s">
        <v>385</v>
      </c>
      <c r="E1289" s="49" t="s">
        <v>44</v>
      </c>
      <c r="F1289" s="50">
        <v>59.93</v>
      </c>
      <c r="G1289" s="51" t="s">
        <v>365</v>
      </c>
      <c r="H1289" s="50">
        <v>2</v>
      </c>
    </row>
    <row r="1290" ht="33" spans="1:8">
      <c r="A1290" s="46">
        <v>1289</v>
      </c>
      <c r="B1290" s="46" t="s">
        <v>361</v>
      </c>
      <c r="C1290" s="47" t="s">
        <v>1680</v>
      </c>
      <c r="D1290" s="48" t="s">
        <v>740</v>
      </c>
      <c r="E1290" s="49" t="s">
        <v>42</v>
      </c>
      <c r="F1290" s="50">
        <v>41.6</v>
      </c>
      <c r="G1290" s="51" t="s">
        <v>368</v>
      </c>
      <c r="H1290" s="50">
        <v>1</v>
      </c>
    </row>
    <row r="1291" ht="33" spans="1:8">
      <c r="A1291" s="46">
        <v>1290</v>
      </c>
      <c r="B1291" s="46" t="s">
        <v>361</v>
      </c>
      <c r="C1291" s="47" t="s">
        <v>1681</v>
      </c>
      <c r="D1291" s="48" t="s">
        <v>738</v>
      </c>
      <c r="E1291" s="49" t="s">
        <v>42</v>
      </c>
      <c r="F1291" s="50">
        <v>41.73</v>
      </c>
      <c r="G1291" s="51" t="s">
        <v>368</v>
      </c>
      <c r="H1291" s="50">
        <v>1</v>
      </c>
    </row>
    <row r="1292" ht="33" spans="1:8">
      <c r="A1292" s="46">
        <v>1291</v>
      </c>
      <c r="B1292" s="46" t="s">
        <v>361</v>
      </c>
      <c r="C1292" s="47" t="s">
        <v>1682</v>
      </c>
      <c r="D1292" s="48" t="s">
        <v>740</v>
      </c>
      <c r="E1292" s="49" t="s">
        <v>42</v>
      </c>
      <c r="F1292" s="50">
        <v>42.01</v>
      </c>
      <c r="G1292" s="51" t="s">
        <v>368</v>
      </c>
      <c r="H1292" s="50">
        <v>1</v>
      </c>
    </row>
    <row r="1293" ht="33" spans="1:8">
      <c r="A1293" s="46">
        <v>1292</v>
      </c>
      <c r="B1293" s="46" t="s">
        <v>361</v>
      </c>
      <c r="C1293" s="47" t="s">
        <v>1683</v>
      </c>
      <c r="D1293" s="48" t="s">
        <v>367</v>
      </c>
      <c r="E1293" s="49" t="s">
        <v>43</v>
      </c>
      <c r="F1293" s="50">
        <v>41.94</v>
      </c>
      <c r="G1293" s="51" t="s">
        <v>368</v>
      </c>
      <c r="H1293" s="50">
        <v>1</v>
      </c>
    </row>
    <row r="1294" ht="33" spans="1:8">
      <c r="A1294" s="46">
        <v>1293</v>
      </c>
      <c r="B1294" s="46" t="s">
        <v>361</v>
      </c>
      <c r="C1294" s="47" t="s">
        <v>1684</v>
      </c>
      <c r="D1294" s="48" t="s">
        <v>370</v>
      </c>
      <c r="E1294" s="49" t="s">
        <v>43</v>
      </c>
      <c r="F1294" s="50">
        <v>41.94</v>
      </c>
      <c r="G1294" s="51" t="s">
        <v>368</v>
      </c>
      <c r="H1294" s="50">
        <v>1</v>
      </c>
    </row>
    <row r="1295" ht="33" spans="1:8">
      <c r="A1295" s="46">
        <v>1294</v>
      </c>
      <c r="B1295" s="46" t="s">
        <v>361</v>
      </c>
      <c r="C1295" s="47" t="s">
        <v>1685</v>
      </c>
      <c r="D1295" s="48" t="s">
        <v>370</v>
      </c>
      <c r="E1295" s="49" t="s">
        <v>43</v>
      </c>
      <c r="F1295" s="50">
        <v>41.73</v>
      </c>
      <c r="G1295" s="51" t="s">
        <v>368</v>
      </c>
      <c r="H1295" s="50">
        <v>1</v>
      </c>
    </row>
    <row r="1296" ht="33" spans="1:8">
      <c r="A1296" s="46">
        <v>1295</v>
      </c>
      <c r="B1296" s="46" t="s">
        <v>361</v>
      </c>
      <c r="C1296" s="47" t="s">
        <v>1686</v>
      </c>
      <c r="D1296" s="48" t="s">
        <v>367</v>
      </c>
      <c r="E1296" s="49" t="s">
        <v>43</v>
      </c>
      <c r="F1296" s="50">
        <v>41.73</v>
      </c>
      <c r="G1296" s="51" t="s">
        <v>368</v>
      </c>
      <c r="H1296" s="50">
        <v>1</v>
      </c>
    </row>
    <row r="1297" ht="33" hidden="1" spans="1:8">
      <c r="A1297" s="46">
        <v>1296</v>
      </c>
      <c r="B1297" s="46" t="s">
        <v>361</v>
      </c>
      <c r="C1297" s="47" t="s">
        <v>1687</v>
      </c>
      <c r="D1297" s="48" t="s">
        <v>385</v>
      </c>
      <c r="E1297" s="49" t="s">
        <v>44</v>
      </c>
      <c r="F1297" s="50">
        <v>59.93</v>
      </c>
      <c r="G1297" s="51" t="s">
        <v>365</v>
      </c>
      <c r="H1297" s="50">
        <v>2</v>
      </c>
    </row>
    <row r="1298" ht="33" spans="1:8">
      <c r="A1298" s="46">
        <v>1297</v>
      </c>
      <c r="B1298" s="46" t="s">
        <v>361</v>
      </c>
      <c r="C1298" s="47" t="s">
        <v>1688</v>
      </c>
      <c r="D1298" s="48" t="s">
        <v>740</v>
      </c>
      <c r="E1298" s="49" t="s">
        <v>42</v>
      </c>
      <c r="F1298" s="50">
        <v>41.6</v>
      </c>
      <c r="G1298" s="51" t="s">
        <v>368</v>
      </c>
      <c r="H1298" s="50">
        <v>1</v>
      </c>
    </row>
    <row r="1299" ht="33" spans="1:8">
      <c r="A1299" s="46">
        <v>1298</v>
      </c>
      <c r="B1299" s="46" t="s">
        <v>361</v>
      </c>
      <c r="C1299" s="47" t="s">
        <v>1689</v>
      </c>
      <c r="D1299" s="48" t="s">
        <v>738</v>
      </c>
      <c r="E1299" s="49" t="s">
        <v>42</v>
      </c>
      <c r="F1299" s="50">
        <v>41.73</v>
      </c>
      <c r="G1299" s="51" t="s">
        <v>368</v>
      </c>
      <c r="H1299" s="50">
        <v>1</v>
      </c>
    </row>
    <row r="1300" ht="33" spans="1:8">
      <c r="A1300" s="46">
        <v>1299</v>
      </c>
      <c r="B1300" s="46" t="s">
        <v>361</v>
      </c>
      <c r="C1300" s="47" t="s">
        <v>1690</v>
      </c>
      <c r="D1300" s="48" t="s">
        <v>740</v>
      </c>
      <c r="E1300" s="49" t="s">
        <v>42</v>
      </c>
      <c r="F1300" s="50">
        <v>42.01</v>
      </c>
      <c r="G1300" s="51" t="s">
        <v>368</v>
      </c>
      <c r="H1300" s="50">
        <v>1</v>
      </c>
    </row>
    <row r="1301" ht="33" spans="1:8">
      <c r="A1301" s="46">
        <v>1300</v>
      </c>
      <c r="B1301" s="46" t="s">
        <v>361</v>
      </c>
      <c r="C1301" s="47" t="s">
        <v>1691</v>
      </c>
      <c r="D1301" s="48" t="s">
        <v>367</v>
      </c>
      <c r="E1301" s="49" t="s">
        <v>43</v>
      </c>
      <c r="F1301" s="50">
        <v>41.94</v>
      </c>
      <c r="G1301" s="51" t="s">
        <v>368</v>
      </c>
      <c r="H1301" s="50">
        <v>1</v>
      </c>
    </row>
    <row r="1302" ht="33" spans="1:8">
      <c r="A1302" s="46">
        <v>1301</v>
      </c>
      <c r="B1302" s="46" t="s">
        <v>361</v>
      </c>
      <c r="C1302" s="47" t="s">
        <v>1692</v>
      </c>
      <c r="D1302" s="48" t="s">
        <v>370</v>
      </c>
      <c r="E1302" s="49" t="s">
        <v>43</v>
      </c>
      <c r="F1302" s="50">
        <v>41.94</v>
      </c>
      <c r="G1302" s="51" t="s">
        <v>368</v>
      </c>
      <c r="H1302" s="50">
        <v>1</v>
      </c>
    </row>
    <row r="1303" ht="33" spans="1:8">
      <c r="A1303" s="46">
        <v>1302</v>
      </c>
      <c r="B1303" s="46" t="s">
        <v>361</v>
      </c>
      <c r="C1303" s="47" t="s">
        <v>1693</v>
      </c>
      <c r="D1303" s="48" t="s">
        <v>370</v>
      </c>
      <c r="E1303" s="49" t="s">
        <v>43</v>
      </c>
      <c r="F1303" s="50">
        <v>41.73</v>
      </c>
      <c r="G1303" s="51" t="s">
        <v>368</v>
      </c>
      <c r="H1303" s="50">
        <v>1</v>
      </c>
    </row>
    <row r="1304" ht="33" spans="1:8">
      <c r="A1304" s="46">
        <v>1303</v>
      </c>
      <c r="B1304" s="46" t="s">
        <v>361</v>
      </c>
      <c r="C1304" s="47" t="s">
        <v>1694</v>
      </c>
      <c r="D1304" s="48" t="s">
        <v>367</v>
      </c>
      <c r="E1304" s="49" t="s">
        <v>43</v>
      </c>
      <c r="F1304" s="50">
        <v>41.73</v>
      </c>
      <c r="G1304" s="51" t="s">
        <v>368</v>
      </c>
      <c r="H1304" s="50">
        <v>1</v>
      </c>
    </row>
    <row r="1305" ht="16.5" spans="1:8">
      <c r="A1305" s="46">
        <v>1304</v>
      </c>
      <c r="B1305" s="46" t="s">
        <v>361</v>
      </c>
      <c r="C1305" s="47" t="s">
        <v>1695</v>
      </c>
      <c r="D1305" s="48" t="s">
        <v>370</v>
      </c>
      <c r="E1305" s="49" t="s">
        <v>43</v>
      </c>
      <c r="F1305" s="50">
        <v>41.57</v>
      </c>
      <c r="G1305" s="51" t="s">
        <v>368</v>
      </c>
      <c r="H1305" s="50">
        <v>1</v>
      </c>
    </row>
    <row r="1306" ht="16.5" spans="1:8">
      <c r="A1306" s="46">
        <v>1305</v>
      </c>
      <c r="B1306" s="46" t="s">
        <v>361</v>
      </c>
      <c r="C1306" s="47" t="s">
        <v>1696</v>
      </c>
      <c r="D1306" s="48" t="s">
        <v>367</v>
      </c>
      <c r="E1306" s="49" t="s">
        <v>43</v>
      </c>
      <c r="F1306" s="50">
        <v>41.57</v>
      </c>
      <c r="G1306" s="51" t="s">
        <v>368</v>
      </c>
      <c r="H1306" s="50">
        <v>1</v>
      </c>
    </row>
    <row r="1307" ht="16.5" spans="1:8">
      <c r="A1307" s="46">
        <v>1306</v>
      </c>
      <c r="B1307" s="46" t="s">
        <v>361</v>
      </c>
      <c r="C1307" s="47" t="s">
        <v>1697</v>
      </c>
      <c r="D1307" s="48" t="s">
        <v>370</v>
      </c>
      <c r="E1307" s="49" t="s">
        <v>43</v>
      </c>
      <c r="F1307" s="50">
        <v>41.57</v>
      </c>
      <c r="G1307" s="51" t="s">
        <v>368</v>
      </c>
      <c r="H1307" s="50">
        <v>1</v>
      </c>
    </row>
    <row r="1308" ht="16.5" spans="1:8">
      <c r="A1308" s="46">
        <v>1307</v>
      </c>
      <c r="B1308" s="46" t="s">
        <v>361</v>
      </c>
      <c r="C1308" s="47" t="s">
        <v>1698</v>
      </c>
      <c r="D1308" s="48" t="s">
        <v>367</v>
      </c>
      <c r="E1308" s="49" t="s">
        <v>43</v>
      </c>
      <c r="F1308" s="50">
        <v>41.57</v>
      </c>
      <c r="G1308" s="51" t="s">
        <v>368</v>
      </c>
      <c r="H1308" s="50">
        <v>1</v>
      </c>
    </row>
    <row r="1309" ht="16.5" spans="1:8">
      <c r="A1309" s="46">
        <v>1308</v>
      </c>
      <c r="B1309" s="46" t="s">
        <v>361</v>
      </c>
      <c r="C1309" s="47" t="s">
        <v>1699</v>
      </c>
      <c r="D1309" s="48" t="s">
        <v>370</v>
      </c>
      <c r="E1309" s="49" t="s">
        <v>43</v>
      </c>
      <c r="F1309" s="50">
        <v>41.44</v>
      </c>
      <c r="G1309" s="51" t="s">
        <v>368</v>
      </c>
      <c r="H1309" s="50">
        <v>1</v>
      </c>
    </row>
    <row r="1310" ht="16.5" hidden="1" spans="1:8">
      <c r="A1310" s="46">
        <v>1309</v>
      </c>
      <c r="B1310" s="46" t="s">
        <v>361</v>
      </c>
      <c r="C1310" s="47" t="s">
        <v>1700</v>
      </c>
      <c r="D1310" s="48" t="s">
        <v>1701</v>
      </c>
      <c r="E1310" s="49" t="s">
        <v>565</v>
      </c>
      <c r="F1310" s="50">
        <v>59.69</v>
      </c>
      <c r="G1310" s="51" t="s">
        <v>365</v>
      </c>
      <c r="H1310" s="50">
        <v>2</v>
      </c>
    </row>
    <row r="1311" ht="16.5" spans="1:8">
      <c r="A1311" s="46">
        <v>1310</v>
      </c>
      <c r="B1311" s="46" t="s">
        <v>361</v>
      </c>
      <c r="C1311" s="47" t="s">
        <v>1702</v>
      </c>
      <c r="D1311" s="48" t="s">
        <v>370</v>
      </c>
      <c r="E1311" s="49" t="s">
        <v>43</v>
      </c>
      <c r="F1311" s="50">
        <v>41.57</v>
      </c>
      <c r="G1311" s="51" t="s">
        <v>368</v>
      </c>
      <c r="H1311" s="50">
        <v>1</v>
      </c>
    </row>
    <row r="1312" ht="16.5" spans="1:8">
      <c r="A1312" s="46">
        <v>1311</v>
      </c>
      <c r="B1312" s="46" t="s">
        <v>361</v>
      </c>
      <c r="C1312" s="47" t="s">
        <v>1703</v>
      </c>
      <c r="D1312" s="48" t="s">
        <v>367</v>
      </c>
      <c r="E1312" s="49" t="s">
        <v>43</v>
      </c>
      <c r="F1312" s="50">
        <v>41.57</v>
      </c>
      <c r="G1312" s="51" t="s">
        <v>368</v>
      </c>
      <c r="H1312" s="50">
        <v>1</v>
      </c>
    </row>
    <row r="1313" ht="16.5" spans="1:8">
      <c r="A1313" s="46">
        <v>1312</v>
      </c>
      <c r="B1313" s="46" t="s">
        <v>361</v>
      </c>
      <c r="C1313" s="47" t="s">
        <v>1704</v>
      </c>
      <c r="D1313" s="48" t="s">
        <v>370</v>
      </c>
      <c r="E1313" s="49" t="s">
        <v>43</v>
      </c>
      <c r="F1313" s="50">
        <v>41.57</v>
      </c>
      <c r="G1313" s="51" t="s">
        <v>368</v>
      </c>
      <c r="H1313" s="50">
        <v>1</v>
      </c>
    </row>
    <row r="1314" ht="16.5" spans="1:8">
      <c r="A1314" s="46">
        <v>1313</v>
      </c>
      <c r="B1314" s="46" t="s">
        <v>361</v>
      </c>
      <c r="C1314" s="47" t="s">
        <v>1705</v>
      </c>
      <c r="D1314" s="48" t="s">
        <v>367</v>
      </c>
      <c r="E1314" s="49" t="s">
        <v>43</v>
      </c>
      <c r="F1314" s="50">
        <v>41.57</v>
      </c>
      <c r="G1314" s="51" t="s">
        <v>368</v>
      </c>
      <c r="H1314" s="50">
        <v>1</v>
      </c>
    </row>
    <row r="1315" ht="16.5" spans="1:8">
      <c r="A1315" s="46">
        <v>1314</v>
      </c>
      <c r="B1315" s="46" t="s">
        <v>361</v>
      </c>
      <c r="C1315" s="47" t="s">
        <v>1706</v>
      </c>
      <c r="D1315" s="48" t="s">
        <v>370</v>
      </c>
      <c r="E1315" s="49" t="s">
        <v>43</v>
      </c>
      <c r="F1315" s="50">
        <v>41.44</v>
      </c>
      <c r="G1315" s="51" t="s">
        <v>368</v>
      </c>
      <c r="H1315" s="50">
        <v>1</v>
      </c>
    </row>
    <row r="1316" ht="16.5" hidden="1" spans="1:8">
      <c r="A1316" s="46">
        <v>1315</v>
      </c>
      <c r="B1316" s="46" t="s">
        <v>361</v>
      </c>
      <c r="C1316" s="47" t="s">
        <v>1707</v>
      </c>
      <c r="D1316" s="48" t="s">
        <v>1701</v>
      </c>
      <c r="E1316" s="49" t="s">
        <v>565</v>
      </c>
      <c r="F1316" s="50">
        <v>59.69</v>
      </c>
      <c r="G1316" s="51" t="s">
        <v>365</v>
      </c>
      <c r="H1316" s="50">
        <v>2</v>
      </c>
    </row>
    <row r="1317" ht="16.5" spans="1:8">
      <c r="A1317" s="46">
        <v>1316</v>
      </c>
      <c r="B1317" s="46" t="s">
        <v>361</v>
      </c>
      <c r="C1317" s="47" t="s">
        <v>1708</v>
      </c>
      <c r="D1317" s="48" t="s">
        <v>370</v>
      </c>
      <c r="E1317" s="49" t="s">
        <v>43</v>
      </c>
      <c r="F1317" s="50">
        <v>41.57</v>
      </c>
      <c r="G1317" s="51" t="s">
        <v>368</v>
      </c>
      <c r="H1317" s="50">
        <v>1</v>
      </c>
    </row>
    <row r="1318" ht="16.5" spans="1:8">
      <c r="A1318" s="46">
        <v>1317</v>
      </c>
      <c r="B1318" s="46" t="s">
        <v>361</v>
      </c>
      <c r="C1318" s="47" t="s">
        <v>1709</v>
      </c>
      <c r="D1318" s="48" t="s">
        <v>367</v>
      </c>
      <c r="E1318" s="49" t="s">
        <v>43</v>
      </c>
      <c r="F1318" s="50">
        <v>41.57</v>
      </c>
      <c r="G1318" s="51" t="s">
        <v>368</v>
      </c>
      <c r="H1318" s="50">
        <v>1</v>
      </c>
    </row>
    <row r="1319" ht="16.5" spans="1:8">
      <c r="A1319" s="46">
        <v>1318</v>
      </c>
      <c r="B1319" s="46" t="s">
        <v>361</v>
      </c>
      <c r="C1319" s="47" t="s">
        <v>1710</v>
      </c>
      <c r="D1319" s="48" t="s">
        <v>370</v>
      </c>
      <c r="E1319" s="49" t="s">
        <v>43</v>
      </c>
      <c r="F1319" s="50">
        <v>41.57</v>
      </c>
      <c r="G1319" s="51" t="s">
        <v>368</v>
      </c>
      <c r="H1319" s="50">
        <v>1</v>
      </c>
    </row>
    <row r="1320" ht="16.5" spans="1:8">
      <c r="A1320" s="46">
        <v>1319</v>
      </c>
      <c r="B1320" s="46" t="s">
        <v>361</v>
      </c>
      <c r="C1320" s="47" t="s">
        <v>1711</v>
      </c>
      <c r="D1320" s="48" t="s">
        <v>367</v>
      </c>
      <c r="E1320" s="49" t="s">
        <v>43</v>
      </c>
      <c r="F1320" s="50">
        <v>41.57</v>
      </c>
      <c r="G1320" s="51" t="s">
        <v>368</v>
      </c>
      <c r="H1320" s="50">
        <v>1</v>
      </c>
    </row>
    <row r="1321" ht="16.5" spans="1:8">
      <c r="A1321" s="46">
        <v>1320</v>
      </c>
      <c r="B1321" s="46" t="s">
        <v>361</v>
      </c>
      <c r="C1321" s="47" t="s">
        <v>1712</v>
      </c>
      <c r="D1321" s="48" t="s">
        <v>370</v>
      </c>
      <c r="E1321" s="49" t="s">
        <v>43</v>
      </c>
      <c r="F1321" s="50">
        <v>41.44</v>
      </c>
      <c r="G1321" s="51" t="s">
        <v>368</v>
      </c>
      <c r="H1321" s="50">
        <v>1</v>
      </c>
    </row>
    <row r="1322" ht="16.5" hidden="1" spans="1:8">
      <c r="A1322" s="46">
        <v>1321</v>
      </c>
      <c r="B1322" s="46" t="s">
        <v>361</v>
      </c>
      <c r="C1322" s="47" t="s">
        <v>1713</v>
      </c>
      <c r="D1322" s="48" t="s">
        <v>1701</v>
      </c>
      <c r="E1322" s="49" t="s">
        <v>565</v>
      </c>
      <c r="F1322" s="50">
        <v>59.69</v>
      </c>
      <c r="G1322" s="51" t="s">
        <v>365</v>
      </c>
      <c r="H1322" s="50">
        <v>2</v>
      </c>
    </row>
    <row r="1323" ht="16.5" spans="1:8">
      <c r="A1323" s="46">
        <v>1322</v>
      </c>
      <c r="B1323" s="46" t="s">
        <v>361</v>
      </c>
      <c r="C1323" s="47" t="s">
        <v>1714</v>
      </c>
      <c r="D1323" s="48" t="s">
        <v>370</v>
      </c>
      <c r="E1323" s="49" t="s">
        <v>43</v>
      </c>
      <c r="F1323" s="50">
        <v>41.57</v>
      </c>
      <c r="G1323" s="51" t="s">
        <v>368</v>
      </c>
      <c r="H1323" s="50">
        <v>1</v>
      </c>
    </row>
    <row r="1324" ht="16.5" spans="1:8">
      <c r="A1324" s="46">
        <v>1323</v>
      </c>
      <c r="B1324" s="46" t="s">
        <v>361</v>
      </c>
      <c r="C1324" s="47" t="s">
        <v>1715</v>
      </c>
      <c r="D1324" s="48" t="s">
        <v>367</v>
      </c>
      <c r="E1324" s="49" t="s">
        <v>43</v>
      </c>
      <c r="F1324" s="50">
        <v>41.57</v>
      </c>
      <c r="G1324" s="51" t="s">
        <v>368</v>
      </c>
      <c r="H1324" s="50">
        <v>1</v>
      </c>
    </row>
    <row r="1325" ht="16.5" spans="1:8">
      <c r="A1325" s="46">
        <v>1324</v>
      </c>
      <c r="B1325" s="46" t="s">
        <v>361</v>
      </c>
      <c r="C1325" s="47" t="s">
        <v>1716</v>
      </c>
      <c r="D1325" s="48" t="s">
        <v>370</v>
      </c>
      <c r="E1325" s="49" t="s">
        <v>43</v>
      </c>
      <c r="F1325" s="50">
        <v>41.57</v>
      </c>
      <c r="G1325" s="51" t="s">
        <v>368</v>
      </c>
      <c r="H1325" s="50">
        <v>1</v>
      </c>
    </row>
    <row r="1326" ht="16.5" spans="1:8">
      <c r="A1326" s="46">
        <v>1325</v>
      </c>
      <c r="B1326" s="46" t="s">
        <v>361</v>
      </c>
      <c r="C1326" s="47" t="s">
        <v>1717</v>
      </c>
      <c r="D1326" s="48" t="s">
        <v>367</v>
      </c>
      <c r="E1326" s="49" t="s">
        <v>43</v>
      </c>
      <c r="F1326" s="50">
        <v>41.57</v>
      </c>
      <c r="G1326" s="51" t="s">
        <v>368</v>
      </c>
      <c r="H1326" s="50">
        <v>1</v>
      </c>
    </row>
    <row r="1327" ht="16.5" spans="1:8">
      <c r="A1327" s="46">
        <v>1326</v>
      </c>
      <c r="B1327" s="46" t="s">
        <v>361</v>
      </c>
      <c r="C1327" s="47" t="s">
        <v>1718</v>
      </c>
      <c r="D1327" s="48" t="s">
        <v>370</v>
      </c>
      <c r="E1327" s="49" t="s">
        <v>43</v>
      </c>
      <c r="F1327" s="50">
        <v>41.44</v>
      </c>
      <c r="G1327" s="51" t="s">
        <v>368</v>
      </c>
      <c r="H1327" s="50">
        <v>1</v>
      </c>
    </row>
    <row r="1328" ht="16.5" hidden="1" spans="1:8">
      <c r="A1328" s="46">
        <v>1327</v>
      </c>
      <c r="B1328" s="46" t="s">
        <v>361</v>
      </c>
      <c r="C1328" s="47" t="s">
        <v>1719</v>
      </c>
      <c r="D1328" s="48" t="s">
        <v>1701</v>
      </c>
      <c r="E1328" s="49" t="s">
        <v>565</v>
      </c>
      <c r="F1328" s="50">
        <v>59.69</v>
      </c>
      <c r="G1328" s="51" t="s">
        <v>365</v>
      </c>
      <c r="H1328" s="50">
        <v>2</v>
      </c>
    </row>
    <row r="1329" ht="16.5" spans="1:8">
      <c r="A1329" s="46">
        <v>1328</v>
      </c>
      <c r="B1329" s="46" t="s">
        <v>361</v>
      </c>
      <c r="C1329" s="47" t="s">
        <v>1720</v>
      </c>
      <c r="D1329" s="48" t="s">
        <v>370</v>
      </c>
      <c r="E1329" s="49" t="s">
        <v>43</v>
      </c>
      <c r="F1329" s="50">
        <v>41.73</v>
      </c>
      <c r="G1329" s="51" t="s">
        <v>368</v>
      </c>
      <c r="H1329" s="50">
        <v>1</v>
      </c>
    </row>
    <row r="1330" ht="16.5" spans="1:8">
      <c r="A1330" s="46">
        <v>1329</v>
      </c>
      <c r="B1330" s="46" t="s">
        <v>361</v>
      </c>
      <c r="C1330" s="47" t="s">
        <v>1721</v>
      </c>
      <c r="D1330" s="48" t="s">
        <v>367</v>
      </c>
      <c r="E1330" s="49" t="s">
        <v>43</v>
      </c>
      <c r="F1330" s="50">
        <v>41.73</v>
      </c>
      <c r="G1330" s="51" t="s">
        <v>368</v>
      </c>
      <c r="H1330" s="50">
        <v>1</v>
      </c>
    </row>
    <row r="1331" ht="16.5" spans="1:8">
      <c r="A1331" s="46">
        <v>1330</v>
      </c>
      <c r="B1331" s="46" t="s">
        <v>361</v>
      </c>
      <c r="C1331" s="47" t="s">
        <v>1722</v>
      </c>
      <c r="D1331" s="48" t="s">
        <v>370</v>
      </c>
      <c r="E1331" s="49" t="s">
        <v>43</v>
      </c>
      <c r="F1331" s="50">
        <v>41.73</v>
      </c>
      <c r="G1331" s="51" t="s">
        <v>368</v>
      </c>
      <c r="H1331" s="50">
        <v>1</v>
      </c>
    </row>
    <row r="1332" ht="16.5" spans="1:8">
      <c r="A1332" s="46">
        <v>1331</v>
      </c>
      <c r="B1332" s="46" t="s">
        <v>361</v>
      </c>
      <c r="C1332" s="47" t="s">
        <v>1723</v>
      </c>
      <c r="D1332" s="48" t="s">
        <v>367</v>
      </c>
      <c r="E1332" s="49" t="s">
        <v>43</v>
      </c>
      <c r="F1332" s="50">
        <v>41.73</v>
      </c>
      <c r="G1332" s="51" t="s">
        <v>368</v>
      </c>
      <c r="H1332" s="50">
        <v>1</v>
      </c>
    </row>
    <row r="1333" ht="16.5" spans="1:8">
      <c r="A1333" s="46">
        <v>1332</v>
      </c>
      <c r="B1333" s="46" t="s">
        <v>361</v>
      </c>
      <c r="C1333" s="47" t="s">
        <v>1724</v>
      </c>
      <c r="D1333" s="48" t="s">
        <v>370</v>
      </c>
      <c r="E1333" s="49" t="s">
        <v>43</v>
      </c>
      <c r="F1333" s="50">
        <v>41.6</v>
      </c>
      <c r="G1333" s="51" t="s">
        <v>368</v>
      </c>
      <c r="H1333" s="50">
        <v>1</v>
      </c>
    </row>
    <row r="1334" ht="16.5" hidden="1" spans="1:8">
      <c r="A1334" s="46">
        <v>1333</v>
      </c>
      <c r="B1334" s="46" t="s">
        <v>361</v>
      </c>
      <c r="C1334" s="47" t="s">
        <v>1725</v>
      </c>
      <c r="D1334" s="48" t="s">
        <v>1701</v>
      </c>
      <c r="E1334" s="49" t="s">
        <v>565</v>
      </c>
      <c r="F1334" s="50">
        <v>59.79</v>
      </c>
      <c r="G1334" s="51" t="s">
        <v>365</v>
      </c>
      <c r="H1334" s="50">
        <v>2</v>
      </c>
    </row>
    <row r="1335" ht="16.5" spans="1:8">
      <c r="A1335" s="46">
        <v>1334</v>
      </c>
      <c r="B1335" s="46" t="s">
        <v>361</v>
      </c>
      <c r="C1335" s="47" t="s">
        <v>1726</v>
      </c>
      <c r="D1335" s="48" t="s">
        <v>370</v>
      </c>
      <c r="E1335" s="49" t="s">
        <v>43</v>
      </c>
      <c r="F1335" s="50">
        <v>41.73</v>
      </c>
      <c r="G1335" s="51" t="s">
        <v>368</v>
      </c>
      <c r="H1335" s="50">
        <v>1</v>
      </c>
    </row>
    <row r="1336" ht="16.5" spans="1:8">
      <c r="A1336" s="46">
        <v>1335</v>
      </c>
      <c r="B1336" s="46" t="s">
        <v>361</v>
      </c>
      <c r="C1336" s="47" t="s">
        <v>1727</v>
      </c>
      <c r="D1336" s="48" t="s">
        <v>367</v>
      </c>
      <c r="E1336" s="49" t="s">
        <v>43</v>
      </c>
      <c r="F1336" s="50">
        <v>41.73</v>
      </c>
      <c r="G1336" s="51" t="s">
        <v>368</v>
      </c>
      <c r="H1336" s="50">
        <v>1</v>
      </c>
    </row>
    <row r="1337" ht="16.5" spans="1:8">
      <c r="A1337" s="46">
        <v>1336</v>
      </c>
      <c r="B1337" s="46" t="s">
        <v>361</v>
      </c>
      <c r="C1337" s="47" t="s">
        <v>1728</v>
      </c>
      <c r="D1337" s="48" t="s">
        <v>370</v>
      </c>
      <c r="E1337" s="49" t="s">
        <v>43</v>
      </c>
      <c r="F1337" s="50">
        <v>41.73</v>
      </c>
      <c r="G1337" s="51" t="s">
        <v>368</v>
      </c>
      <c r="H1337" s="50">
        <v>1</v>
      </c>
    </row>
    <row r="1338" ht="16.5" spans="1:8">
      <c r="A1338" s="46">
        <v>1337</v>
      </c>
      <c r="B1338" s="46" t="s">
        <v>361</v>
      </c>
      <c r="C1338" s="47" t="s">
        <v>1729</v>
      </c>
      <c r="D1338" s="48" t="s">
        <v>367</v>
      </c>
      <c r="E1338" s="49" t="s">
        <v>43</v>
      </c>
      <c r="F1338" s="50">
        <v>41.73</v>
      </c>
      <c r="G1338" s="51" t="s">
        <v>368</v>
      </c>
      <c r="H1338" s="50">
        <v>1</v>
      </c>
    </row>
    <row r="1339" ht="16.5" spans="1:8">
      <c r="A1339" s="46">
        <v>1338</v>
      </c>
      <c r="B1339" s="46" t="s">
        <v>361</v>
      </c>
      <c r="C1339" s="47" t="s">
        <v>1730</v>
      </c>
      <c r="D1339" s="48" t="s">
        <v>370</v>
      </c>
      <c r="E1339" s="49" t="s">
        <v>43</v>
      </c>
      <c r="F1339" s="50">
        <v>41.6</v>
      </c>
      <c r="G1339" s="51" t="s">
        <v>368</v>
      </c>
      <c r="H1339" s="50">
        <v>1</v>
      </c>
    </row>
    <row r="1340" ht="16.5" hidden="1" spans="1:8">
      <c r="A1340" s="46">
        <v>1339</v>
      </c>
      <c r="B1340" s="46" t="s">
        <v>361</v>
      </c>
      <c r="C1340" s="47" t="s">
        <v>1731</v>
      </c>
      <c r="D1340" s="48" t="s">
        <v>1701</v>
      </c>
      <c r="E1340" s="49" t="s">
        <v>565</v>
      </c>
      <c r="F1340" s="50">
        <v>59.79</v>
      </c>
      <c r="G1340" s="51" t="s">
        <v>365</v>
      </c>
      <c r="H1340" s="50">
        <v>2</v>
      </c>
    </row>
    <row r="1341" ht="16.5" spans="1:8">
      <c r="A1341" s="46">
        <v>1340</v>
      </c>
      <c r="B1341" s="46" t="s">
        <v>361</v>
      </c>
      <c r="C1341" s="47" t="s">
        <v>1732</v>
      </c>
      <c r="D1341" s="48" t="s">
        <v>370</v>
      </c>
      <c r="E1341" s="49" t="s">
        <v>43</v>
      </c>
      <c r="F1341" s="50">
        <v>41.73</v>
      </c>
      <c r="G1341" s="51" t="s">
        <v>368</v>
      </c>
      <c r="H1341" s="50">
        <v>1</v>
      </c>
    </row>
    <row r="1342" ht="16.5" spans="1:8">
      <c r="A1342" s="46">
        <v>1341</v>
      </c>
      <c r="B1342" s="46" t="s">
        <v>361</v>
      </c>
      <c r="C1342" s="47" t="s">
        <v>1733</v>
      </c>
      <c r="D1342" s="48" t="s">
        <v>367</v>
      </c>
      <c r="E1342" s="49" t="s">
        <v>43</v>
      </c>
      <c r="F1342" s="50">
        <v>41.73</v>
      </c>
      <c r="G1342" s="51" t="s">
        <v>368</v>
      </c>
      <c r="H1342" s="50">
        <v>1</v>
      </c>
    </row>
    <row r="1343" ht="16.5" spans="1:8">
      <c r="A1343" s="46">
        <v>1342</v>
      </c>
      <c r="B1343" s="46" t="s">
        <v>361</v>
      </c>
      <c r="C1343" s="47" t="s">
        <v>1734</v>
      </c>
      <c r="D1343" s="48" t="s">
        <v>370</v>
      </c>
      <c r="E1343" s="49" t="s">
        <v>43</v>
      </c>
      <c r="F1343" s="50">
        <v>41.73</v>
      </c>
      <c r="G1343" s="51" t="s">
        <v>368</v>
      </c>
      <c r="H1343" s="50">
        <v>1</v>
      </c>
    </row>
    <row r="1344" ht="16.5" spans="1:8">
      <c r="A1344" s="46">
        <v>1343</v>
      </c>
      <c r="B1344" s="46" t="s">
        <v>361</v>
      </c>
      <c r="C1344" s="47" t="s">
        <v>1735</v>
      </c>
      <c r="D1344" s="48" t="s">
        <v>367</v>
      </c>
      <c r="E1344" s="49" t="s">
        <v>43</v>
      </c>
      <c r="F1344" s="50">
        <v>41.73</v>
      </c>
      <c r="G1344" s="51" t="s">
        <v>368</v>
      </c>
      <c r="H1344" s="50">
        <v>1</v>
      </c>
    </row>
    <row r="1345" ht="16.5" spans="1:8">
      <c r="A1345" s="46">
        <v>1344</v>
      </c>
      <c r="B1345" s="46" t="s">
        <v>361</v>
      </c>
      <c r="C1345" s="47" t="s">
        <v>1736</v>
      </c>
      <c r="D1345" s="48" t="s">
        <v>370</v>
      </c>
      <c r="E1345" s="49" t="s">
        <v>43</v>
      </c>
      <c r="F1345" s="50">
        <v>41.6</v>
      </c>
      <c r="G1345" s="51" t="s">
        <v>368</v>
      </c>
      <c r="H1345" s="50">
        <v>1</v>
      </c>
    </row>
    <row r="1346" ht="16.5" hidden="1" spans="1:8">
      <c r="A1346" s="46">
        <v>1345</v>
      </c>
      <c r="B1346" s="46" t="s">
        <v>361</v>
      </c>
      <c r="C1346" s="47" t="s">
        <v>1737</v>
      </c>
      <c r="D1346" s="48" t="s">
        <v>1701</v>
      </c>
      <c r="E1346" s="49" t="s">
        <v>565</v>
      </c>
      <c r="F1346" s="50">
        <v>59.79</v>
      </c>
      <c r="G1346" s="51" t="s">
        <v>365</v>
      </c>
      <c r="H1346" s="50">
        <v>2</v>
      </c>
    </row>
    <row r="1347" ht="16.5" spans="1:8">
      <c r="A1347" s="46">
        <v>1346</v>
      </c>
      <c r="B1347" s="46" t="s">
        <v>361</v>
      </c>
      <c r="C1347" s="47" t="s">
        <v>1738</v>
      </c>
      <c r="D1347" s="48" t="s">
        <v>370</v>
      </c>
      <c r="E1347" s="49" t="s">
        <v>43</v>
      </c>
      <c r="F1347" s="50">
        <v>41.73</v>
      </c>
      <c r="G1347" s="51" t="s">
        <v>368</v>
      </c>
      <c r="H1347" s="50">
        <v>1</v>
      </c>
    </row>
    <row r="1348" ht="16.5" spans="1:8">
      <c r="A1348" s="46">
        <v>1347</v>
      </c>
      <c r="B1348" s="46" t="s">
        <v>361</v>
      </c>
      <c r="C1348" s="47" t="s">
        <v>1739</v>
      </c>
      <c r="D1348" s="48" t="s">
        <v>367</v>
      </c>
      <c r="E1348" s="49" t="s">
        <v>43</v>
      </c>
      <c r="F1348" s="50">
        <v>41.73</v>
      </c>
      <c r="G1348" s="51" t="s">
        <v>368</v>
      </c>
      <c r="H1348" s="50">
        <v>1</v>
      </c>
    </row>
    <row r="1349" ht="16.5" spans="1:8">
      <c r="A1349" s="46">
        <v>1348</v>
      </c>
      <c r="B1349" s="46" t="s">
        <v>361</v>
      </c>
      <c r="C1349" s="47" t="s">
        <v>1740</v>
      </c>
      <c r="D1349" s="48" t="s">
        <v>370</v>
      </c>
      <c r="E1349" s="49" t="s">
        <v>43</v>
      </c>
      <c r="F1349" s="50">
        <v>41.73</v>
      </c>
      <c r="G1349" s="51" t="s">
        <v>368</v>
      </c>
      <c r="H1349" s="50">
        <v>1</v>
      </c>
    </row>
    <row r="1350" ht="16.5" spans="1:8">
      <c r="A1350" s="46">
        <v>1349</v>
      </c>
      <c r="B1350" s="46" t="s">
        <v>361</v>
      </c>
      <c r="C1350" s="47" t="s">
        <v>1741</v>
      </c>
      <c r="D1350" s="48" t="s">
        <v>367</v>
      </c>
      <c r="E1350" s="49" t="s">
        <v>43</v>
      </c>
      <c r="F1350" s="50">
        <v>41.73</v>
      </c>
      <c r="G1350" s="51" t="s">
        <v>368</v>
      </c>
      <c r="H1350" s="50">
        <v>1</v>
      </c>
    </row>
    <row r="1351" ht="16.5" spans="1:8">
      <c r="A1351" s="46">
        <v>1350</v>
      </c>
      <c r="B1351" s="46" t="s">
        <v>361</v>
      </c>
      <c r="C1351" s="47" t="s">
        <v>1742</v>
      </c>
      <c r="D1351" s="48" t="s">
        <v>370</v>
      </c>
      <c r="E1351" s="49" t="s">
        <v>43</v>
      </c>
      <c r="F1351" s="50">
        <v>41.6</v>
      </c>
      <c r="G1351" s="51" t="s">
        <v>368</v>
      </c>
      <c r="H1351" s="50">
        <v>1</v>
      </c>
    </row>
    <row r="1352" ht="16.5" hidden="1" spans="1:8">
      <c r="A1352" s="46">
        <v>1351</v>
      </c>
      <c r="B1352" s="46" t="s">
        <v>361</v>
      </c>
      <c r="C1352" s="47" t="s">
        <v>1743</v>
      </c>
      <c r="D1352" s="48" t="s">
        <v>1701</v>
      </c>
      <c r="E1352" s="49" t="s">
        <v>565</v>
      </c>
      <c r="F1352" s="50">
        <v>59.79</v>
      </c>
      <c r="G1352" s="51" t="s">
        <v>365</v>
      </c>
      <c r="H1352" s="50">
        <v>2</v>
      </c>
    </row>
    <row r="1353" ht="16.5" spans="1:8">
      <c r="A1353" s="46">
        <v>1352</v>
      </c>
      <c r="B1353" s="46" t="s">
        <v>361</v>
      </c>
      <c r="C1353" s="47" t="s">
        <v>1744</v>
      </c>
      <c r="D1353" s="48" t="s">
        <v>370</v>
      </c>
      <c r="E1353" s="49" t="s">
        <v>43</v>
      </c>
      <c r="F1353" s="50">
        <v>41.73</v>
      </c>
      <c r="G1353" s="51" t="s">
        <v>368</v>
      </c>
      <c r="H1353" s="50">
        <v>1</v>
      </c>
    </row>
    <row r="1354" ht="16.5" spans="1:8">
      <c r="A1354" s="46">
        <v>1353</v>
      </c>
      <c r="B1354" s="46" t="s">
        <v>361</v>
      </c>
      <c r="C1354" s="47" t="s">
        <v>1745</v>
      </c>
      <c r="D1354" s="48" t="s">
        <v>367</v>
      </c>
      <c r="E1354" s="49" t="s">
        <v>43</v>
      </c>
      <c r="F1354" s="50">
        <v>41.73</v>
      </c>
      <c r="G1354" s="51" t="s">
        <v>368</v>
      </c>
      <c r="H1354" s="50">
        <v>1</v>
      </c>
    </row>
    <row r="1355" ht="16.5" spans="1:8">
      <c r="A1355" s="46">
        <v>1354</v>
      </c>
      <c r="B1355" s="46" t="s">
        <v>361</v>
      </c>
      <c r="C1355" s="47" t="s">
        <v>1746</v>
      </c>
      <c r="D1355" s="48" t="s">
        <v>370</v>
      </c>
      <c r="E1355" s="49" t="s">
        <v>43</v>
      </c>
      <c r="F1355" s="50">
        <v>41.73</v>
      </c>
      <c r="G1355" s="51" t="s">
        <v>368</v>
      </c>
      <c r="H1355" s="50">
        <v>1</v>
      </c>
    </row>
    <row r="1356" ht="16.5" spans="1:8">
      <c r="A1356" s="46">
        <v>1355</v>
      </c>
      <c r="B1356" s="46" t="s">
        <v>361</v>
      </c>
      <c r="C1356" s="47" t="s">
        <v>1747</v>
      </c>
      <c r="D1356" s="48" t="s">
        <v>367</v>
      </c>
      <c r="E1356" s="49" t="s">
        <v>43</v>
      </c>
      <c r="F1356" s="50">
        <v>41.73</v>
      </c>
      <c r="G1356" s="51" t="s">
        <v>368</v>
      </c>
      <c r="H1356" s="50">
        <v>1</v>
      </c>
    </row>
    <row r="1357" ht="16.5" spans="1:8">
      <c r="A1357" s="46">
        <v>1356</v>
      </c>
      <c r="B1357" s="46" t="s">
        <v>361</v>
      </c>
      <c r="C1357" s="47" t="s">
        <v>1748</v>
      </c>
      <c r="D1357" s="48" t="s">
        <v>370</v>
      </c>
      <c r="E1357" s="49" t="s">
        <v>43</v>
      </c>
      <c r="F1357" s="50">
        <v>41.6</v>
      </c>
      <c r="G1357" s="51" t="s">
        <v>368</v>
      </c>
      <c r="H1357" s="50">
        <v>1</v>
      </c>
    </row>
    <row r="1358" ht="16.5" hidden="1" spans="1:8">
      <c r="A1358" s="46">
        <v>1357</v>
      </c>
      <c r="B1358" s="46" t="s">
        <v>361</v>
      </c>
      <c r="C1358" s="47" t="s">
        <v>1749</v>
      </c>
      <c r="D1358" s="48" t="s">
        <v>1701</v>
      </c>
      <c r="E1358" s="49" t="s">
        <v>565</v>
      </c>
      <c r="F1358" s="50">
        <v>59.79</v>
      </c>
      <c r="G1358" s="51" t="s">
        <v>365</v>
      </c>
      <c r="H1358" s="50">
        <v>2</v>
      </c>
    </row>
    <row r="1359" ht="33" spans="1:8">
      <c r="A1359" s="46">
        <v>1358</v>
      </c>
      <c r="B1359" s="46" t="s">
        <v>361</v>
      </c>
      <c r="C1359" s="47" t="s">
        <v>1750</v>
      </c>
      <c r="D1359" s="48" t="s">
        <v>370</v>
      </c>
      <c r="E1359" s="49" t="s">
        <v>43</v>
      </c>
      <c r="F1359" s="50">
        <v>41.73</v>
      </c>
      <c r="G1359" s="51" t="s">
        <v>368</v>
      </c>
      <c r="H1359" s="50">
        <v>1</v>
      </c>
    </row>
    <row r="1360" ht="33" spans="1:8">
      <c r="A1360" s="46">
        <v>1359</v>
      </c>
      <c r="B1360" s="46" t="s">
        <v>361</v>
      </c>
      <c r="C1360" s="47" t="s">
        <v>1751</v>
      </c>
      <c r="D1360" s="48" t="s">
        <v>367</v>
      </c>
      <c r="E1360" s="49" t="s">
        <v>43</v>
      </c>
      <c r="F1360" s="50">
        <v>41.73</v>
      </c>
      <c r="G1360" s="51" t="s">
        <v>368</v>
      </c>
      <c r="H1360" s="50">
        <v>1</v>
      </c>
    </row>
    <row r="1361" ht="33" spans="1:8">
      <c r="A1361" s="46">
        <v>1360</v>
      </c>
      <c r="B1361" s="46" t="s">
        <v>361</v>
      </c>
      <c r="C1361" s="47" t="s">
        <v>1752</v>
      </c>
      <c r="D1361" s="48" t="s">
        <v>370</v>
      </c>
      <c r="E1361" s="49" t="s">
        <v>43</v>
      </c>
      <c r="F1361" s="50">
        <v>41.73</v>
      </c>
      <c r="G1361" s="51" t="s">
        <v>368</v>
      </c>
      <c r="H1361" s="50">
        <v>1</v>
      </c>
    </row>
    <row r="1362" ht="33" spans="1:8">
      <c r="A1362" s="46">
        <v>1361</v>
      </c>
      <c r="B1362" s="46" t="s">
        <v>361</v>
      </c>
      <c r="C1362" s="47" t="s">
        <v>1753</v>
      </c>
      <c r="D1362" s="48" t="s">
        <v>367</v>
      </c>
      <c r="E1362" s="49" t="s">
        <v>43</v>
      </c>
      <c r="F1362" s="50">
        <v>41.73</v>
      </c>
      <c r="G1362" s="51" t="s">
        <v>368</v>
      </c>
      <c r="H1362" s="50">
        <v>1</v>
      </c>
    </row>
    <row r="1363" ht="33" spans="1:8">
      <c r="A1363" s="46">
        <v>1362</v>
      </c>
      <c r="B1363" s="46" t="s">
        <v>361</v>
      </c>
      <c r="C1363" s="47" t="s">
        <v>1754</v>
      </c>
      <c r="D1363" s="48" t="s">
        <v>370</v>
      </c>
      <c r="E1363" s="49" t="s">
        <v>43</v>
      </c>
      <c r="F1363" s="50">
        <v>41.6</v>
      </c>
      <c r="G1363" s="51" t="s">
        <v>368</v>
      </c>
      <c r="H1363" s="50">
        <v>1</v>
      </c>
    </row>
    <row r="1364" ht="33" hidden="1" spans="1:8">
      <c r="A1364" s="46">
        <v>1363</v>
      </c>
      <c r="B1364" s="46" t="s">
        <v>361</v>
      </c>
      <c r="C1364" s="47" t="s">
        <v>1755</v>
      </c>
      <c r="D1364" s="48" t="s">
        <v>1701</v>
      </c>
      <c r="E1364" s="49" t="s">
        <v>565</v>
      </c>
      <c r="F1364" s="50">
        <v>59.79</v>
      </c>
      <c r="G1364" s="51" t="s">
        <v>365</v>
      </c>
      <c r="H1364" s="50">
        <v>2</v>
      </c>
    </row>
    <row r="1365" ht="33" spans="1:8">
      <c r="A1365" s="46">
        <v>1364</v>
      </c>
      <c r="B1365" s="46" t="s">
        <v>361</v>
      </c>
      <c r="C1365" s="47" t="s">
        <v>1756</v>
      </c>
      <c r="D1365" s="48" t="s">
        <v>370</v>
      </c>
      <c r="E1365" s="49" t="s">
        <v>43</v>
      </c>
      <c r="F1365" s="50">
        <v>41.73</v>
      </c>
      <c r="G1365" s="51" t="s">
        <v>368</v>
      </c>
      <c r="H1365" s="50">
        <v>1</v>
      </c>
    </row>
    <row r="1366" ht="33" spans="1:8">
      <c r="A1366" s="46">
        <v>1365</v>
      </c>
      <c r="B1366" s="46" t="s">
        <v>361</v>
      </c>
      <c r="C1366" s="47" t="s">
        <v>1757</v>
      </c>
      <c r="D1366" s="48" t="s">
        <v>367</v>
      </c>
      <c r="E1366" s="49" t="s">
        <v>43</v>
      </c>
      <c r="F1366" s="50">
        <v>41.73</v>
      </c>
      <c r="G1366" s="51" t="s">
        <v>368</v>
      </c>
      <c r="H1366" s="50">
        <v>1</v>
      </c>
    </row>
    <row r="1367" ht="33" spans="1:8">
      <c r="A1367" s="46">
        <v>1366</v>
      </c>
      <c r="B1367" s="46" t="s">
        <v>361</v>
      </c>
      <c r="C1367" s="47" t="s">
        <v>1758</v>
      </c>
      <c r="D1367" s="48" t="s">
        <v>370</v>
      </c>
      <c r="E1367" s="49" t="s">
        <v>43</v>
      </c>
      <c r="F1367" s="50">
        <v>41.73</v>
      </c>
      <c r="G1367" s="51" t="s">
        <v>368</v>
      </c>
      <c r="H1367" s="50">
        <v>1</v>
      </c>
    </row>
    <row r="1368" ht="33" spans="1:8">
      <c r="A1368" s="46">
        <v>1367</v>
      </c>
      <c r="B1368" s="46" t="s">
        <v>361</v>
      </c>
      <c r="C1368" s="47" t="s">
        <v>1759</v>
      </c>
      <c r="D1368" s="48" t="s">
        <v>367</v>
      </c>
      <c r="E1368" s="49" t="s">
        <v>43</v>
      </c>
      <c r="F1368" s="50">
        <v>41.73</v>
      </c>
      <c r="G1368" s="51" t="s">
        <v>368</v>
      </c>
      <c r="H1368" s="50">
        <v>1</v>
      </c>
    </row>
    <row r="1369" ht="33" spans="1:8">
      <c r="A1369" s="46">
        <v>1368</v>
      </c>
      <c r="B1369" s="46" t="s">
        <v>361</v>
      </c>
      <c r="C1369" s="47" t="s">
        <v>1760</v>
      </c>
      <c r="D1369" s="48" t="s">
        <v>370</v>
      </c>
      <c r="E1369" s="49" t="s">
        <v>43</v>
      </c>
      <c r="F1369" s="50">
        <v>41.6</v>
      </c>
      <c r="G1369" s="51" t="s">
        <v>368</v>
      </c>
      <c r="H1369" s="50">
        <v>1</v>
      </c>
    </row>
    <row r="1370" ht="33" hidden="1" spans="1:8">
      <c r="A1370" s="46">
        <v>1369</v>
      </c>
      <c r="B1370" s="46" t="s">
        <v>361</v>
      </c>
      <c r="C1370" s="47" t="s">
        <v>1761</v>
      </c>
      <c r="D1370" s="48" t="s">
        <v>1701</v>
      </c>
      <c r="E1370" s="49" t="s">
        <v>565</v>
      </c>
      <c r="F1370" s="50">
        <v>59.79</v>
      </c>
      <c r="G1370" s="51" t="s">
        <v>365</v>
      </c>
      <c r="H1370" s="50">
        <v>2</v>
      </c>
    </row>
    <row r="1371" ht="33" spans="1:8">
      <c r="A1371" s="46">
        <v>1370</v>
      </c>
      <c r="B1371" s="46" t="s">
        <v>361</v>
      </c>
      <c r="C1371" s="47" t="s">
        <v>1762</v>
      </c>
      <c r="D1371" s="48" t="s">
        <v>370</v>
      </c>
      <c r="E1371" s="49" t="s">
        <v>43</v>
      </c>
      <c r="F1371" s="50">
        <v>41.73</v>
      </c>
      <c r="G1371" s="51" t="s">
        <v>368</v>
      </c>
      <c r="H1371" s="50">
        <v>1</v>
      </c>
    </row>
    <row r="1372" ht="33" spans="1:8">
      <c r="A1372" s="46">
        <v>1371</v>
      </c>
      <c r="B1372" s="46" t="s">
        <v>361</v>
      </c>
      <c r="C1372" s="47" t="s">
        <v>1763</v>
      </c>
      <c r="D1372" s="48" t="s">
        <v>367</v>
      </c>
      <c r="E1372" s="49" t="s">
        <v>43</v>
      </c>
      <c r="F1372" s="50">
        <v>41.73</v>
      </c>
      <c r="G1372" s="51" t="s">
        <v>368</v>
      </c>
      <c r="H1372" s="50">
        <v>1</v>
      </c>
    </row>
    <row r="1373" ht="33" spans="1:8">
      <c r="A1373" s="46">
        <v>1372</v>
      </c>
      <c r="B1373" s="46" t="s">
        <v>361</v>
      </c>
      <c r="C1373" s="47" t="s">
        <v>1764</v>
      </c>
      <c r="D1373" s="48" t="s">
        <v>370</v>
      </c>
      <c r="E1373" s="49" t="s">
        <v>43</v>
      </c>
      <c r="F1373" s="50">
        <v>41.73</v>
      </c>
      <c r="G1373" s="51" t="s">
        <v>368</v>
      </c>
      <c r="H1373" s="50">
        <v>1</v>
      </c>
    </row>
    <row r="1374" ht="33" spans="1:8">
      <c r="A1374" s="46">
        <v>1373</v>
      </c>
      <c r="B1374" s="46" t="s">
        <v>361</v>
      </c>
      <c r="C1374" s="47" t="s">
        <v>1765</v>
      </c>
      <c r="D1374" s="48" t="s">
        <v>367</v>
      </c>
      <c r="E1374" s="49" t="s">
        <v>43</v>
      </c>
      <c r="F1374" s="50">
        <v>41.73</v>
      </c>
      <c r="G1374" s="51" t="s">
        <v>368</v>
      </c>
      <c r="H1374" s="50">
        <v>1</v>
      </c>
    </row>
    <row r="1375" ht="33" spans="1:8">
      <c r="A1375" s="46">
        <v>1374</v>
      </c>
      <c r="B1375" s="46" t="s">
        <v>361</v>
      </c>
      <c r="C1375" s="47" t="s">
        <v>1766</v>
      </c>
      <c r="D1375" s="48" t="s">
        <v>370</v>
      </c>
      <c r="E1375" s="49" t="s">
        <v>43</v>
      </c>
      <c r="F1375" s="50">
        <v>41.6</v>
      </c>
      <c r="G1375" s="51" t="s">
        <v>368</v>
      </c>
      <c r="H1375" s="50">
        <v>1</v>
      </c>
    </row>
    <row r="1376" ht="33" hidden="1" spans="1:8">
      <c r="A1376" s="46">
        <v>1375</v>
      </c>
      <c r="B1376" s="46" t="s">
        <v>361</v>
      </c>
      <c r="C1376" s="47" t="s">
        <v>1767</v>
      </c>
      <c r="D1376" s="48" t="s">
        <v>1701</v>
      </c>
      <c r="E1376" s="49" t="s">
        <v>565</v>
      </c>
      <c r="F1376" s="50">
        <v>59.79</v>
      </c>
      <c r="G1376" s="51" t="s">
        <v>365</v>
      </c>
      <c r="H1376" s="50">
        <v>2</v>
      </c>
    </row>
    <row r="1377" ht="33" spans="1:8">
      <c r="A1377" s="46">
        <v>1376</v>
      </c>
      <c r="B1377" s="46" t="s">
        <v>361</v>
      </c>
      <c r="C1377" s="47" t="s">
        <v>1768</v>
      </c>
      <c r="D1377" s="48" t="s">
        <v>370</v>
      </c>
      <c r="E1377" s="49" t="s">
        <v>43</v>
      </c>
      <c r="F1377" s="50">
        <v>41.73</v>
      </c>
      <c r="G1377" s="51" t="s">
        <v>368</v>
      </c>
      <c r="H1377" s="50">
        <v>1</v>
      </c>
    </row>
    <row r="1378" ht="33" spans="1:8">
      <c r="A1378" s="46">
        <v>1377</v>
      </c>
      <c r="B1378" s="46" t="s">
        <v>361</v>
      </c>
      <c r="C1378" s="47" t="s">
        <v>1769</v>
      </c>
      <c r="D1378" s="48" t="s">
        <v>367</v>
      </c>
      <c r="E1378" s="49" t="s">
        <v>43</v>
      </c>
      <c r="F1378" s="50">
        <v>41.73</v>
      </c>
      <c r="G1378" s="51" t="s">
        <v>368</v>
      </c>
      <c r="H1378" s="50">
        <v>1</v>
      </c>
    </row>
    <row r="1379" ht="33" spans="1:8">
      <c r="A1379" s="46">
        <v>1378</v>
      </c>
      <c r="B1379" s="46" t="s">
        <v>361</v>
      </c>
      <c r="C1379" s="47" t="s">
        <v>1770</v>
      </c>
      <c r="D1379" s="48" t="s">
        <v>370</v>
      </c>
      <c r="E1379" s="49" t="s">
        <v>43</v>
      </c>
      <c r="F1379" s="50">
        <v>41.73</v>
      </c>
      <c r="G1379" s="51" t="s">
        <v>368</v>
      </c>
      <c r="H1379" s="50">
        <v>1</v>
      </c>
    </row>
    <row r="1380" ht="33" spans="1:8">
      <c r="A1380" s="46">
        <v>1379</v>
      </c>
      <c r="B1380" s="46" t="s">
        <v>361</v>
      </c>
      <c r="C1380" s="47" t="s">
        <v>1771</v>
      </c>
      <c r="D1380" s="48" t="s">
        <v>367</v>
      </c>
      <c r="E1380" s="49" t="s">
        <v>43</v>
      </c>
      <c r="F1380" s="50">
        <v>41.73</v>
      </c>
      <c r="G1380" s="51" t="s">
        <v>368</v>
      </c>
      <c r="H1380" s="50">
        <v>1</v>
      </c>
    </row>
    <row r="1381" ht="33" spans="1:8">
      <c r="A1381" s="46">
        <v>1380</v>
      </c>
      <c r="B1381" s="46" t="s">
        <v>361</v>
      </c>
      <c r="C1381" s="47" t="s">
        <v>1772</v>
      </c>
      <c r="D1381" s="48" t="s">
        <v>370</v>
      </c>
      <c r="E1381" s="49" t="s">
        <v>43</v>
      </c>
      <c r="F1381" s="50">
        <v>41.6</v>
      </c>
      <c r="G1381" s="51" t="s">
        <v>368</v>
      </c>
      <c r="H1381" s="50">
        <v>1</v>
      </c>
    </row>
    <row r="1382" ht="33" hidden="1" spans="1:8">
      <c r="A1382" s="46">
        <v>1381</v>
      </c>
      <c r="B1382" s="46" t="s">
        <v>361</v>
      </c>
      <c r="C1382" s="47" t="s">
        <v>1773</v>
      </c>
      <c r="D1382" s="48" t="s">
        <v>1701</v>
      </c>
      <c r="E1382" s="49" t="s">
        <v>565</v>
      </c>
      <c r="F1382" s="50">
        <v>59.79</v>
      </c>
      <c r="G1382" s="51" t="s">
        <v>365</v>
      </c>
      <c r="H1382" s="50">
        <v>2</v>
      </c>
    </row>
    <row r="1383" ht="33" spans="1:8">
      <c r="A1383" s="46">
        <v>1382</v>
      </c>
      <c r="B1383" s="46" t="s">
        <v>361</v>
      </c>
      <c r="C1383" s="47" t="s">
        <v>1774</v>
      </c>
      <c r="D1383" s="48" t="s">
        <v>370</v>
      </c>
      <c r="E1383" s="49" t="s">
        <v>43</v>
      </c>
      <c r="F1383" s="50">
        <v>41.73</v>
      </c>
      <c r="G1383" s="51" t="s">
        <v>368</v>
      </c>
      <c r="H1383" s="50">
        <v>1</v>
      </c>
    </row>
    <row r="1384" ht="33" spans="1:8">
      <c r="A1384" s="46">
        <v>1383</v>
      </c>
      <c r="B1384" s="46" t="s">
        <v>361</v>
      </c>
      <c r="C1384" s="47" t="s">
        <v>1775</v>
      </c>
      <c r="D1384" s="48" t="s">
        <v>367</v>
      </c>
      <c r="E1384" s="49" t="s">
        <v>43</v>
      </c>
      <c r="F1384" s="50">
        <v>41.73</v>
      </c>
      <c r="G1384" s="51" t="s">
        <v>368</v>
      </c>
      <c r="H1384" s="50">
        <v>1</v>
      </c>
    </row>
    <row r="1385" ht="33" spans="1:8">
      <c r="A1385" s="46">
        <v>1384</v>
      </c>
      <c r="B1385" s="46" t="s">
        <v>361</v>
      </c>
      <c r="C1385" s="47" t="s">
        <v>1776</v>
      </c>
      <c r="D1385" s="48" t="s">
        <v>370</v>
      </c>
      <c r="E1385" s="49" t="s">
        <v>43</v>
      </c>
      <c r="F1385" s="50">
        <v>41.73</v>
      </c>
      <c r="G1385" s="51" t="s">
        <v>368</v>
      </c>
      <c r="H1385" s="50">
        <v>1</v>
      </c>
    </row>
    <row r="1386" ht="33" spans="1:8">
      <c r="A1386" s="46">
        <v>1385</v>
      </c>
      <c r="B1386" s="46" t="s">
        <v>361</v>
      </c>
      <c r="C1386" s="47" t="s">
        <v>1777</v>
      </c>
      <c r="D1386" s="48" t="s">
        <v>367</v>
      </c>
      <c r="E1386" s="49" t="s">
        <v>43</v>
      </c>
      <c r="F1386" s="50">
        <v>41.73</v>
      </c>
      <c r="G1386" s="51" t="s">
        <v>368</v>
      </c>
      <c r="H1386" s="50">
        <v>1</v>
      </c>
    </row>
    <row r="1387" ht="33" spans="1:8">
      <c r="A1387" s="46">
        <v>1386</v>
      </c>
      <c r="B1387" s="46" t="s">
        <v>361</v>
      </c>
      <c r="C1387" s="47" t="s">
        <v>1778</v>
      </c>
      <c r="D1387" s="48" t="s">
        <v>370</v>
      </c>
      <c r="E1387" s="49" t="s">
        <v>43</v>
      </c>
      <c r="F1387" s="50">
        <v>41.6</v>
      </c>
      <c r="G1387" s="51" t="s">
        <v>368</v>
      </c>
      <c r="H1387" s="50">
        <v>1</v>
      </c>
    </row>
    <row r="1388" ht="33" hidden="1" spans="1:8">
      <c r="A1388" s="46">
        <v>1387</v>
      </c>
      <c r="B1388" s="46" t="s">
        <v>361</v>
      </c>
      <c r="C1388" s="47" t="s">
        <v>1779</v>
      </c>
      <c r="D1388" s="48" t="s">
        <v>1701</v>
      </c>
      <c r="E1388" s="49" t="s">
        <v>565</v>
      </c>
      <c r="F1388" s="50">
        <v>59.79</v>
      </c>
      <c r="G1388" s="51" t="s">
        <v>365</v>
      </c>
      <c r="H1388" s="50">
        <v>2</v>
      </c>
    </row>
    <row r="1389" ht="33" spans="1:8">
      <c r="A1389" s="46">
        <v>1388</v>
      </c>
      <c r="B1389" s="46" t="s">
        <v>361</v>
      </c>
      <c r="C1389" s="47" t="s">
        <v>1780</v>
      </c>
      <c r="D1389" s="48" t="s">
        <v>370</v>
      </c>
      <c r="E1389" s="49" t="s">
        <v>43</v>
      </c>
      <c r="F1389" s="50">
        <v>41.73</v>
      </c>
      <c r="G1389" s="51" t="s">
        <v>368</v>
      </c>
      <c r="H1389" s="50">
        <v>1</v>
      </c>
    </row>
    <row r="1390" ht="33" spans="1:8">
      <c r="A1390" s="46">
        <v>1389</v>
      </c>
      <c r="B1390" s="46" t="s">
        <v>361</v>
      </c>
      <c r="C1390" s="47" t="s">
        <v>1781</v>
      </c>
      <c r="D1390" s="48" t="s">
        <v>367</v>
      </c>
      <c r="E1390" s="49" t="s">
        <v>43</v>
      </c>
      <c r="F1390" s="50">
        <v>41.73</v>
      </c>
      <c r="G1390" s="51" t="s">
        <v>368</v>
      </c>
      <c r="H1390" s="50">
        <v>1</v>
      </c>
    </row>
    <row r="1391" ht="33" spans="1:8">
      <c r="A1391" s="46">
        <v>1390</v>
      </c>
      <c r="B1391" s="46" t="s">
        <v>361</v>
      </c>
      <c r="C1391" s="47" t="s">
        <v>1782</v>
      </c>
      <c r="D1391" s="48" t="s">
        <v>370</v>
      </c>
      <c r="E1391" s="49" t="s">
        <v>43</v>
      </c>
      <c r="F1391" s="50">
        <v>41.73</v>
      </c>
      <c r="G1391" s="51" t="s">
        <v>368</v>
      </c>
      <c r="H1391" s="50">
        <v>1</v>
      </c>
    </row>
    <row r="1392" ht="33" spans="1:8">
      <c r="A1392" s="46">
        <v>1391</v>
      </c>
      <c r="B1392" s="46" t="s">
        <v>361</v>
      </c>
      <c r="C1392" s="47" t="s">
        <v>1783</v>
      </c>
      <c r="D1392" s="48" t="s">
        <v>367</v>
      </c>
      <c r="E1392" s="49" t="s">
        <v>43</v>
      </c>
      <c r="F1392" s="50">
        <v>41.73</v>
      </c>
      <c r="G1392" s="51" t="s">
        <v>368</v>
      </c>
      <c r="H1392" s="50">
        <v>1</v>
      </c>
    </row>
    <row r="1393" ht="33" spans="1:8">
      <c r="A1393" s="46">
        <v>1392</v>
      </c>
      <c r="B1393" s="46" t="s">
        <v>361</v>
      </c>
      <c r="C1393" s="47" t="s">
        <v>1784</v>
      </c>
      <c r="D1393" s="48" t="s">
        <v>370</v>
      </c>
      <c r="E1393" s="49" t="s">
        <v>43</v>
      </c>
      <c r="F1393" s="50">
        <v>41.6</v>
      </c>
      <c r="G1393" s="51" t="s">
        <v>368</v>
      </c>
      <c r="H1393" s="50">
        <v>1</v>
      </c>
    </row>
    <row r="1394" ht="33" hidden="1" spans="1:8">
      <c r="A1394" s="46">
        <v>1393</v>
      </c>
      <c r="B1394" s="46" t="s">
        <v>361</v>
      </c>
      <c r="C1394" s="47" t="s">
        <v>1785</v>
      </c>
      <c r="D1394" s="48" t="s">
        <v>1701</v>
      </c>
      <c r="E1394" s="49" t="s">
        <v>565</v>
      </c>
      <c r="F1394" s="50">
        <v>59.79</v>
      </c>
      <c r="G1394" s="51" t="s">
        <v>365</v>
      </c>
      <c r="H1394" s="50">
        <v>2</v>
      </c>
    </row>
    <row r="1395" ht="33" spans="1:8">
      <c r="A1395" s="46">
        <v>1394</v>
      </c>
      <c r="B1395" s="46" t="s">
        <v>361</v>
      </c>
      <c r="C1395" s="47" t="s">
        <v>1786</v>
      </c>
      <c r="D1395" s="48" t="s">
        <v>370</v>
      </c>
      <c r="E1395" s="49" t="s">
        <v>43</v>
      </c>
      <c r="F1395" s="50">
        <v>41.73</v>
      </c>
      <c r="G1395" s="51" t="s">
        <v>368</v>
      </c>
      <c r="H1395" s="50">
        <v>1</v>
      </c>
    </row>
    <row r="1396" ht="33" spans="1:8">
      <c r="A1396" s="46">
        <v>1395</v>
      </c>
      <c r="B1396" s="46" t="s">
        <v>361</v>
      </c>
      <c r="C1396" s="47" t="s">
        <v>1787</v>
      </c>
      <c r="D1396" s="48" t="s">
        <v>367</v>
      </c>
      <c r="E1396" s="49" t="s">
        <v>43</v>
      </c>
      <c r="F1396" s="50">
        <v>41.73</v>
      </c>
      <c r="G1396" s="51" t="s">
        <v>368</v>
      </c>
      <c r="H1396" s="50">
        <v>1</v>
      </c>
    </row>
    <row r="1397" ht="33" spans="1:8">
      <c r="A1397" s="46">
        <v>1396</v>
      </c>
      <c r="B1397" s="46" t="s">
        <v>361</v>
      </c>
      <c r="C1397" s="47" t="s">
        <v>1788</v>
      </c>
      <c r="D1397" s="48" t="s">
        <v>370</v>
      </c>
      <c r="E1397" s="49" t="s">
        <v>43</v>
      </c>
      <c r="F1397" s="50">
        <v>41.73</v>
      </c>
      <c r="G1397" s="51" t="s">
        <v>368</v>
      </c>
      <c r="H1397" s="50">
        <v>1</v>
      </c>
    </row>
    <row r="1398" ht="33" spans="1:8">
      <c r="A1398" s="46">
        <v>1397</v>
      </c>
      <c r="B1398" s="46" t="s">
        <v>361</v>
      </c>
      <c r="C1398" s="47" t="s">
        <v>1789</v>
      </c>
      <c r="D1398" s="48" t="s">
        <v>367</v>
      </c>
      <c r="E1398" s="49" t="s">
        <v>43</v>
      </c>
      <c r="F1398" s="50">
        <v>41.73</v>
      </c>
      <c r="G1398" s="51" t="s">
        <v>368</v>
      </c>
      <c r="H1398" s="50">
        <v>1</v>
      </c>
    </row>
    <row r="1399" ht="33" spans="1:8">
      <c r="A1399" s="46">
        <v>1398</v>
      </c>
      <c r="B1399" s="46" t="s">
        <v>361</v>
      </c>
      <c r="C1399" s="47" t="s">
        <v>1790</v>
      </c>
      <c r="D1399" s="48" t="s">
        <v>370</v>
      </c>
      <c r="E1399" s="49" t="s">
        <v>43</v>
      </c>
      <c r="F1399" s="50">
        <v>41.6</v>
      </c>
      <c r="G1399" s="51" t="s">
        <v>368</v>
      </c>
      <c r="H1399" s="50">
        <v>1</v>
      </c>
    </row>
    <row r="1400" ht="33" hidden="1" spans="1:8">
      <c r="A1400" s="46">
        <v>1399</v>
      </c>
      <c r="B1400" s="46" t="s">
        <v>361</v>
      </c>
      <c r="C1400" s="47" t="s">
        <v>1791</v>
      </c>
      <c r="D1400" s="48" t="s">
        <v>1701</v>
      </c>
      <c r="E1400" s="49" t="s">
        <v>565</v>
      </c>
      <c r="F1400" s="50">
        <v>59.79</v>
      </c>
      <c r="G1400" s="51" t="s">
        <v>365</v>
      </c>
      <c r="H1400" s="50">
        <v>2</v>
      </c>
    </row>
    <row r="1401" ht="33" spans="1:8">
      <c r="A1401" s="46">
        <v>1400</v>
      </c>
      <c r="B1401" s="46" t="s">
        <v>361</v>
      </c>
      <c r="C1401" s="47" t="s">
        <v>1792</v>
      </c>
      <c r="D1401" s="48" t="s">
        <v>370</v>
      </c>
      <c r="E1401" s="49" t="s">
        <v>43</v>
      </c>
      <c r="F1401" s="50">
        <v>41.73</v>
      </c>
      <c r="G1401" s="51" t="s">
        <v>368</v>
      </c>
      <c r="H1401" s="50">
        <v>1</v>
      </c>
    </row>
    <row r="1402" ht="33" spans="1:8">
      <c r="A1402" s="46">
        <v>1401</v>
      </c>
      <c r="B1402" s="46" t="s">
        <v>361</v>
      </c>
      <c r="C1402" s="47" t="s">
        <v>1793</v>
      </c>
      <c r="D1402" s="48" t="s">
        <v>367</v>
      </c>
      <c r="E1402" s="49" t="s">
        <v>43</v>
      </c>
      <c r="F1402" s="50">
        <v>41.73</v>
      </c>
      <c r="G1402" s="51" t="s">
        <v>368</v>
      </c>
      <c r="H1402" s="50">
        <v>1</v>
      </c>
    </row>
    <row r="1403" ht="33" spans="1:8">
      <c r="A1403" s="46">
        <v>1402</v>
      </c>
      <c r="B1403" s="46" t="s">
        <v>361</v>
      </c>
      <c r="C1403" s="47" t="s">
        <v>1794</v>
      </c>
      <c r="D1403" s="48" t="s">
        <v>370</v>
      </c>
      <c r="E1403" s="49" t="s">
        <v>43</v>
      </c>
      <c r="F1403" s="50">
        <v>41.73</v>
      </c>
      <c r="G1403" s="51" t="s">
        <v>368</v>
      </c>
      <c r="H1403" s="50">
        <v>1</v>
      </c>
    </row>
    <row r="1404" ht="33" spans="1:8">
      <c r="A1404" s="46">
        <v>1403</v>
      </c>
      <c r="B1404" s="46" t="s">
        <v>361</v>
      </c>
      <c r="C1404" s="47" t="s">
        <v>1795</v>
      </c>
      <c r="D1404" s="48" t="s">
        <v>367</v>
      </c>
      <c r="E1404" s="49" t="s">
        <v>43</v>
      </c>
      <c r="F1404" s="50">
        <v>41.73</v>
      </c>
      <c r="G1404" s="51" t="s">
        <v>368</v>
      </c>
      <c r="H1404" s="50">
        <v>1</v>
      </c>
    </row>
    <row r="1405" ht="33" spans="1:8">
      <c r="A1405" s="46">
        <v>1404</v>
      </c>
      <c r="B1405" s="46" t="s">
        <v>361</v>
      </c>
      <c r="C1405" s="47" t="s">
        <v>1796</v>
      </c>
      <c r="D1405" s="48" t="s">
        <v>370</v>
      </c>
      <c r="E1405" s="49" t="s">
        <v>43</v>
      </c>
      <c r="F1405" s="50">
        <v>41.6</v>
      </c>
      <c r="G1405" s="51" t="s">
        <v>368</v>
      </c>
      <c r="H1405" s="50">
        <v>1</v>
      </c>
    </row>
    <row r="1406" ht="33" hidden="1" spans="1:8">
      <c r="A1406" s="46">
        <v>1405</v>
      </c>
      <c r="B1406" s="46" t="s">
        <v>361</v>
      </c>
      <c r="C1406" s="47" t="s">
        <v>1797</v>
      </c>
      <c r="D1406" s="48" t="s">
        <v>1701</v>
      </c>
      <c r="E1406" s="49" t="s">
        <v>565</v>
      </c>
      <c r="F1406" s="50">
        <v>59.79</v>
      </c>
      <c r="G1406" s="51" t="s">
        <v>365</v>
      </c>
      <c r="H1406" s="50">
        <v>2</v>
      </c>
    </row>
    <row r="1407" ht="33" spans="1:8">
      <c r="A1407" s="46">
        <v>1406</v>
      </c>
      <c r="B1407" s="46" t="s">
        <v>361</v>
      </c>
      <c r="C1407" s="47" t="s">
        <v>1798</v>
      </c>
      <c r="D1407" s="48" t="s">
        <v>370</v>
      </c>
      <c r="E1407" s="49" t="s">
        <v>43</v>
      </c>
      <c r="F1407" s="50">
        <v>41.73</v>
      </c>
      <c r="G1407" s="51" t="s">
        <v>368</v>
      </c>
      <c r="H1407" s="50">
        <v>1</v>
      </c>
    </row>
    <row r="1408" ht="33" spans="1:8">
      <c r="A1408" s="46">
        <v>1407</v>
      </c>
      <c r="B1408" s="46" t="s">
        <v>361</v>
      </c>
      <c r="C1408" s="47" t="s">
        <v>1799</v>
      </c>
      <c r="D1408" s="48" t="s">
        <v>367</v>
      </c>
      <c r="E1408" s="49" t="s">
        <v>43</v>
      </c>
      <c r="F1408" s="50">
        <v>41.73</v>
      </c>
      <c r="G1408" s="51" t="s">
        <v>368</v>
      </c>
      <c r="H1408" s="50">
        <v>1</v>
      </c>
    </row>
    <row r="1409" ht="33" spans="1:8">
      <c r="A1409" s="46">
        <v>1408</v>
      </c>
      <c r="B1409" s="46" t="s">
        <v>361</v>
      </c>
      <c r="C1409" s="47" t="s">
        <v>1800</v>
      </c>
      <c r="D1409" s="48" t="s">
        <v>370</v>
      </c>
      <c r="E1409" s="49" t="s">
        <v>43</v>
      </c>
      <c r="F1409" s="50">
        <v>41.73</v>
      </c>
      <c r="G1409" s="51" t="s">
        <v>368</v>
      </c>
      <c r="H1409" s="50">
        <v>1</v>
      </c>
    </row>
    <row r="1410" ht="33" spans="1:8">
      <c r="A1410" s="46">
        <v>1409</v>
      </c>
      <c r="B1410" s="46" t="s">
        <v>361</v>
      </c>
      <c r="C1410" s="47" t="s">
        <v>1801</v>
      </c>
      <c r="D1410" s="48" t="s">
        <v>367</v>
      </c>
      <c r="E1410" s="49" t="s">
        <v>43</v>
      </c>
      <c r="F1410" s="50">
        <v>41.73</v>
      </c>
      <c r="G1410" s="51" t="s">
        <v>368</v>
      </c>
      <c r="H1410" s="50">
        <v>1</v>
      </c>
    </row>
    <row r="1411" ht="33" spans="1:8">
      <c r="A1411" s="46">
        <v>1410</v>
      </c>
      <c r="B1411" s="46" t="s">
        <v>361</v>
      </c>
      <c r="C1411" s="47" t="s">
        <v>1802</v>
      </c>
      <c r="D1411" s="48" t="s">
        <v>370</v>
      </c>
      <c r="E1411" s="49" t="s">
        <v>43</v>
      </c>
      <c r="F1411" s="50">
        <v>41.6</v>
      </c>
      <c r="G1411" s="51" t="s">
        <v>368</v>
      </c>
      <c r="H1411" s="50">
        <v>1</v>
      </c>
    </row>
    <row r="1412" ht="33" hidden="1" spans="1:8">
      <c r="A1412" s="46">
        <v>1411</v>
      </c>
      <c r="B1412" s="46" t="s">
        <v>361</v>
      </c>
      <c r="C1412" s="47" t="s">
        <v>1803</v>
      </c>
      <c r="D1412" s="48" t="s">
        <v>1701</v>
      </c>
      <c r="E1412" s="49" t="s">
        <v>565</v>
      </c>
      <c r="F1412" s="50">
        <v>59.79</v>
      </c>
      <c r="G1412" s="51" t="s">
        <v>365</v>
      </c>
      <c r="H1412" s="50">
        <v>2</v>
      </c>
    </row>
    <row r="1413" ht="33" spans="1:8">
      <c r="A1413" s="46">
        <v>1412</v>
      </c>
      <c r="B1413" s="46" t="s">
        <v>361</v>
      </c>
      <c r="C1413" s="47" t="s">
        <v>1804</v>
      </c>
      <c r="D1413" s="48" t="s">
        <v>370</v>
      </c>
      <c r="E1413" s="49" t="s">
        <v>43</v>
      </c>
      <c r="F1413" s="50">
        <v>41.73</v>
      </c>
      <c r="G1413" s="51" t="s">
        <v>368</v>
      </c>
      <c r="H1413" s="50">
        <v>1</v>
      </c>
    </row>
    <row r="1414" ht="33" spans="1:8">
      <c r="A1414" s="46">
        <v>1413</v>
      </c>
      <c r="B1414" s="46" t="s">
        <v>361</v>
      </c>
      <c r="C1414" s="47" t="s">
        <v>1805</v>
      </c>
      <c r="D1414" s="48" t="s">
        <v>367</v>
      </c>
      <c r="E1414" s="49" t="s">
        <v>43</v>
      </c>
      <c r="F1414" s="50">
        <v>41.73</v>
      </c>
      <c r="G1414" s="51" t="s">
        <v>368</v>
      </c>
      <c r="H1414" s="50">
        <v>1</v>
      </c>
    </row>
    <row r="1415" ht="33" spans="1:8">
      <c r="A1415" s="46">
        <v>1414</v>
      </c>
      <c r="B1415" s="46" t="s">
        <v>361</v>
      </c>
      <c r="C1415" s="47" t="s">
        <v>1806</v>
      </c>
      <c r="D1415" s="48" t="s">
        <v>370</v>
      </c>
      <c r="E1415" s="49" t="s">
        <v>43</v>
      </c>
      <c r="F1415" s="50">
        <v>41.73</v>
      </c>
      <c r="G1415" s="51" t="s">
        <v>368</v>
      </c>
      <c r="H1415" s="50">
        <v>1</v>
      </c>
    </row>
    <row r="1416" ht="33" spans="1:8">
      <c r="A1416" s="46">
        <v>1415</v>
      </c>
      <c r="B1416" s="46" t="s">
        <v>361</v>
      </c>
      <c r="C1416" s="47" t="s">
        <v>1807</v>
      </c>
      <c r="D1416" s="48" t="s">
        <v>367</v>
      </c>
      <c r="E1416" s="49" t="s">
        <v>43</v>
      </c>
      <c r="F1416" s="50">
        <v>41.73</v>
      </c>
      <c r="G1416" s="51" t="s">
        <v>368</v>
      </c>
      <c r="H1416" s="50">
        <v>1</v>
      </c>
    </row>
    <row r="1417" ht="33" spans="1:8">
      <c r="A1417" s="46">
        <v>1416</v>
      </c>
      <c r="B1417" s="46" t="s">
        <v>361</v>
      </c>
      <c r="C1417" s="47" t="s">
        <v>1808</v>
      </c>
      <c r="D1417" s="48" t="s">
        <v>370</v>
      </c>
      <c r="E1417" s="49" t="s">
        <v>43</v>
      </c>
      <c r="F1417" s="50">
        <v>41.6</v>
      </c>
      <c r="G1417" s="51" t="s">
        <v>368</v>
      </c>
      <c r="H1417" s="50">
        <v>1</v>
      </c>
    </row>
    <row r="1418" ht="33" hidden="1" spans="1:8">
      <c r="A1418" s="46">
        <v>1417</v>
      </c>
      <c r="B1418" s="46" t="s">
        <v>361</v>
      </c>
      <c r="C1418" s="47" t="s">
        <v>1809</v>
      </c>
      <c r="D1418" s="48" t="s">
        <v>1701</v>
      </c>
      <c r="E1418" s="49" t="s">
        <v>565</v>
      </c>
      <c r="F1418" s="50">
        <v>59.79</v>
      </c>
      <c r="G1418" s="51" t="s">
        <v>365</v>
      </c>
      <c r="H1418" s="50">
        <v>2</v>
      </c>
    </row>
    <row r="1419" ht="33" spans="1:8">
      <c r="A1419" s="46">
        <v>1418</v>
      </c>
      <c r="B1419" s="46" t="s">
        <v>361</v>
      </c>
      <c r="C1419" s="47" t="s">
        <v>1810</v>
      </c>
      <c r="D1419" s="48" t="s">
        <v>370</v>
      </c>
      <c r="E1419" s="49" t="s">
        <v>43</v>
      </c>
      <c r="F1419" s="50">
        <v>41.73</v>
      </c>
      <c r="G1419" s="51" t="s">
        <v>368</v>
      </c>
      <c r="H1419" s="50">
        <v>1</v>
      </c>
    </row>
    <row r="1420" ht="33" spans="1:8">
      <c r="A1420" s="46">
        <v>1419</v>
      </c>
      <c r="B1420" s="46" t="s">
        <v>361</v>
      </c>
      <c r="C1420" s="47" t="s">
        <v>1811</v>
      </c>
      <c r="D1420" s="48" t="s">
        <v>367</v>
      </c>
      <c r="E1420" s="49" t="s">
        <v>43</v>
      </c>
      <c r="F1420" s="50">
        <v>41.73</v>
      </c>
      <c r="G1420" s="51" t="s">
        <v>368</v>
      </c>
      <c r="H1420" s="50">
        <v>1</v>
      </c>
    </row>
    <row r="1421" ht="33" spans="1:8">
      <c r="A1421" s="46">
        <v>1420</v>
      </c>
      <c r="B1421" s="46" t="s">
        <v>361</v>
      </c>
      <c r="C1421" s="47" t="s">
        <v>1812</v>
      </c>
      <c r="D1421" s="48" t="s">
        <v>370</v>
      </c>
      <c r="E1421" s="49" t="s">
        <v>43</v>
      </c>
      <c r="F1421" s="50">
        <v>41.73</v>
      </c>
      <c r="G1421" s="51" t="s">
        <v>368</v>
      </c>
      <c r="H1421" s="50">
        <v>1</v>
      </c>
    </row>
    <row r="1422" ht="33" spans="1:8">
      <c r="A1422" s="46">
        <v>1421</v>
      </c>
      <c r="B1422" s="46" t="s">
        <v>361</v>
      </c>
      <c r="C1422" s="47" t="s">
        <v>1813</v>
      </c>
      <c r="D1422" s="48" t="s">
        <v>367</v>
      </c>
      <c r="E1422" s="49" t="s">
        <v>43</v>
      </c>
      <c r="F1422" s="50">
        <v>41.73</v>
      </c>
      <c r="G1422" s="51" t="s">
        <v>368</v>
      </c>
      <c r="H1422" s="50">
        <v>1</v>
      </c>
    </row>
    <row r="1423" ht="33" spans="1:8">
      <c r="A1423" s="46">
        <v>1422</v>
      </c>
      <c r="B1423" s="46" t="s">
        <v>361</v>
      </c>
      <c r="C1423" s="47" t="s">
        <v>1814</v>
      </c>
      <c r="D1423" s="48" t="s">
        <v>370</v>
      </c>
      <c r="E1423" s="49" t="s">
        <v>43</v>
      </c>
      <c r="F1423" s="50">
        <v>41.6</v>
      </c>
      <c r="G1423" s="51" t="s">
        <v>368</v>
      </c>
      <c r="H1423" s="50">
        <v>1</v>
      </c>
    </row>
    <row r="1424" ht="33" hidden="1" spans="1:8">
      <c r="A1424" s="46">
        <v>1423</v>
      </c>
      <c r="B1424" s="46" t="s">
        <v>361</v>
      </c>
      <c r="C1424" s="47" t="s">
        <v>1815</v>
      </c>
      <c r="D1424" s="48" t="s">
        <v>1701</v>
      </c>
      <c r="E1424" s="49" t="s">
        <v>565</v>
      </c>
      <c r="F1424" s="50">
        <v>59.79</v>
      </c>
      <c r="G1424" s="51" t="s">
        <v>365</v>
      </c>
      <c r="H1424" s="50">
        <v>2</v>
      </c>
    </row>
    <row r="1425" ht="33" spans="1:8">
      <c r="A1425" s="46">
        <v>1424</v>
      </c>
      <c r="B1425" s="46" t="s">
        <v>361</v>
      </c>
      <c r="C1425" s="47" t="s">
        <v>1816</v>
      </c>
      <c r="D1425" s="48" t="s">
        <v>370</v>
      </c>
      <c r="E1425" s="49" t="s">
        <v>43</v>
      </c>
      <c r="F1425" s="50">
        <v>41.73</v>
      </c>
      <c r="G1425" s="51" t="s">
        <v>368</v>
      </c>
      <c r="H1425" s="50">
        <v>1</v>
      </c>
    </row>
    <row r="1426" ht="33" spans="1:8">
      <c r="A1426" s="46">
        <v>1425</v>
      </c>
      <c r="B1426" s="46" t="s">
        <v>361</v>
      </c>
      <c r="C1426" s="47" t="s">
        <v>1817</v>
      </c>
      <c r="D1426" s="48" t="s">
        <v>367</v>
      </c>
      <c r="E1426" s="49" t="s">
        <v>43</v>
      </c>
      <c r="F1426" s="50">
        <v>41.73</v>
      </c>
      <c r="G1426" s="51" t="s">
        <v>368</v>
      </c>
      <c r="H1426" s="50">
        <v>1</v>
      </c>
    </row>
    <row r="1427" ht="33" spans="1:8">
      <c r="A1427" s="46">
        <v>1426</v>
      </c>
      <c r="B1427" s="46" t="s">
        <v>361</v>
      </c>
      <c r="C1427" s="47" t="s">
        <v>1818</v>
      </c>
      <c r="D1427" s="48" t="s">
        <v>370</v>
      </c>
      <c r="E1427" s="49" t="s">
        <v>43</v>
      </c>
      <c r="F1427" s="50">
        <v>41.73</v>
      </c>
      <c r="G1427" s="51" t="s">
        <v>368</v>
      </c>
      <c r="H1427" s="50">
        <v>1</v>
      </c>
    </row>
    <row r="1428" ht="33" spans="1:8">
      <c r="A1428" s="46">
        <v>1427</v>
      </c>
      <c r="B1428" s="46" t="s">
        <v>361</v>
      </c>
      <c r="C1428" s="47" t="s">
        <v>1819</v>
      </c>
      <c r="D1428" s="48" t="s">
        <v>367</v>
      </c>
      <c r="E1428" s="49" t="s">
        <v>43</v>
      </c>
      <c r="F1428" s="50">
        <v>41.73</v>
      </c>
      <c r="G1428" s="51" t="s">
        <v>368</v>
      </c>
      <c r="H1428" s="50">
        <v>1</v>
      </c>
    </row>
    <row r="1429" ht="33" spans="1:8">
      <c r="A1429" s="46">
        <v>1428</v>
      </c>
      <c r="B1429" s="46" t="s">
        <v>361</v>
      </c>
      <c r="C1429" s="47" t="s">
        <v>1820</v>
      </c>
      <c r="D1429" s="48" t="s">
        <v>370</v>
      </c>
      <c r="E1429" s="49" t="s">
        <v>43</v>
      </c>
      <c r="F1429" s="50">
        <v>41.6</v>
      </c>
      <c r="G1429" s="51" t="s">
        <v>368</v>
      </c>
      <c r="H1429" s="50">
        <v>1</v>
      </c>
    </row>
    <row r="1430" ht="33" hidden="1" spans="1:8">
      <c r="A1430" s="46">
        <v>1429</v>
      </c>
      <c r="B1430" s="46" t="s">
        <v>361</v>
      </c>
      <c r="C1430" s="47" t="s">
        <v>1821</v>
      </c>
      <c r="D1430" s="48" t="s">
        <v>1701</v>
      </c>
      <c r="E1430" s="49" t="s">
        <v>565</v>
      </c>
      <c r="F1430" s="50">
        <v>59.79</v>
      </c>
      <c r="G1430" s="51" t="s">
        <v>365</v>
      </c>
      <c r="H1430" s="50">
        <v>2</v>
      </c>
    </row>
    <row r="1431" ht="33" spans="1:8">
      <c r="A1431" s="46">
        <v>1430</v>
      </c>
      <c r="B1431" s="46" t="s">
        <v>361</v>
      </c>
      <c r="C1431" s="47" t="s">
        <v>1822</v>
      </c>
      <c r="D1431" s="48" t="s">
        <v>370</v>
      </c>
      <c r="E1431" s="49" t="s">
        <v>43</v>
      </c>
      <c r="F1431" s="50">
        <v>41.73</v>
      </c>
      <c r="G1431" s="51" t="s">
        <v>368</v>
      </c>
      <c r="H1431" s="50">
        <v>1</v>
      </c>
    </row>
    <row r="1432" ht="33" spans="1:8">
      <c r="A1432" s="46">
        <v>1431</v>
      </c>
      <c r="B1432" s="46" t="s">
        <v>361</v>
      </c>
      <c r="C1432" s="47" t="s">
        <v>1823</v>
      </c>
      <c r="D1432" s="48" t="s">
        <v>367</v>
      </c>
      <c r="E1432" s="49" t="s">
        <v>43</v>
      </c>
      <c r="F1432" s="50">
        <v>41.73</v>
      </c>
      <c r="G1432" s="51" t="s">
        <v>368</v>
      </c>
      <c r="H1432" s="50">
        <v>1</v>
      </c>
    </row>
    <row r="1433" ht="33" spans="1:8">
      <c r="A1433" s="46">
        <v>1432</v>
      </c>
      <c r="B1433" s="46" t="s">
        <v>361</v>
      </c>
      <c r="C1433" s="47" t="s">
        <v>1824</v>
      </c>
      <c r="D1433" s="48" t="s">
        <v>370</v>
      </c>
      <c r="E1433" s="49" t="s">
        <v>43</v>
      </c>
      <c r="F1433" s="50">
        <v>41.73</v>
      </c>
      <c r="G1433" s="51" t="s">
        <v>368</v>
      </c>
      <c r="H1433" s="50">
        <v>1</v>
      </c>
    </row>
    <row r="1434" ht="33" spans="1:8">
      <c r="A1434" s="46">
        <v>1433</v>
      </c>
      <c r="B1434" s="46" t="s">
        <v>361</v>
      </c>
      <c r="C1434" s="47" t="s">
        <v>1825</v>
      </c>
      <c r="D1434" s="48" t="s">
        <v>367</v>
      </c>
      <c r="E1434" s="49" t="s">
        <v>43</v>
      </c>
      <c r="F1434" s="50">
        <v>41.73</v>
      </c>
      <c r="G1434" s="51" t="s">
        <v>368</v>
      </c>
      <c r="H1434" s="50">
        <v>1</v>
      </c>
    </row>
    <row r="1435" ht="33" spans="1:8">
      <c r="A1435" s="46">
        <v>1434</v>
      </c>
      <c r="B1435" s="46" t="s">
        <v>361</v>
      </c>
      <c r="C1435" s="47" t="s">
        <v>1826</v>
      </c>
      <c r="D1435" s="48" t="s">
        <v>370</v>
      </c>
      <c r="E1435" s="49" t="s">
        <v>43</v>
      </c>
      <c r="F1435" s="50">
        <v>41.6</v>
      </c>
      <c r="G1435" s="51" t="s">
        <v>368</v>
      </c>
      <c r="H1435" s="50">
        <v>1</v>
      </c>
    </row>
    <row r="1436" ht="33" hidden="1" spans="1:8">
      <c r="A1436" s="46">
        <v>1435</v>
      </c>
      <c r="B1436" s="46" t="s">
        <v>361</v>
      </c>
      <c r="C1436" s="47" t="s">
        <v>1827</v>
      </c>
      <c r="D1436" s="48" t="s">
        <v>1701</v>
      </c>
      <c r="E1436" s="49" t="s">
        <v>565</v>
      </c>
      <c r="F1436" s="50">
        <v>59.79</v>
      </c>
      <c r="G1436" s="51" t="s">
        <v>365</v>
      </c>
      <c r="H1436" s="50">
        <v>2</v>
      </c>
    </row>
    <row r="1437" ht="33" spans="1:8">
      <c r="A1437" s="46">
        <v>1436</v>
      </c>
      <c r="B1437" s="46" t="s">
        <v>361</v>
      </c>
      <c r="C1437" s="47" t="s">
        <v>1828</v>
      </c>
      <c r="D1437" s="48" t="s">
        <v>370</v>
      </c>
      <c r="E1437" s="49" t="s">
        <v>43</v>
      </c>
      <c r="F1437" s="50">
        <v>41.73</v>
      </c>
      <c r="G1437" s="51" t="s">
        <v>368</v>
      </c>
      <c r="H1437" s="50">
        <v>1</v>
      </c>
    </row>
    <row r="1438" ht="33" spans="1:8">
      <c r="A1438" s="46">
        <v>1437</v>
      </c>
      <c r="B1438" s="46" t="s">
        <v>361</v>
      </c>
      <c r="C1438" s="47" t="s">
        <v>1829</v>
      </c>
      <c r="D1438" s="48" t="s">
        <v>367</v>
      </c>
      <c r="E1438" s="49" t="s">
        <v>43</v>
      </c>
      <c r="F1438" s="50">
        <v>41.73</v>
      </c>
      <c r="G1438" s="51" t="s">
        <v>368</v>
      </c>
      <c r="H1438" s="50">
        <v>1</v>
      </c>
    </row>
    <row r="1439" ht="33" spans="1:8">
      <c r="A1439" s="46">
        <v>1438</v>
      </c>
      <c r="B1439" s="46" t="s">
        <v>361</v>
      </c>
      <c r="C1439" s="47" t="s">
        <v>1830</v>
      </c>
      <c r="D1439" s="48" t="s">
        <v>370</v>
      </c>
      <c r="E1439" s="49" t="s">
        <v>43</v>
      </c>
      <c r="F1439" s="50">
        <v>41.73</v>
      </c>
      <c r="G1439" s="51" t="s">
        <v>368</v>
      </c>
      <c r="H1439" s="50">
        <v>1</v>
      </c>
    </row>
    <row r="1440" ht="33" spans="1:8">
      <c r="A1440" s="46">
        <v>1439</v>
      </c>
      <c r="B1440" s="46" t="s">
        <v>361</v>
      </c>
      <c r="C1440" s="47" t="s">
        <v>1831</v>
      </c>
      <c r="D1440" s="48" t="s">
        <v>367</v>
      </c>
      <c r="E1440" s="49" t="s">
        <v>43</v>
      </c>
      <c r="F1440" s="50">
        <v>41.73</v>
      </c>
      <c r="G1440" s="51" t="s">
        <v>368</v>
      </c>
      <c r="H1440" s="50">
        <v>1</v>
      </c>
    </row>
    <row r="1441" ht="33" spans="1:8">
      <c r="A1441" s="46">
        <v>1440</v>
      </c>
      <c r="B1441" s="46" t="s">
        <v>361</v>
      </c>
      <c r="C1441" s="47" t="s">
        <v>1832</v>
      </c>
      <c r="D1441" s="48" t="s">
        <v>370</v>
      </c>
      <c r="E1441" s="49" t="s">
        <v>43</v>
      </c>
      <c r="F1441" s="50">
        <v>41.6</v>
      </c>
      <c r="G1441" s="51" t="s">
        <v>368</v>
      </c>
      <c r="H1441" s="50">
        <v>1</v>
      </c>
    </row>
    <row r="1442" ht="33" hidden="1" spans="1:8">
      <c r="A1442" s="46">
        <v>1441</v>
      </c>
      <c r="B1442" s="46" t="s">
        <v>361</v>
      </c>
      <c r="C1442" s="47" t="s">
        <v>1833</v>
      </c>
      <c r="D1442" s="48" t="s">
        <v>1701</v>
      </c>
      <c r="E1442" s="49" t="s">
        <v>565</v>
      </c>
      <c r="F1442" s="50">
        <v>59.79</v>
      </c>
      <c r="G1442" s="51" t="s">
        <v>365</v>
      </c>
      <c r="H1442" s="50">
        <v>2</v>
      </c>
    </row>
    <row r="1443" ht="33" spans="1:8">
      <c r="A1443" s="46">
        <v>1442</v>
      </c>
      <c r="B1443" s="46" t="s">
        <v>361</v>
      </c>
      <c r="C1443" s="47" t="s">
        <v>1834</v>
      </c>
      <c r="D1443" s="48" t="s">
        <v>370</v>
      </c>
      <c r="E1443" s="49" t="s">
        <v>43</v>
      </c>
      <c r="F1443" s="50">
        <v>41.73</v>
      </c>
      <c r="G1443" s="51" t="s">
        <v>368</v>
      </c>
      <c r="H1443" s="50">
        <v>1</v>
      </c>
    </row>
    <row r="1444" ht="33" spans="1:8">
      <c r="A1444" s="46">
        <v>1443</v>
      </c>
      <c r="B1444" s="46" t="s">
        <v>361</v>
      </c>
      <c r="C1444" s="47" t="s">
        <v>1835</v>
      </c>
      <c r="D1444" s="48" t="s">
        <v>367</v>
      </c>
      <c r="E1444" s="49" t="s">
        <v>43</v>
      </c>
      <c r="F1444" s="50">
        <v>41.73</v>
      </c>
      <c r="G1444" s="51" t="s">
        <v>368</v>
      </c>
      <c r="H1444" s="50">
        <v>1</v>
      </c>
    </row>
    <row r="1445" ht="33" spans="1:8">
      <c r="A1445" s="46">
        <v>1444</v>
      </c>
      <c r="B1445" s="46" t="s">
        <v>361</v>
      </c>
      <c r="C1445" s="47" t="s">
        <v>1836</v>
      </c>
      <c r="D1445" s="48" t="s">
        <v>370</v>
      </c>
      <c r="E1445" s="49" t="s">
        <v>43</v>
      </c>
      <c r="F1445" s="50">
        <v>41.73</v>
      </c>
      <c r="G1445" s="51" t="s">
        <v>368</v>
      </c>
      <c r="H1445" s="50">
        <v>1</v>
      </c>
    </row>
    <row r="1446" ht="33" spans="1:8">
      <c r="A1446" s="46">
        <v>1445</v>
      </c>
      <c r="B1446" s="46" t="s">
        <v>361</v>
      </c>
      <c r="C1446" s="47" t="s">
        <v>1837</v>
      </c>
      <c r="D1446" s="48" t="s">
        <v>367</v>
      </c>
      <c r="E1446" s="49" t="s">
        <v>43</v>
      </c>
      <c r="F1446" s="50">
        <v>41.73</v>
      </c>
      <c r="G1446" s="51" t="s">
        <v>368</v>
      </c>
      <c r="H1446" s="50">
        <v>1</v>
      </c>
    </row>
    <row r="1447" ht="33" spans="1:8">
      <c r="A1447" s="46">
        <v>1446</v>
      </c>
      <c r="B1447" s="46" t="s">
        <v>361</v>
      </c>
      <c r="C1447" s="47" t="s">
        <v>1838</v>
      </c>
      <c r="D1447" s="48" t="s">
        <v>370</v>
      </c>
      <c r="E1447" s="49" t="s">
        <v>43</v>
      </c>
      <c r="F1447" s="50">
        <v>41.6</v>
      </c>
      <c r="G1447" s="51" t="s">
        <v>368</v>
      </c>
      <c r="H1447" s="50">
        <v>1</v>
      </c>
    </row>
    <row r="1448" ht="33" hidden="1" spans="1:8">
      <c r="A1448" s="46">
        <v>1447</v>
      </c>
      <c r="B1448" s="46" t="s">
        <v>361</v>
      </c>
      <c r="C1448" s="47" t="s">
        <v>1839</v>
      </c>
      <c r="D1448" s="48" t="s">
        <v>1701</v>
      </c>
      <c r="E1448" s="49" t="s">
        <v>565</v>
      </c>
      <c r="F1448" s="50">
        <v>59.79</v>
      </c>
      <c r="G1448" s="51" t="s">
        <v>365</v>
      </c>
      <c r="H1448" s="50">
        <v>2</v>
      </c>
    </row>
    <row r="1449" ht="33" spans="1:8">
      <c r="A1449" s="46">
        <v>1448</v>
      </c>
      <c r="B1449" s="46" t="s">
        <v>361</v>
      </c>
      <c r="C1449" s="47" t="s">
        <v>1840</v>
      </c>
      <c r="D1449" s="48" t="s">
        <v>370</v>
      </c>
      <c r="E1449" s="49" t="s">
        <v>43</v>
      </c>
      <c r="F1449" s="50">
        <v>41.73</v>
      </c>
      <c r="G1449" s="51" t="s">
        <v>368</v>
      </c>
      <c r="H1449" s="50">
        <v>1</v>
      </c>
    </row>
    <row r="1450" ht="33" spans="1:8">
      <c r="A1450" s="46">
        <v>1449</v>
      </c>
      <c r="B1450" s="46" t="s">
        <v>361</v>
      </c>
      <c r="C1450" s="47" t="s">
        <v>1841</v>
      </c>
      <c r="D1450" s="48" t="s">
        <v>367</v>
      </c>
      <c r="E1450" s="49" t="s">
        <v>43</v>
      </c>
      <c r="F1450" s="50">
        <v>41.73</v>
      </c>
      <c r="G1450" s="51" t="s">
        <v>368</v>
      </c>
      <c r="H1450" s="50">
        <v>1</v>
      </c>
    </row>
    <row r="1451" ht="33" spans="1:8">
      <c r="A1451" s="46">
        <v>1450</v>
      </c>
      <c r="B1451" s="46" t="s">
        <v>361</v>
      </c>
      <c r="C1451" s="47" t="s">
        <v>1842</v>
      </c>
      <c r="D1451" s="48" t="s">
        <v>370</v>
      </c>
      <c r="E1451" s="49" t="s">
        <v>43</v>
      </c>
      <c r="F1451" s="50">
        <v>41.73</v>
      </c>
      <c r="G1451" s="51" t="s">
        <v>368</v>
      </c>
      <c r="H1451" s="50">
        <v>1</v>
      </c>
    </row>
    <row r="1452" ht="33" spans="1:8">
      <c r="A1452" s="46">
        <v>1451</v>
      </c>
      <c r="B1452" s="46" t="s">
        <v>361</v>
      </c>
      <c r="C1452" s="47" t="s">
        <v>1843</v>
      </c>
      <c r="D1452" s="48" t="s">
        <v>367</v>
      </c>
      <c r="E1452" s="49" t="s">
        <v>43</v>
      </c>
      <c r="F1452" s="50">
        <v>41.73</v>
      </c>
      <c r="G1452" s="51" t="s">
        <v>368</v>
      </c>
      <c r="H1452" s="50">
        <v>1</v>
      </c>
    </row>
    <row r="1453" ht="33" spans="1:8">
      <c r="A1453" s="46">
        <v>1452</v>
      </c>
      <c r="B1453" s="46" t="s">
        <v>361</v>
      </c>
      <c r="C1453" s="47" t="s">
        <v>1844</v>
      </c>
      <c r="D1453" s="48" t="s">
        <v>370</v>
      </c>
      <c r="E1453" s="49" t="s">
        <v>43</v>
      </c>
      <c r="F1453" s="50">
        <v>41.6</v>
      </c>
      <c r="G1453" s="51" t="s">
        <v>368</v>
      </c>
      <c r="H1453" s="50">
        <v>1</v>
      </c>
    </row>
    <row r="1454" ht="33" hidden="1" spans="1:8">
      <c r="A1454" s="46">
        <v>1453</v>
      </c>
      <c r="B1454" s="46" t="s">
        <v>361</v>
      </c>
      <c r="C1454" s="47" t="s">
        <v>1845</v>
      </c>
      <c r="D1454" s="48" t="s">
        <v>1701</v>
      </c>
      <c r="E1454" s="49" t="s">
        <v>565</v>
      </c>
      <c r="F1454" s="50">
        <v>59.79</v>
      </c>
      <c r="G1454" s="51" t="s">
        <v>365</v>
      </c>
      <c r="H1454" s="50">
        <v>2</v>
      </c>
    </row>
    <row r="1455" ht="33" spans="1:8">
      <c r="A1455" s="46">
        <v>1454</v>
      </c>
      <c r="B1455" s="46" t="s">
        <v>361</v>
      </c>
      <c r="C1455" s="47" t="s">
        <v>1846</v>
      </c>
      <c r="D1455" s="48" t="s">
        <v>370</v>
      </c>
      <c r="E1455" s="49" t="s">
        <v>43</v>
      </c>
      <c r="F1455" s="50">
        <v>41.73</v>
      </c>
      <c r="G1455" s="51" t="s">
        <v>368</v>
      </c>
      <c r="H1455" s="50">
        <v>1</v>
      </c>
    </row>
    <row r="1456" ht="33" spans="1:8">
      <c r="A1456" s="46">
        <v>1455</v>
      </c>
      <c r="B1456" s="46" t="s">
        <v>361</v>
      </c>
      <c r="C1456" s="47" t="s">
        <v>1847</v>
      </c>
      <c r="D1456" s="48" t="s">
        <v>367</v>
      </c>
      <c r="E1456" s="49" t="s">
        <v>43</v>
      </c>
      <c r="F1456" s="50">
        <v>41.73</v>
      </c>
      <c r="G1456" s="51" t="s">
        <v>368</v>
      </c>
      <c r="H1456" s="50">
        <v>1</v>
      </c>
    </row>
    <row r="1457" ht="33" spans="1:8">
      <c r="A1457" s="46">
        <v>1456</v>
      </c>
      <c r="B1457" s="46" t="s">
        <v>361</v>
      </c>
      <c r="C1457" s="47" t="s">
        <v>1848</v>
      </c>
      <c r="D1457" s="48" t="s">
        <v>370</v>
      </c>
      <c r="E1457" s="49" t="s">
        <v>43</v>
      </c>
      <c r="F1457" s="50">
        <v>41.73</v>
      </c>
      <c r="G1457" s="51" t="s">
        <v>368</v>
      </c>
      <c r="H1457" s="50">
        <v>1</v>
      </c>
    </row>
    <row r="1458" ht="33" spans="1:8">
      <c r="A1458" s="46">
        <v>1457</v>
      </c>
      <c r="B1458" s="46" t="s">
        <v>361</v>
      </c>
      <c r="C1458" s="47" t="s">
        <v>1849</v>
      </c>
      <c r="D1458" s="48" t="s">
        <v>367</v>
      </c>
      <c r="E1458" s="49" t="s">
        <v>43</v>
      </c>
      <c r="F1458" s="50">
        <v>41.73</v>
      </c>
      <c r="G1458" s="51" t="s">
        <v>368</v>
      </c>
      <c r="H1458" s="50">
        <v>1</v>
      </c>
    </row>
    <row r="1459" ht="33" spans="1:8">
      <c r="A1459" s="46">
        <v>1458</v>
      </c>
      <c r="B1459" s="46" t="s">
        <v>361</v>
      </c>
      <c r="C1459" s="47" t="s">
        <v>1850</v>
      </c>
      <c r="D1459" s="48" t="s">
        <v>370</v>
      </c>
      <c r="E1459" s="49" t="s">
        <v>43</v>
      </c>
      <c r="F1459" s="50">
        <v>41.6</v>
      </c>
      <c r="G1459" s="51" t="s">
        <v>368</v>
      </c>
      <c r="H1459" s="50">
        <v>1</v>
      </c>
    </row>
    <row r="1460" ht="33" hidden="1" spans="1:8">
      <c r="A1460" s="46">
        <v>1459</v>
      </c>
      <c r="B1460" s="46" t="s">
        <v>361</v>
      </c>
      <c r="C1460" s="47" t="s">
        <v>1851</v>
      </c>
      <c r="D1460" s="48" t="s">
        <v>1701</v>
      </c>
      <c r="E1460" s="49" t="s">
        <v>565</v>
      </c>
      <c r="F1460" s="50">
        <v>59.79</v>
      </c>
      <c r="G1460" s="51" t="s">
        <v>365</v>
      </c>
      <c r="H1460" s="50">
        <v>2</v>
      </c>
    </row>
    <row r="1461" ht="33" spans="1:8">
      <c r="A1461" s="46">
        <v>1460</v>
      </c>
      <c r="B1461" s="46" t="s">
        <v>361</v>
      </c>
      <c r="C1461" s="47" t="s">
        <v>1852</v>
      </c>
      <c r="D1461" s="48" t="s">
        <v>370</v>
      </c>
      <c r="E1461" s="49" t="s">
        <v>43</v>
      </c>
      <c r="F1461" s="50">
        <v>41.73</v>
      </c>
      <c r="G1461" s="51" t="s">
        <v>368</v>
      </c>
      <c r="H1461" s="50">
        <v>1</v>
      </c>
    </row>
    <row r="1462" ht="33" spans="1:8">
      <c r="A1462" s="46">
        <v>1461</v>
      </c>
      <c r="B1462" s="46" t="s">
        <v>361</v>
      </c>
      <c r="C1462" s="47" t="s">
        <v>1853</v>
      </c>
      <c r="D1462" s="48" t="s">
        <v>367</v>
      </c>
      <c r="E1462" s="49" t="s">
        <v>43</v>
      </c>
      <c r="F1462" s="50">
        <v>41.73</v>
      </c>
      <c r="G1462" s="51" t="s">
        <v>368</v>
      </c>
      <c r="H1462" s="50">
        <v>1</v>
      </c>
    </row>
    <row r="1463" ht="33" spans="1:8">
      <c r="A1463" s="46">
        <v>1462</v>
      </c>
      <c r="B1463" s="46" t="s">
        <v>361</v>
      </c>
      <c r="C1463" s="47" t="s">
        <v>1854</v>
      </c>
      <c r="D1463" s="48" t="s">
        <v>370</v>
      </c>
      <c r="E1463" s="49" t="s">
        <v>43</v>
      </c>
      <c r="F1463" s="50">
        <v>41.73</v>
      </c>
      <c r="G1463" s="51" t="s">
        <v>368</v>
      </c>
      <c r="H1463" s="50">
        <v>1</v>
      </c>
    </row>
    <row r="1464" ht="33" spans="1:8">
      <c r="A1464" s="46">
        <v>1463</v>
      </c>
      <c r="B1464" s="46" t="s">
        <v>361</v>
      </c>
      <c r="C1464" s="47" t="s">
        <v>1855</v>
      </c>
      <c r="D1464" s="48" t="s">
        <v>367</v>
      </c>
      <c r="E1464" s="49" t="s">
        <v>43</v>
      </c>
      <c r="F1464" s="50">
        <v>41.73</v>
      </c>
      <c r="G1464" s="51" t="s">
        <v>368</v>
      </c>
      <c r="H1464" s="50">
        <v>1</v>
      </c>
    </row>
    <row r="1465" ht="33" spans="1:8">
      <c r="A1465" s="46">
        <v>1464</v>
      </c>
      <c r="B1465" s="46" t="s">
        <v>361</v>
      </c>
      <c r="C1465" s="47" t="s">
        <v>1856</v>
      </c>
      <c r="D1465" s="48" t="s">
        <v>370</v>
      </c>
      <c r="E1465" s="49" t="s">
        <v>43</v>
      </c>
      <c r="F1465" s="50">
        <v>41.6</v>
      </c>
      <c r="G1465" s="51" t="s">
        <v>368</v>
      </c>
      <c r="H1465" s="50">
        <v>1</v>
      </c>
    </row>
    <row r="1466" ht="33" hidden="1" spans="1:8">
      <c r="A1466" s="46">
        <v>1465</v>
      </c>
      <c r="B1466" s="46" t="s">
        <v>361</v>
      </c>
      <c r="C1466" s="47" t="s">
        <v>1857</v>
      </c>
      <c r="D1466" s="48" t="s">
        <v>1701</v>
      </c>
      <c r="E1466" s="49" t="s">
        <v>565</v>
      </c>
      <c r="F1466" s="50">
        <v>59.79</v>
      </c>
      <c r="G1466" s="51" t="s">
        <v>365</v>
      </c>
      <c r="H1466" s="50">
        <v>2</v>
      </c>
    </row>
    <row r="1467" ht="33" spans="1:8">
      <c r="A1467" s="46">
        <v>1466</v>
      </c>
      <c r="B1467" s="46" t="s">
        <v>361</v>
      </c>
      <c r="C1467" s="47" t="s">
        <v>1858</v>
      </c>
      <c r="D1467" s="48" t="s">
        <v>370</v>
      </c>
      <c r="E1467" s="49" t="s">
        <v>43</v>
      </c>
      <c r="F1467" s="50">
        <v>41.73</v>
      </c>
      <c r="G1467" s="51" t="s">
        <v>368</v>
      </c>
      <c r="H1467" s="50">
        <v>1</v>
      </c>
    </row>
    <row r="1468" ht="33" spans="1:8">
      <c r="A1468" s="46">
        <v>1467</v>
      </c>
      <c r="B1468" s="46" t="s">
        <v>361</v>
      </c>
      <c r="C1468" s="47" t="s">
        <v>1859</v>
      </c>
      <c r="D1468" s="48" t="s">
        <v>367</v>
      </c>
      <c r="E1468" s="49" t="s">
        <v>43</v>
      </c>
      <c r="F1468" s="50">
        <v>41.73</v>
      </c>
      <c r="G1468" s="51" t="s">
        <v>368</v>
      </c>
      <c r="H1468" s="50">
        <v>1</v>
      </c>
    </row>
    <row r="1469" ht="33" spans="1:8">
      <c r="A1469" s="46">
        <v>1468</v>
      </c>
      <c r="B1469" s="46" t="s">
        <v>361</v>
      </c>
      <c r="C1469" s="47" t="s">
        <v>1860</v>
      </c>
      <c r="D1469" s="48" t="s">
        <v>370</v>
      </c>
      <c r="E1469" s="49" t="s">
        <v>43</v>
      </c>
      <c r="F1469" s="50">
        <v>41.73</v>
      </c>
      <c r="G1469" s="51" t="s">
        <v>368</v>
      </c>
      <c r="H1469" s="50">
        <v>1</v>
      </c>
    </row>
    <row r="1470" ht="33" spans="1:8">
      <c r="A1470" s="46">
        <v>1469</v>
      </c>
      <c r="B1470" s="46" t="s">
        <v>361</v>
      </c>
      <c r="C1470" s="47" t="s">
        <v>1861</v>
      </c>
      <c r="D1470" s="48" t="s">
        <v>367</v>
      </c>
      <c r="E1470" s="49" t="s">
        <v>43</v>
      </c>
      <c r="F1470" s="50">
        <v>41.73</v>
      </c>
      <c r="G1470" s="51" t="s">
        <v>368</v>
      </c>
      <c r="H1470" s="50">
        <v>1</v>
      </c>
    </row>
    <row r="1471" ht="33" spans="1:8">
      <c r="A1471" s="46">
        <v>1470</v>
      </c>
      <c r="B1471" s="46" t="s">
        <v>361</v>
      </c>
      <c r="C1471" s="47" t="s">
        <v>1862</v>
      </c>
      <c r="D1471" s="48" t="s">
        <v>370</v>
      </c>
      <c r="E1471" s="49" t="s">
        <v>43</v>
      </c>
      <c r="F1471" s="50">
        <v>41.6</v>
      </c>
      <c r="G1471" s="51" t="s">
        <v>368</v>
      </c>
      <c r="H1471" s="50">
        <v>1</v>
      </c>
    </row>
    <row r="1472" ht="33" hidden="1" spans="1:8">
      <c r="A1472" s="46">
        <v>1471</v>
      </c>
      <c r="B1472" s="46" t="s">
        <v>361</v>
      </c>
      <c r="C1472" s="47" t="s">
        <v>1863</v>
      </c>
      <c r="D1472" s="48" t="s">
        <v>1701</v>
      </c>
      <c r="E1472" s="49" t="s">
        <v>565</v>
      </c>
      <c r="F1472" s="50">
        <v>59.79</v>
      </c>
      <c r="G1472" s="51" t="s">
        <v>365</v>
      </c>
      <c r="H1472" s="50">
        <v>2</v>
      </c>
    </row>
    <row r="1473" ht="33" spans="1:8">
      <c r="A1473" s="46">
        <v>1472</v>
      </c>
      <c r="B1473" s="46" t="s">
        <v>361</v>
      </c>
      <c r="C1473" s="47" t="s">
        <v>1864</v>
      </c>
      <c r="D1473" s="48" t="s">
        <v>370</v>
      </c>
      <c r="E1473" s="49" t="s">
        <v>43</v>
      </c>
      <c r="F1473" s="50">
        <v>41.73</v>
      </c>
      <c r="G1473" s="51" t="s">
        <v>368</v>
      </c>
      <c r="H1473" s="50">
        <v>1</v>
      </c>
    </row>
    <row r="1474" ht="33" spans="1:8">
      <c r="A1474" s="46">
        <v>1473</v>
      </c>
      <c r="B1474" s="46" t="s">
        <v>361</v>
      </c>
      <c r="C1474" s="47" t="s">
        <v>1865</v>
      </c>
      <c r="D1474" s="48" t="s">
        <v>367</v>
      </c>
      <c r="E1474" s="49" t="s">
        <v>43</v>
      </c>
      <c r="F1474" s="50">
        <v>41.73</v>
      </c>
      <c r="G1474" s="51" t="s">
        <v>368</v>
      </c>
      <c r="H1474" s="50">
        <v>1</v>
      </c>
    </row>
    <row r="1475" ht="33" spans="1:8">
      <c r="A1475" s="46">
        <v>1474</v>
      </c>
      <c r="B1475" s="46" t="s">
        <v>361</v>
      </c>
      <c r="C1475" s="47" t="s">
        <v>1866</v>
      </c>
      <c r="D1475" s="48" t="s">
        <v>370</v>
      </c>
      <c r="E1475" s="49" t="s">
        <v>43</v>
      </c>
      <c r="F1475" s="50">
        <v>41.73</v>
      </c>
      <c r="G1475" s="51" t="s">
        <v>368</v>
      </c>
      <c r="H1475" s="50">
        <v>1</v>
      </c>
    </row>
    <row r="1476" ht="33" spans="1:8">
      <c r="A1476" s="46">
        <v>1475</v>
      </c>
      <c r="B1476" s="46" t="s">
        <v>361</v>
      </c>
      <c r="C1476" s="47" t="s">
        <v>1867</v>
      </c>
      <c r="D1476" s="48" t="s">
        <v>367</v>
      </c>
      <c r="E1476" s="49" t="s">
        <v>43</v>
      </c>
      <c r="F1476" s="50">
        <v>41.73</v>
      </c>
      <c r="G1476" s="51" t="s">
        <v>368</v>
      </c>
      <c r="H1476" s="50">
        <v>1</v>
      </c>
    </row>
    <row r="1477" ht="33" spans="1:8">
      <c r="A1477" s="46">
        <v>1476</v>
      </c>
      <c r="B1477" s="46" t="s">
        <v>361</v>
      </c>
      <c r="C1477" s="47" t="s">
        <v>1868</v>
      </c>
      <c r="D1477" s="48" t="s">
        <v>370</v>
      </c>
      <c r="E1477" s="49" t="s">
        <v>43</v>
      </c>
      <c r="F1477" s="50">
        <v>41.6</v>
      </c>
      <c r="G1477" s="51" t="s">
        <v>368</v>
      </c>
      <c r="H1477" s="50">
        <v>1</v>
      </c>
    </row>
    <row r="1478" ht="33" hidden="1" spans="1:8">
      <c r="A1478" s="46">
        <v>1477</v>
      </c>
      <c r="B1478" s="46" t="s">
        <v>361</v>
      </c>
      <c r="C1478" s="47" t="s">
        <v>1869</v>
      </c>
      <c r="D1478" s="48" t="s">
        <v>1701</v>
      </c>
      <c r="E1478" s="49" t="s">
        <v>565</v>
      </c>
      <c r="F1478" s="50">
        <v>59.79</v>
      </c>
      <c r="G1478" s="51" t="s">
        <v>365</v>
      </c>
      <c r="H1478" s="50">
        <v>2</v>
      </c>
    </row>
    <row r="1479" hidden="1" spans="6:6">
      <c r="F1479" s="41">
        <f>SUM(F2:F1478)</f>
        <v>67922.5300000004</v>
      </c>
    </row>
  </sheetData>
  <autoFilter ref="A1:L1479">
    <filterColumn colId="7">
      <customFilters>
        <customFilter operator="equal" val="1"/>
      </customFilters>
    </filterColumn>
    <extLst/>
  </autoFilter>
  <conditionalFormatting sqref="F$1:F$1048576">
    <cfRule type="top10" dxfId="0"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W697"/>
  <sheetViews>
    <sheetView zoomScale="85" zoomScaleNormal="85" topLeftCell="A647" workbookViewId="0">
      <selection activeCell="I663" sqref="I663"/>
    </sheetView>
  </sheetViews>
  <sheetFormatPr defaultColWidth="9" defaultRowHeight="13.5"/>
  <cols>
    <col min="1" max="1" width="5" customWidth="1"/>
    <col min="2" max="2" width="11.5" customWidth="1"/>
    <col min="3" max="3" width="7.625" customWidth="1"/>
    <col min="4" max="4" width="6.75" customWidth="1"/>
    <col min="5" max="6" width="6.875" customWidth="1"/>
    <col min="7" max="7" width="5.625" customWidth="1"/>
    <col min="8" max="8" width="5.375" customWidth="1"/>
    <col min="9" max="9" width="9.75" customWidth="1"/>
    <col min="10" max="10" width="8.25" customWidth="1"/>
    <col min="11" max="11" width="7.875" customWidth="1"/>
    <col min="12" max="12" width="8.75" customWidth="1"/>
    <col min="15" max="15" width="7" customWidth="1"/>
    <col min="16" max="16" width="10.875" customWidth="1"/>
    <col min="17" max="17" width="17.35" customWidth="1"/>
    <col min="20" max="20" width="9.25"/>
    <col min="16384" max="16384" width="9" style="1"/>
  </cols>
  <sheetData>
    <row r="1" customFormat="1" ht="30" customHeight="1" spans="1:12">
      <c r="A1" s="23" t="s">
        <v>1870</v>
      </c>
      <c r="B1" s="24"/>
      <c r="C1" s="24"/>
      <c r="D1" s="24"/>
      <c r="E1" s="24"/>
      <c r="F1" s="24"/>
      <c r="G1" s="24"/>
      <c r="H1" s="24"/>
      <c r="I1" s="24"/>
      <c r="J1" s="24"/>
      <c r="K1" s="30"/>
      <c r="L1" s="31"/>
    </row>
    <row r="2" customFormat="1" ht="27" spans="1:12">
      <c r="A2" s="25" t="s">
        <v>1871</v>
      </c>
      <c r="B2" s="25" t="s">
        <v>1872</v>
      </c>
      <c r="C2" s="26" t="s">
        <v>1873</v>
      </c>
      <c r="D2" s="26" t="s">
        <v>1874</v>
      </c>
      <c r="E2" s="25" t="s">
        <v>1875</v>
      </c>
      <c r="F2" s="25" t="s">
        <v>1876</v>
      </c>
      <c r="G2" s="25" t="s">
        <v>1877</v>
      </c>
      <c r="H2" s="25" t="s">
        <v>1878</v>
      </c>
      <c r="I2" s="25" t="s">
        <v>1879</v>
      </c>
      <c r="J2" s="25" t="s">
        <v>1880</v>
      </c>
      <c r="K2" s="25" t="s">
        <v>1881</v>
      </c>
      <c r="L2" s="25" t="s">
        <v>1882</v>
      </c>
    </row>
    <row r="3" customFormat="1" customHeight="1" spans="1:23">
      <c r="A3" s="27">
        <v>1</v>
      </c>
      <c r="B3" s="27" t="s">
        <v>1883</v>
      </c>
      <c r="C3" s="28">
        <v>1</v>
      </c>
      <c r="D3" s="28">
        <v>1</v>
      </c>
      <c r="E3" s="28">
        <v>1</v>
      </c>
      <c r="F3" s="27">
        <v>18</v>
      </c>
      <c r="G3" s="28">
        <v>2</v>
      </c>
      <c r="H3" s="29">
        <v>201</v>
      </c>
      <c r="I3" s="32">
        <v>58.58</v>
      </c>
      <c r="J3" s="33" t="s">
        <v>1884</v>
      </c>
      <c r="K3" s="33" t="s">
        <v>265</v>
      </c>
      <c r="L3" s="28"/>
      <c r="P3" s="1"/>
      <c r="Q3" s="1"/>
      <c r="R3" s="1"/>
      <c r="S3" s="1"/>
      <c r="T3" s="1"/>
      <c r="U3" s="1"/>
      <c r="V3" s="1"/>
      <c r="W3" s="1"/>
    </row>
    <row r="4" customFormat="1" ht="14.25" spans="1:23">
      <c r="A4" s="27">
        <v>2</v>
      </c>
      <c r="B4" s="27" t="s">
        <v>1883</v>
      </c>
      <c r="C4" s="28">
        <v>1</v>
      </c>
      <c r="D4" s="28">
        <v>1</v>
      </c>
      <c r="E4" s="28">
        <v>1</v>
      </c>
      <c r="F4" s="27">
        <v>18</v>
      </c>
      <c r="G4" s="28">
        <v>2</v>
      </c>
      <c r="H4" s="29">
        <v>202</v>
      </c>
      <c r="I4" s="32">
        <v>64.39</v>
      </c>
      <c r="J4" s="33" t="s">
        <v>1884</v>
      </c>
      <c r="K4" s="33" t="s">
        <v>42</v>
      </c>
      <c r="L4" s="34"/>
      <c r="P4" s="1"/>
      <c r="Q4" s="1"/>
      <c r="R4" s="1"/>
      <c r="S4" s="1"/>
      <c r="T4" s="1"/>
      <c r="U4" s="1"/>
      <c r="V4" s="1"/>
      <c r="W4" s="1"/>
    </row>
    <row r="5" customFormat="1" ht="14.25" spans="1:23">
      <c r="A5" s="27">
        <v>3</v>
      </c>
      <c r="B5" s="27" t="s">
        <v>1883</v>
      </c>
      <c r="C5" s="28">
        <v>1</v>
      </c>
      <c r="D5" s="28">
        <v>1</v>
      </c>
      <c r="E5" s="28">
        <v>1</v>
      </c>
      <c r="F5" s="27">
        <v>18</v>
      </c>
      <c r="G5" s="28">
        <v>2</v>
      </c>
      <c r="H5" s="29">
        <v>203</v>
      </c>
      <c r="I5" s="32">
        <v>62.55</v>
      </c>
      <c r="J5" s="33" t="s">
        <v>1884</v>
      </c>
      <c r="K5" s="35" t="s">
        <v>42</v>
      </c>
      <c r="L5" s="34"/>
      <c r="P5" s="1"/>
      <c r="Q5" s="1"/>
      <c r="R5" s="1"/>
      <c r="S5" s="1"/>
      <c r="T5" s="1"/>
      <c r="U5" s="1"/>
      <c r="V5" s="1"/>
      <c r="W5" s="1"/>
    </row>
    <row r="6" customFormat="1" ht="14.25" spans="1:23">
      <c r="A6" s="27">
        <v>4</v>
      </c>
      <c r="B6" s="27" t="s">
        <v>1883</v>
      </c>
      <c r="C6" s="28">
        <v>1</v>
      </c>
      <c r="D6" s="28">
        <v>1</v>
      </c>
      <c r="E6" s="28">
        <v>1</v>
      </c>
      <c r="F6" s="27">
        <v>18</v>
      </c>
      <c r="G6" s="28">
        <v>2</v>
      </c>
      <c r="H6" s="29">
        <v>204</v>
      </c>
      <c r="I6" s="32">
        <v>60.53</v>
      </c>
      <c r="J6" s="33" t="s">
        <v>1884</v>
      </c>
      <c r="K6" s="33" t="s">
        <v>42</v>
      </c>
      <c r="L6" s="34"/>
      <c r="O6" s="36" t="s">
        <v>62</v>
      </c>
      <c r="P6" s="36" t="s">
        <v>1885</v>
      </c>
      <c r="Q6" s="36" t="s">
        <v>1886</v>
      </c>
      <c r="R6" s="1"/>
      <c r="S6" s="1"/>
      <c r="T6" s="1"/>
      <c r="U6" s="1"/>
      <c r="V6" s="1"/>
      <c r="W6" s="1"/>
    </row>
    <row r="7" customFormat="1" ht="14.25" spans="1:23">
      <c r="A7" s="27">
        <v>5</v>
      </c>
      <c r="B7" s="27" t="s">
        <v>1883</v>
      </c>
      <c r="C7" s="28">
        <v>1</v>
      </c>
      <c r="D7" s="28">
        <v>1</v>
      </c>
      <c r="E7" s="28">
        <v>1</v>
      </c>
      <c r="F7" s="27">
        <v>18</v>
      </c>
      <c r="G7" s="28">
        <v>2</v>
      </c>
      <c r="H7" s="29">
        <v>205</v>
      </c>
      <c r="I7" s="32">
        <v>62.43</v>
      </c>
      <c r="J7" s="33" t="s">
        <v>1884</v>
      </c>
      <c r="K7" s="33" t="s">
        <v>44</v>
      </c>
      <c r="L7" s="34"/>
      <c r="O7" s="36" t="s">
        <v>229</v>
      </c>
      <c r="P7" s="36">
        <v>381</v>
      </c>
      <c r="Q7" s="36">
        <v>57.7</v>
      </c>
      <c r="R7" s="1"/>
      <c r="S7" s="1"/>
      <c r="T7" s="1"/>
      <c r="U7" s="1"/>
      <c r="V7" s="1"/>
      <c r="W7" s="1"/>
    </row>
    <row r="8" customFormat="1" customHeight="1" spans="1:23">
      <c r="A8" s="27">
        <v>6</v>
      </c>
      <c r="B8" s="27" t="s">
        <v>1883</v>
      </c>
      <c r="C8" s="28">
        <v>1</v>
      </c>
      <c r="D8" s="28">
        <v>1</v>
      </c>
      <c r="E8" s="28">
        <v>1</v>
      </c>
      <c r="F8" s="27">
        <v>18</v>
      </c>
      <c r="G8" s="28">
        <v>3</v>
      </c>
      <c r="H8" s="29">
        <v>301</v>
      </c>
      <c r="I8" s="32">
        <v>58.58</v>
      </c>
      <c r="J8" s="33" t="s">
        <v>1884</v>
      </c>
      <c r="K8" s="33" t="s">
        <v>265</v>
      </c>
      <c r="L8" s="34"/>
      <c r="O8" s="36" t="s">
        <v>227</v>
      </c>
      <c r="P8" s="36">
        <v>279</v>
      </c>
      <c r="Q8" s="36">
        <v>42.3</v>
      </c>
      <c r="R8" s="1"/>
      <c r="S8" s="1"/>
      <c r="T8" s="1"/>
      <c r="U8" s="1"/>
      <c r="V8" s="1"/>
      <c r="W8" s="1"/>
    </row>
    <row r="9" customFormat="1" customHeight="1" spans="1:23">
      <c r="A9" s="27">
        <v>7</v>
      </c>
      <c r="B9" s="27" t="s">
        <v>1883</v>
      </c>
      <c r="C9" s="28">
        <v>1</v>
      </c>
      <c r="D9" s="28">
        <v>1</v>
      </c>
      <c r="E9" s="28">
        <v>1</v>
      </c>
      <c r="F9" s="27">
        <v>18</v>
      </c>
      <c r="G9" s="28">
        <v>3</v>
      </c>
      <c r="H9" s="29">
        <v>302</v>
      </c>
      <c r="I9" s="32">
        <v>64.39</v>
      </c>
      <c r="J9" s="33" t="s">
        <v>1884</v>
      </c>
      <c r="K9" s="33" t="s">
        <v>42</v>
      </c>
      <c r="L9" s="28"/>
      <c r="O9" s="36" t="s">
        <v>1887</v>
      </c>
      <c r="P9" s="36">
        <v>660</v>
      </c>
      <c r="Q9" s="37">
        <v>1</v>
      </c>
      <c r="R9" s="1"/>
      <c r="S9" s="1"/>
      <c r="T9" s="1"/>
      <c r="U9" s="1"/>
      <c r="V9" s="1"/>
      <c r="W9" s="1"/>
    </row>
    <row r="10" customFormat="1" ht="14.25" spans="1:23">
      <c r="A10" s="27">
        <v>8</v>
      </c>
      <c r="B10" s="27" t="s">
        <v>1883</v>
      </c>
      <c r="C10" s="28">
        <v>1</v>
      </c>
      <c r="D10" s="28">
        <v>1</v>
      </c>
      <c r="E10" s="28">
        <v>1</v>
      </c>
      <c r="F10" s="27">
        <v>18</v>
      </c>
      <c r="G10" s="28">
        <v>3</v>
      </c>
      <c r="H10" s="29">
        <v>303</v>
      </c>
      <c r="I10" s="32">
        <v>62.55</v>
      </c>
      <c r="J10" s="33" t="s">
        <v>1884</v>
      </c>
      <c r="K10" s="35" t="s">
        <v>42</v>
      </c>
      <c r="L10" s="34"/>
      <c r="R10" s="1"/>
      <c r="S10" s="1"/>
      <c r="T10" s="1"/>
      <c r="U10" s="1"/>
      <c r="V10" s="1"/>
      <c r="W10" s="1"/>
    </row>
    <row r="11" customFormat="1" customHeight="1" spans="1:23">
      <c r="A11" s="27">
        <v>9</v>
      </c>
      <c r="B11" s="27" t="s">
        <v>1883</v>
      </c>
      <c r="C11" s="28">
        <v>1</v>
      </c>
      <c r="D11" s="28">
        <v>1</v>
      </c>
      <c r="E11" s="28">
        <v>1</v>
      </c>
      <c r="F11" s="27">
        <v>18</v>
      </c>
      <c r="G11" s="28">
        <v>3</v>
      </c>
      <c r="H11" s="29">
        <v>304</v>
      </c>
      <c r="I11" s="32">
        <v>60.53</v>
      </c>
      <c r="J11" s="33" t="s">
        <v>1884</v>
      </c>
      <c r="K11" s="33" t="s">
        <v>42</v>
      </c>
      <c r="L11" s="34"/>
      <c r="R11" s="1"/>
      <c r="S11" s="1"/>
      <c r="T11" s="1"/>
      <c r="U11" s="1"/>
      <c r="V11" s="1"/>
      <c r="W11" s="1"/>
    </row>
    <row r="12" customFormat="1" customHeight="1" spans="1:23">
      <c r="A12" s="27">
        <v>10</v>
      </c>
      <c r="B12" s="27" t="s">
        <v>1883</v>
      </c>
      <c r="C12" s="28">
        <v>1</v>
      </c>
      <c r="D12" s="28">
        <v>1</v>
      </c>
      <c r="E12" s="28">
        <v>1</v>
      </c>
      <c r="F12" s="27">
        <v>18</v>
      </c>
      <c r="G12" s="28">
        <v>3</v>
      </c>
      <c r="H12" s="29">
        <v>305</v>
      </c>
      <c r="I12" s="32">
        <v>62.43</v>
      </c>
      <c r="J12" s="33" t="s">
        <v>1884</v>
      </c>
      <c r="K12" s="33" t="s">
        <v>44</v>
      </c>
      <c r="L12" s="34"/>
      <c r="R12" s="1"/>
      <c r="S12" s="1"/>
      <c r="T12" s="1"/>
      <c r="U12" s="1"/>
      <c r="V12" s="1"/>
      <c r="W12" s="1"/>
    </row>
    <row r="13" customFormat="1" ht="14.25" spans="1:23">
      <c r="A13" s="27">
        <v>11</v>
      </c>
      <c r="B13" s="27" t="s">
        <v>1883</v>
      </c>
      <c r="C13" s="28">
        <v>1</v>
      </c>
      <c r="D13" s="28">
        <v>1</v>
      </c>
      <c r="E13" s="28">
        <v>1</v>
      </c>
      <c r="F13" s="27">
        <v>18</v>
      </c>
      <c r="G13" s="28">
        <v>4</v>
      </c>
      <c r="H13" s="29">
        <v>401</v>
      </c>
      <c r="I13" s="32">
        <v>58.58</v>
      </c>
      <c r="J13" s="33" t="s">
        <v>1884</v>
      </c>
      <c r="K13" s="33" t="s">
        <v>265</v>
      </c>
      <c r="L13" s="34"/>
      <c r="R13" s="1"/>
      <c r="S13" s="1"/>
      <c r="T13" s="1"/>
      <c r="U13" s="1"/>
      <c r="V13" s="1"/>
      <c r="W13" s="1"/>
    </row>
    <row r="14" customFormat="1" ht="14.25" spans="1:23">
      <c r="A14" s="27">
        <v>12</v>
      </c>
      <c r="B14" s="27" t="s">
        <v>1883</v>
      </c>
      <c r="C14" s="28">
        <v>1</v>
      </c>
      <c r="D14" s="28">
        <v>1</v>
      </c>
      <c r="E14" s="28">
        <v>1</v>
      </c>
      <c r="F14" s="27">
        <v>18</v>
      </c>
      <c r="G14" s="28">
        <v>4</v>
      </c>
      <c r="H14" s="29">
        <v>402</v>
      </c>
      <c r="I14" s="32">
        <v>64.39</v>
      </c>
      <c r="J14" s="33" t="s">
        <v>1884</v>
      </c>
      <c r="K14" s="33" t="s">
        <v>42</v>
      </c>
      <c r="L14" s="34"/>
      <c r="O14" s="36" t="s">
        <v>41</v>
      </c>
      <c r="P14" s="36" t="s">
        <v>1885</v>
      </c>
      <c r="Q14" s="36" t="s">
        <v>1886</v>
      </c>
      <c r="R14" s="1"/>
      <c r="S14" s="1"/>
      <c r="T14" s="1"/>
      <c r="U14" s="1"/>
      <c r="V14" s="1"/>
      <c r="W14" s="1"/>
    </row>
    <row r="15" customFormat="1" ht="14.25" spans="1:23">
      <c r="A15" s="27">
        <v>13</v>
      </c>
      <c r="B15" s="27" t="s">
        <v>1883</v>
      </c>
      <c r="C15" s="28">
        <v>1</v>
      </c>
      <c r="D15" s="28">
        <v>1</v>
      </c>
      <c r="E15" s="28">
        <v>1</v>
      </c>
      <c r="F15" s="27">
        <v>18</v>
      </c>
      <c r="G15" s="28">
        <v>4</v>
      </c>
      <c r="H15" s="29">
        <v>403</v>
      </c>
      <c r="I15" s="32">
        <v>62.55</v>
      </c>
      <c r="J15" s="33" t="s">
        <v>1884</v>
      </c>
      <c r="K15" s="35" t="s">
        <v>42</v>
      </c>
      <c r="L15" s="28"/>
      <c r="O15" s="36" t="s">
        <v>256</v>
      </c>
      <c r="P15" s="36">
        <v>22</v>
      </c>
      <c r="Q15" s="38">
        <v>0.0333333333333333</v>
      </c>
      <c r="R15" s="1"/>
      <c r="S15" s="1"/>
      <c r="T15" s="1"/>
      <c r="U15" s="1"/>
      <c r="V15" s="1"/>
      <c r="W15" s="1"/>
    </row>
    <row r="16" customFormat="1" ht="14.25" spans="1:23">
      <c r="A16" s="27">
        <v>14</v>
      </c>
      <c r="B16" s="27" t="s">
        <v>1883</v>
      </c>
      <c r="C16" s="28">
        <v>1</v>
      </c>
      <c r="D16" s="28">
        <v>1</v>
      </c>
      <c r="E16" s="28">
        <v>1</v>
      </c>
      <c r="F16" s="27">
        <v>18</v>
      </c>
      <c r="G16" s="28">
        <v>4</v>
      </c>
      <c r="H16" s="29">
        <v>404</v>
      </c>
      <c r="I16" s="32">
        <v>60.53</v>
      </c>
      <c r="J16" s="33" t="s">
        <v>1884</v>
      </c>
      <c r="K16" s="33" t="s">
        <v>42</v>
      </c>
      <c r="L16" s="34"/>
      <c r="O16" s="36" t="s">
        <v>265</v>
      </c>
      <c r="P16" s="36">
        <v>17</v>
      </c>
      <c r="Q16" s="38">
        <v>0.0257575757575758</v>
      </c>
      <c r="R16" s="1"/>
      <c r="S16" s="1"/>
      <c r="T16" s="1"/>
      <c r="U16" s="1"/>
      <c r="V16" s="1"/>
      <c r="W16" s="1"/>
    </row>
    <row r="17" s="1" customFormat="1" ht="14.25" spans="1:17">
      <c r="A17" s="27">
        <v>15</v>
      </c>
      <c r="B17" s="27" t="s">
        <v>1883</v>
      </c>
      <c r="C17" s="28">
        <v>1</v>
      </c>
      <c r="D17" s="28">
        <v>1</v>
      </c>
      <c r="E17" s="28">
        <v>1</v>
      </c>
      <c r="F17" s="27">
        <v>18</v>
      </c>
      <c r="G17" s="28">
        <v>4</v>
      </c>
      <c r="H17" s="29">
        <v>405</v>
      </c>
      <c r="I17" s="32">
        <v>62.43</v>
      </c>
      <c r="J17" s="33" t="s">
        <v>1884</v>
      </c>
      <c r="K17" s="33" t="s">
        <v>44</v>
      </c>
      <c r="L17" s="34"/>
      <c r="N17"/>
      <c r="O17" s="36" t="s">
        <v>209</v>
      </c>
      <c r="P17" s="36">
        <v>1</v>
      </c>
      <c r="Q17" s="38">
        <v>0.00151515151515152</v>
      </c>
    </row>
    <row r="18" s="1" customFormat="1" ht="14.25" spans="1:17">
      <c r="A18" s="27">
        <v>16</v>
      </c>
      <c r="B18" s="27" t="s">
        <v>1883</v>
      </c>
      <c r="C18" s="28">
        <v>1</v>
      </c>
      <c r="D18" s="28">
        <v>1</v>
      </c>
      <c r="E18" s="28">
        <v>1</v>
      </c>
      <c r="F18" s="27">
        <v>18</v>
      </c>
      <c r="G18" s="28">
        <v>5</v>
      </c>
      <c r="H18" s="29">
        <v>501</v>
      </c>
      <c r="I18" s="32">
        <v>58.58</v>
      </c>
      <c r="J18" s="33" t="s">
        <v>1884</v>
      </c>
      <c r="K18" s="33" t="s">
        <v>265</v>
      </c>
      <c r="L18" s="34"/>
      <c r="N18"/>
      <c r="O18" s="36" t="s">
        <v>231</v>
      </c>
      <c r="P18" s="36">
        <v>45</v>
      </c>
      <c r="Q18" s="38">
        <v>0.0681818181818182</v>
      </c>
    </row>
    <row r="19" s="1" customFormat="1" customHeight="1" spans="1:17">
      <c r="A19" s="27">
        <v>17</v>
      </c>
      <c r="B19" s="27" t="s">
        <v>1883</v>
      </c>
      <c r="C19" s="28">
        <v>1</v>
      </c>
      <c r="D19" s="28">
        <v>1</v>
      </c>
      <c r="E19" s="28">
        <v>1</v>
      </c>
      <c r="F19" s="27">
        <v>18</v>
      </c>
      <c r="G19" s="28">
        <v>5</v>
      </c>
      <c r="H19" s="29">
        <v>502</v>
      </c>
      <c r="I19" s="32">
        <v>64.39</v>
      </c>
      <c r="J19" s="33" t="s">
        <v>1884</v>
      </c>
      <c r="K19" s="33" t="s">
        <v>42</v>
      </c>
      <c r="L19" s="34"/>
      <c r="N19"/>
      <c r="O19" s="36" t="s">
        <v>42</v>
      </c>
      <c r="P19" s="36">
        <v>353</v>
      </c>
      <c r="Q19" s="38">
        <v>0.534848484848485</v>
      </c>
    </row>
    <row r="20" s="1" customFormat="1" customHeight="1" spans="1:17">
      <c r="A20" s="27">
        <v>18</v>
      </c>
      <c r="B20" s="27" t="s">
        <v>1883</v>
      </c>
      <c r="C20" s="28">
        <v>1</v>
      </c>
      <c r="D20" s="28">
        <v>1</v>
      </c>
      <c r="E20" s="28">
        <v>1</v>
      </c>
      <c r="F20" s="27">
        <v>18</v>
      </c>
      <c r="G20" s="28">
        <v>5</v>
      </c>
      <c r="H20" s="29">
        <v>503</v>
      </c>
      <c r="I20" s="32">
        <v>62.55</v>
      </c>
      <c r="J20" s="33" t="s">
        <v>1884</v>
      </c>
      <c r="K20" s="35" t="s">
        <v>42</v>
      </c>
      <c r="L20" s="34"/>
      <c r="N20"/>
      <c r="O20" s="36" t="s">
        <v>44</v>
      </c>
      <c r="P20" s="36">
        <v>210</v>
      </c>
      <c r="Q20" s="38">
        <v>0.318181818181818</v>
      </c>
    </row>
    <row r="21" s="1" customFormat="1" ht="14.25" spans="1:17">
      <c r="A21" s="27">
        <v>19</v>
      </c>
      <c r="B21" s="27" t="s">
        <v>1883</v>
      </c>
      <c r="C21" s="28">
        <v>1</v>
      </c>
      <c r="D21" s="28">
        <v>1</v>
      </c>
      <c r="E21" s="28">
        <v>1</v>
      </c>
      <c r="F21" s="27">
        <v>18</v>
      </c>
      <c r="G21" s="28">
        <v>5</v>
      </c>
      <c r="H21" s="29">
        <v>504</v>
      </c>
      <c r="I21" s="32">
        <v>60.53</v>
      </c>
      <c r="J21" s="33" t="s">
        <v>1884</v>
      </c>
      <c r="K21" s="33" t="s">
        <v>42</v>
      </c>
      <c r="L21" s="28"/>
      <c r="N21"/>
      <c r="O21" s="36" t="s">
        <v>264</v>
      </c>
      <c r="P21" s="36">
        <v>12</v>
      </c>
      <c r="Q21" s="38">
        <v>0.0181818181818182</v>
      </c>
    </row>
    <row r="22" s="1" customFormat="1" ht="14.25" spans="1:17">
      <c r="A22" s="27">
        <v>20</v>
      </c>
      <c r="B22" s="27" t="s">
        <v>1883</v>
      </c>
      <c r="C22" s="28">
        <v>1</v>
      </c>
      <c r="D22" s="28">
        <v>1</v>
      </c>
      <c r="E22" s="28">
        <v>1</v>
      </c>
      <c r="F22" s="27">
        <v>18</v>
      </c>
      <c r="G22" s="28">
        <v>5</v>
      </c>
      <c r="H22" s="29">
        <v>505</v>
      </c>
      <c r="I22" s="32">
        <v>62.43</v>
      </c>
      <c r="J22" s="33" t="s">
        <v>1884</v>
      </c>
      <c r="K22" s="33" t="s">
        <v>44</v>
      </c>
      <c r="L22" s="34"/>
      <c r="N22"/>
      <c r="O22" s="36" t="s">
        <v>1887</v>
      </c>
      <c r="P22" s="36">
        <v>660</v>
      </c>
      <c r="Q22" s="37">
        <v>1</v>
      </c>
    </row>
    <row r="23" s="1" customFormat="1" customHeight="1" spans="1:17">
      <c r="A23" s="27">
        <v>21</v>
      </c>
      <c r="B23" s="27" t="s">
        <v>1883</v>
      </c>
      <c r="C23" s="28">
        <v>1</v>
      </c>
      <c r="D23" s="28">
        <v>1</v>
      </c>
      <c r="E23" s="28">
        <v>1</v>
      </c>
      <c r="F23" s="27">
        <v>18</v>
      </c>
      <c r="G23" s="28">
        <v>6</v>
      </c>
      <c r="H23" s="29">
        <v>601</v>
      </c>
      <c r="I23" s="32">
        <v>58.58</v>
      </c>
      <c r="J23" s="33" t="s">
        <v>1884</v>
      </c>
      <c r="K23" s="33" t="s">
        <v>265</v>
      </c>
      <c r="L23" s="34"/>
      <c r="N23"/>
      <c r="O23"/>
      <c r="P23"/>
      <c r="Q23"/>
    </row>
    <row r="24" s="1" customFormat="1" customHeight="1" spans="1:17">
      <c r="A24" s="27">
        <v>22</v>
      </c>
      <c r="B24" s="27" t="s">
        <v>1883</v>
      </c>
      <c r="C24" s="28">
        <v>1</v>
      </c>
      <c r="D24" s="28">
        <v>1</v>
      </c>
      <c r="E24" s="28">
        <v>1</v>
      </c>
      <c r="F24" s="27">
        <v>18</v>
      </c>
      <c r="G24" s="28">
        <v>6</v>
      </c>
      <c r="H24" s="29">
        <v>602</v>
      </c>
      <c r="I24" s="32">
        <v>64.39</v>
      </c>
      <c r="J24" s="33" t="s">
        <v>1884</v>
      </c>
      <c r="K24" s="33" t="s">
        <v>42</v>
      </c>
      <c r="L24" s="34"/>
      <c r="N24"/>
      <c r="O24"/>
      <c r="P24"/>
      <c r="Q24"/>
    </row>
    <row r="25" s="1" customFormat="1" ht="14.25" spans="1:17">
      <c r="A25" s="27">
        <v>23</v>
      </c>
      <c r="B25" s="27" t="s">
        <v>1883</v>
      </c>
      <c r="C25" s="28">
        <v>1</v>
      </c>
      <c r="D25" s="28">
        <v>1</v>
      </c>
      <c r="E25" s="28">
        <v>1</v>
      </c>
      <c r="F25" s="27">
        <v>18</v>
      </c>
      <c r="G25" s="28">
        <v>6</v>
      </c>
      <c r="H25" s="29">
        <v>603</v>
      </c>
      <c r="I25" s="32">
        <v>62.55</v>
      </c>
      <c r="J25" s="33" t="s">
        <v>1884</v>
      </c>
      <c r="K25" s="35" t="s">
        <v>42</v>
      </c>
      <c r="L25" s="34"/>
      <c r="N25"/>
      <c r="O25"/>
      <c r="P25"/>
      <c r="Q25"/>
    </row>
    <row r="26" s="1" customFormat="1" ht="14.25" spans="1:17">
      <c r="A26" s="27">
        <v>24</v>
      </c>
      <c r="B26" s="27" t="s">
        <v>1883</v>
      </c>
      <c r="C26" s="28">
        <v>1</v>
      </c>
      <c r="D26" s="28">
        <v>1</v>
      </c>
      <c r="E26" s="28">
        <v>1</v>
      </c>
      <c r="F26" s="27">
        <v>18</v>
      </c>
      <c r="G26" s="28">
        <v>6</v>
      </c>
      <c r="H26" s="29">
        <v>604</v>
      </c>
      <c r="I26" s="32">
        <v>60.53</v>
      </c>
      <c r="J26" s="33" t="s">
        <v>1884</v>
      </c>
      <c r="K26" s="33" t="s">
        <v>42</v>
      </c>
      <c r="L26" s="34"/>
      <c r="N26"/>
      <c r="O26"/>
      <c r="P26"/>
      <c r="Q26"/>
    </row>
    <row r="27" s="1" customFormat="1" ht="14.25" spans="1:12">
      <c r="A27" s="27">
        <v>25</v>
      </c>
      <c r="B27" s="27" t="s">
        <v>1883</v>
      </c>
      <c r="C27" s="28">
        <v>1</v>
      </c>
      <c r="D27" s="28">
        <v>1</v>
      </c>
      <c r="E27" s="28">
        <v>1</v>
      </c>
      <c r="F27" s="27">
        <v>18</v>
      </c>
      <c r="G27" s="28">
        <v>6</v>
      </c>
      <c r="H27" s="29">
        <v>605</v>
      </c>
      <c r="I27" s="32">
        <v>62.43</v>
      </c>
      <c r="J27" s="33" t="s">
        <v>1884</v>
      </c>
      <c r="K27" s="33" t="s">
        <v>44</v>
      </c>
      <c r="L27" s="28"/>
    </row>
    <row r="28" s="1" customFormat="1" customHeight="1" spans="1:12">
      <c r="A28" s="27">
        <v>26</v>
      </c>
      <c r="B28" s="27" t="s">
        <v>1883</v>
      </c>
      <c r="C28" s="28">
        <v>1</v>
      </c>
      <c r="D28" s="28">
        <v>1</v>
      </c>
      <c r="E28" s="28">
        <v>1</v>
      </c>
      <c r="F28" s="27">
        <v>18</v>
      </c>
      <c r="G28" s="28">
        <v>7</v>
      </c>
      <c r="H28" s="29">
        <v>701</v>
      </c>
      <c r="I28" s="32">
        <v>58.58</v>
      </c>
      <c r="J28" s="33" t="s">
        <v>1884</v>
      </c>
      <c r="K28" s="33" t="s">
        <v>265</v>
      </c>
      <c r="L28" s="34"/>
    </row>
    <row r="29" s="1" customFormat="1" customHeight="1" spans="1:12">
      <c r="A29" s="27">
        <v>27</v>
      </c>
      <c r="B29" s="27" t="s">
        <v>1883</v>
      </c>
      <c r="C29" s="28">
        <v>1</v>
      </c>
      <c r="D29" s="28">
        <v>1</v>
      </c>
      <c r="E29" s="28">
        <v>1</v>
      </c>
      <c r="F29" s="27">
        <v>18</v>
      </c>
      <c r="G29" s="28">
        <v>7</v>
      </c>
      <c r="H29" s="29">
        <v>702</v>
      </c>
      <c r="I29" s="32">
        <v>64.39</v>
      </c>
      <c r="J29" s="33" t="s">
        <v>1884</v>
      </c>
      <c r="K29" s="33" t="s">
        <v>42</v>
      </c>
      <c r="L29" s="34"/>
    </row>
    <row r="30" s="1" customFormat="1" ht="14.25" spans="1:12">
      <c r="A30" s="27">
        <v>28</v>
      </c>
      <c r="B30" s="27" t="s">
        <v>1883</v>
      </c>
      <c r="C30" s="28">
        <v>1</v>
      </c>
      <c r="D30" s="28">
        <v>1</v>
      </c>
      <c r="E30" s="28">
        <v>1</v>
      </c>
      <c r="F30" s="27">
        <v>18</v>
      </c>
      <c r="G30" s="28">
        <v>7</v>
      </c>
      <c r="H30" s="29">
        <v>703</v>
      </c>
      <c r="I30" s="32">
        <v>62.55</v>
      </c>
      <c r="J30" s="33" t="s">
        <v>1884</v>
      </c>
      <c r="K30" s="35" t="s">
        <v>42</v>
      </c>
      <c r="L30" s="34"/>
    </row>
    <row r="31" s="1" customFormat="1" ht="14.25" spans="1:12">
      <c r="A31" s="27">
        <v>29</v>
      </c>
      <c r="B31" s="27" t="s">
        <v>1883</v>
      </c>
      <c r="C31" s="28">
        <v>1</v>
      </c>
      <c r="D31" s="28">
        <v>1</v>
      </c>
      <c r="E31" s="28">
        <v>1</v>
      </c>
      <c r="F31" s="27">
        <v>18</v>
      </c>
      <c r="G31" s="28">
        <v>7</v>
      </c>
      <c r="H31" s="29">
        <v>704</v>
      </c>
      <c r="I31" s="32">
        <v>60.53</v>
      </c>
      <c r="J31" s="33" t="s">
        <v>1884</v>
      </c>
      <c r="K31" s="35" t="s">
        <v>42</v>
      </c>
      <c r="L31" s="34"/>
    </row>
    <row r="32" s="1" customFormat="1" ht="14.25" spans="1:12">
      <c r="A32" s="27">
        <v>30</v>
      </c>
      <c r="B32" s="27" t="s">
        <v>1883</v>
      </c>
      <c r="C32" s="28">
        <v>1</v>
      </c>
      <c r="D32" s="28">
        <v>1</v>
      </c>
      <c r="E32" s="28">
        <v>1</v>
      </c>
      <c r="F32" s="27">
        <v>18</v>
      </c>
      <c r="G32" s="28">
        <v>7</v>
      </c>
      <c r="H32" s="29">
        <v>705</v>
      </c>
      <c r="I32" s="32">
        <v>62.43</v>
      </c>
      <c r="J32" s="33" t="s">
        <v>1884</v>
      </c>
      <c r="K32" s="35" t="s">
        <v>44</v>
      </c>
      <c r="L32" s="34"/>
    </row>
    <row r="33" s="1" customFormat="1" customHeight="1" spans="1:12">
      <c r="A33" s="27">
        <v>31</v>
      </c>
      <c r="B33" s="27" t="s">
        <v>1883</v>
      </c>
      <c r="C33" s="28">
        <v>1</v>
      </c>
      <c r="D33" s="28">
        <v>1</v>
      </c>
      <c r="E33" s="28">
        <v>1</v>
      </c>
      <c r="F33" s="27">
        <v>18</v>
      </c>
      <c r="G33" s="28">
        <v>8</v>
      </c>
      <c r="H33" s="29">
        <v>801</v>
      </c>
      <c r="I33" s="32">
        <v>58.58</v>
      </c>
      <c r="J33" s="33" t="s">
        <v>1884</v>
      </c>
      <c r="K33" s="35" t="s">
        <v>265</v>
      </c>
      <c r="L33" s="28"/>
    </row>
    <row r="34" s="1" customFormat="1" customHeight="1" spans="1:12">
      <c r="A34" s="27">
        <v>32</v>
      </c>
      <c r="B34" s="27" t="s">
        <v>1883</v>
      </c>
      <c r="C34" s="28">
        <v>1</v>
      </c>
      <c r="D34" s="28">
        <v>1</v>
      </c>
      <c r="E34" s="28">
        <v>1</v>
      </c>
      <c r="F34" s="27">
        <v>18</v>
      </c>
      <c r="G34" s="28">
        <v>8</v>
      </c>
      <c r="H34" s="29">
        <v>802</v>
      </c>
      <c r="I34" s="32">
        <v>64.39</v>
      </c>
      <c r="J34" s="33" t="s">
        <v>1884</v>
      </c>
      <c r="K34" s="35" t="s">
        <v>42</v>
      </c>
      <c r="L34" s="34"/>
    </row>
    <row r="35" s="1" customFormat="1" ht="14.25" spans="1:12">
      <c r="A35" s="27">
        <v>33</v>
      </c>
      <c r="B35" s="27" t="s">
        <v>1883</v>
      </c>
      <c r="C35" s="28">
        <v>1</v>
      </c>
      <c r="D35" s="28">
        <v>1</v>
      </c>
      <c r="E35" s="28">
        <v>1</v>
      </c>
      <c r="F35" s="27">
        <v>18</v>
      </c>
      <c r="G35" s="28">
        <v>7.63636363636364</v>
      </c>
      <c r="H35" s="29">
        <v>803</v>
      </c>
      <c r="I35" s="32">
        <v>62.55</v>
      </c>
      <c r="J35" s="33" t="s">
        <v>1884</v>
      </c>
      <c r="K35" s="35" t="s">
        <v>42</v>
      </c>
      <c r="L35" s="34"/>
    </row>
    <row r="36" s="1" customFormat="1" customHeight="1" spans="1:12">
      <c r="A36" s="27">
        <v>34</v>
      </c>
      <c r="B36" s="27" t="s">
        <v>1883</v>
      </c>
      <c r="C36" s="28">
        <v>1</v>
      </c>
      <c r="D36" s="28">
        <v>1</v>
      </c>
      <c r="E36" s="28">
        <v>1</v>
      </c>
      <c r="F36" s="27">
        <v>18</v>
      </c>
      <c r="G36" s="28">
        <v>7.78787878787879</v>
      </c>
      <c r="H36" s="29">
        <v>804</v>
      </c>
      <c r="I36" s="32">
        <v>60.53</v>
      </c>
      <c r="J36" s="33" t="s">
        <v>1884</v>
      </c>
      <c r="K36" s="35" t="s">
        <v>42</v>
      </c>
      <c r="L36" s="34"/>
    </row>
    <row r="37" s="1" customFormat="1" customHeight="1" spans="1:12">
      <c r="A37" s="27">
        <v>35</v>
      </c>
      <c r="B37" s="27" t="s">
        <v>1883</v>
      </c>
      <c r="C37" s="28">
        <v>1</v>
      </c>
      <c r="D37" s="28">
        <v>1</v>
      </c>
      <c r="E37" s="28">
        <v>1</v>
      </c>
      <c r="F37" s="27">
        <v>18</v>
      </c>
      <c r="G37" s="28">
        <v>8</v>
      </c>
      <c r="H37" s="29">
        <v>805</v>
      </c>
      <c r="I37" s="32">
        <v>62.43</v>
      </c>
      <c r="J37" s="33" t="s">
        <v>1884</v>
      </c>
      <c r="K37" s="35" t="s">
        <v>44</v>
      </c>
      <c r="L37" s="34"/>
    </row>
    <row r="38" s="1" customFormat="1" ht="14.25" spans="1:12">
      <c r="A38" s="27">
        <v>36</v>
      </c>
      <c r="B38" s="27" t="s">
        <v>1883</v>
      </c>
      <c r="C38" s="28">
        <v>1</v>
      </c>
      <c r="D38" s="28">
        <v>1</v>
      </c>
      <c r="E38" s="28">
        <v>1</v>
      </c>
      <c r="F38" s="27">
        <v>18</v>
      </c>
      <c r="G38" s="28">
        <v>9</v>
      </c>
      <c r="H38" s="29">
        <v>901</v>
      </c>
      <c r="I38" s="32">
        <v>58.58</v>
      </c>
      <c r="J38" s="33" t="s">
        <v>1884</v>
      </c>
      <c r="K38" s="35" t="s">
        <v>265</v>
      </c>
      <c r="L38" s="34"/>
    </row>
    <row r="39" s="1" customFormat="1" customHeight="1" spans="1:12">
      <c r="A39" s="27">
        <v>37</v>
      </c>
      <c r="B39" s="27" t="s">
        <v>1883</v>
      </c>
      <c r="C39" s="28">
        <v>1</v>
      </c>
      <c r="D39" s="28">
        <v>1</v>
      </c>
      <c r="E39" s="28">
        <v>1</v>
      </c>
      <c r="F39" s="27">
        <v>18</v>
      </c>
      <c r="G39" s="28">
        <v>9</v>
      </c>
      <c r="H39" s="29">
        <v>902</v>
      </c>
      <c r="I39" s="32">
        <v>64.39</v>
      </c>
      <c r="J39" s="33" t="s">
        <v>1884</v>
      </c>
      <c r="K39" s="35" t="s">
        <v>42</v>
      </c>
      <c r="L39" s="28"/>
    </row>
    <row r="40" s="1" customFormat="1" customHeight="1" spans="1:12">
      <c r="A40" s="27">
        <v>38</v>
      </c>
      <c r="B40" s="27" t="s">
        <v>1883</v>
      </c>
      <c r="C40" s="28">
        <v>1</v>
      </c>
      <c r="D40" s="28">
        <v>1</v>
      </c>
      <c r="E40" s="28">
        <v>1</v>
      </c>
      <c r="F40" s="27">
        <v>18</v>
      </c>
      <c r="G40" s="28">
        <v>9</v>
      </c>
      <c r="H40" s="29">
        <v>903</v>
      </c>
      <c r="I40" s="32">
        <v>62.55</v>
      </c>
      <c r="J40" s="33" t="s">
        <v>1884</v>
      </c>
      <c r="K40" s="35" t="s">
        <v>42</v>
      </c>
      <c r="L40" s="34"/>
    </row>
    <row r="41" s="1" customFormat="1" ht="14.25" spans="1:12">
      <c r="A41" s="27">
        <v>39</v>
      </c>
      <c r="B41" s="27" t="s">
        <v>1883</v>
      </c>
      <c r="C41" s="28">
        <v>1</v>
      </c>
      <c r="D41" s="28">
        <v>1</v>
      </c>
      <c r="E41" s="28">
        <v>1</v>
      </c>
      <c r="F41" s="27">
        <v>18</v>
      </c>
      <c r="G41" s="28">
        <v>9</v>
      </c>
      <c r="H41" s="29">
        <v>904</v>
      </c>
      <c r="I41" s="32">
        <v>60.53</v>
      </c>
      <c r="J41" s="33" t="s">
        <v>1884</v>
      </c>
      <c r="K41" s="35" t="s">
        <v>42</v>
      </c>
      <c r="L41" s="34"/>
    </row>
    <row r="42" s="1" customFormat="1" customHeight="1" spans="1:12">
      <c r="A42" s="27">
        <v>40</v>
      </c>
      <c r="B42" s="27" t="s">
        <v>1883</v>
      </c>
      <c r="C42" s="28">
        <v>1</v>
      </c>
      <c r="D42" s="28">
        <v>1</v>
      </c>
      <c r="E42" s="28">
        <v>1</v>
      </c>
      <c r="F42" s="27">
        <v>18</v>
      </c>
      <c r="G42" s="28">
        <v>9</v>
      </c>
      <c r="H42" s="29">
        <v>905</v>
      </c>
      <c r="I42" s="32">
        <v>62.43</v>
      </c>
      <c r="J42" s="33" t="s">
        <v>1884</v>
      </c>
      <c r="K42" s="35" t="s">
        <v>44</v>
      </c>
      <c r="L42" s="34"/>
    </row>
    <row r="43" s="1" customFormat="1" customHeight="1" spans="1:12">
      <c r="A43" s="27">
        <v>41</v>
      </c>
      <c r="B43" s="27" t="s">
        <v>1883</v>
      </c>
      <c r="C43" s="28">
        <v>1</v>
      </c>
      <c r="D43" s="28">
        <v>1</v>
      </c>
      <c r="E43" s="28">
        <v>1</v>
      </c>
      <c r="F43" s="27">
        <v>18</v>
      </c>
      <c r="G43" s="28">
        <v>10</v>
      </c>
      <c r="H43" s="29">
        <v>1001</v>
      </c>
      <c r="I43" s="32">
        <v>58.58</v>
      </c>
      <c r="J43" s="33" t="s">
        <v>1884</v>
      </c>
      <c r="K43" s="35" t="s">
        <v>265</v>
      </c>
      <c r="L43" s="34"/>
    </row>
    <row r="44" s="1" customFormat="1" ht="14.25" spans="1:12">
      <c r="A44" s="27">
        <v>42</v>
      </c>
      <c r="B44" s="27" t="s">
        <v>1883</v>
      </c>
      <c r="C44" s="28">
        <v>1</v>
      </c>
      <c r="D44" s="28">
        <v>1</v>
      </c>
      <c r="E44" s="28">
        <v>1</v>
      </c>
      <c r="F44" s="27">
        <v>18</v>
      </c>
      <c r="G44" s="28">
        <v>10</v>
      </c>
      <c r="H44" s="29">
        <v>1002</v>
      </c>
      <c r="I44" s="32">
        <v>64.39</v>
      </c>
      <c r="J44" s="33" t="s">
        <v>1884</v>
      </c>
      <c r="K44" s="35" t="s">
        <v>42</v>
      </c>
      <c r="L44" s="34"/>
    </row>
    <row r="45" s="1" customFormat="1" ht="14.25" spans="1:12">
      <c r="A45" s="27">
        <v>43</v>
      </c>
      <c r="B45" s="27" t="s">
        <v>1883</v>
      </c>
      <c r="C45" s="28">
        <v>1</v>
      </c>
      <c r="D45" s="28">
        <v>1</v>
      </c>
      <c r="E45" s="28">
        <v>1</v>
      </c>
      <c r="F45" s="27">
        <v>18</v>
      </c>
      <c r="G45" s="28">
        <v>10</v>
      </c>
      <c r="H45" s="29">
        <v>1003</v>
      </c>
      <c r="I45" s="32">
        <v>62.55</v>
      </c>
      <c r="J45" s="33" t="s">
        <v>1884</v>
      </c>
      <c r="K45" s="35" t="s">
        <v>42</v>
      </c>
      <c r="L45" s="28"/>
    </row>
    <row r="46" s="1" customFormat="1" customHeight="1" spans="1:12">
      <c r="A46" s="27">
        <v>44</v>
      </c>
      <c r="B46" s="27" t="s">
        <v>1883</v>
      </c>
      <c r="C46" s="28">
        <v>1</v>
      </c>
      <c r="D46" s="28">
        <v>1</v>
      </c>
      <c r="E46" s="28">
        <v>1</v>
      </c>
      <c r="F46" s="27">
        <v>18</v>
      </c>
      <c r="G46" s="28">
        <v>10</v>
      </c>
      <c r="H46" s="29">
        <v>1004</v>
      </c>
      <c r="I46" s="32">
        <v>60.53</v>
      </c>
      <c r="J46" s="33" t="s">
        <v>1884</v>
      </c>
      <c r="K46" s="35" t="s">
        <v>42</v>
      </c>
      <c r="L46" s="34"/>
    </row>
    <row r="47" s="1" customFormat="1" customHeight="1" spans="1:12">
      <c r="A47" s="27">
        <v>45</v>
      </c>
      <c r="B47" s="27" t="s">
        <v>1883</v>
      </c>
      <c r="C47" s="28">
        <v>1</v>
      </c>
      <c r="D47" s="28">
        <v>1</v>
      </c>
      <c r="E47" s="28">
        <v>1</v>
      </c>
      <c r="F47" s="27">
        <v>18</v>
      </c>
      <c r="G47" s="28">
        <v>10</v>
      </c>
      <c r="H47" s="29">
        <v>1005</v>
      </c>
      <c r="I47" s="32">
        <v>62.43</v>
      </c>
      <c r="J47" s="33" t="s">
        <v>1884</v>
      </c>
      <c r="K47" s="35" t="s">
        <v>44</v>
      </c>
      <c r="L47" s="34"/>
    </row>
    <row r="48" s="1" customFormat="1" ht="14.25" spans="1:12">
      <c r="A48" s="27">
        <v>46</v>
      </c>
      <c r="B48" s="27" t="s">
        <v>1883</v>
      </c>
      <c r="C48" s="28">
        <v>1</v>
      </c>
      <c r="D48" s="28">
        <v>1</v>
      </c>
      <c r="E48" s="28">
        <v>1</v>
      </c>
      <c r="F48" s="27">
        <v>18</v>
      </c>
      <c r="G48" s="28">
        <v>11</v>
      </c>
      <c r="H48" s="29">
        <v>1101</v>
      </c>
      <c r="I48" s="32">
        <v>58.58</v>
      </c>
      <c r="J48" s="33" t="s">
        <v>1884</v>
      </c>
      <c r="K48" s="35" t="s">
        <v>265</v>
      </c>
      <c r="L48" s="34"/>
    </row>
    <row r="49" s="1" customFormat="1" ht="14.25" spans="1:12">
      <c r="A49" s="27">
        <v>47</v>
      </c>
      <c r="B49" s="27" t="s">
        <v>1883</v>
      </c>
      <c r="C49" s="28">
        <v>1</v>
      </c>
      <c r="D49" s="28">
        <v>1</v>
      </c>
      <c r="E49" s="28">
        <v>1</v>
      </c>
      <c r="F49" s="27">
        <v>18</v>
      </c>
      <c r="G49" s="28">
        <v>11</v>
      </c>
      <c r="H49" s="29">
        <v>1102</v>
      </c>
      <c r="I49" s="32">
        <v>64.39</v>
      </c>
      <c r="J49" s="33" t="s">
        <v>1884</v>
      </c>
      <c r="K49" s="35" t="s">
        <v>42</v>
      </c>
      <c r="L49" s="34"/>
    </row>
    <row r="50" s="1" customFormat="1" customHeight="1" spans="1:12">
      <c r="A50" s="27">
        <v>48</v>
      </c>
      <c r="B50" s="27" t="s">
        <v>1883</v>
      </c>
      <c r="C50" s="28">
        <v>1</v>
      </c>
      <c r="D50" s="28">
        <v>1</v>
      </c>
      <c r="E50" s="28">
        <v>1</v>
      </c>
      <c r="F50" s="27">
        <v>18</v>
      </c>
      <c r="G50" s="28">
        <v>11</v>
      </c>
      <c r="H50" s="29">
        <v>1103</v>
      </c>
      <c r="I50" s="32">
        <v>62.55</v>
      </c>
      <c r="J50" s="33" t="s">
        <v>1884</v>
      </c>
      <c r="K50" s="35" t="s">
        <v>42</v>
      </c>
      <c r="L50" s="34"/>
    </row>
    <row r="51" s="1" customFormat="1" customHeight="1" spans="1:12">
      <c r="A51" s="27">
        <v>49</v>
      </c>
      <c r="B51" s="27" t="s">
        <v>1883</v>
      </c>
      <c r="C51" s="28">
        <v>1</v>
      </c>
      <c r="D51" s="28">
        <v>1</v>
      </c>
      <c r="E51" s="28">
        <v>1</v>
      </c>
      <c r="F51" s="27">
        <v>18</v>
      </c>
      <c r="G51" s="28">
        <v>11</v>
      </c>
      <c r="H51" s="29">
        <v>1104</v>
      </c>
      <c r="I51" s="32">
        <v>60.53</v>
      </c>
      <c r="J51" s="33" t="s">
        <v>1884</v>
      </c>
      <c r="K51" s="35" t="s">
        <v>42</v>
      </c>
      <c r="L51" s="28"/>
    </row>
    <row r="52" s="1" customFormat="1" ht="14.25" spans="1:12">
      <c r="A52" s="27">
        <v>50</v>
      </c>
      <c r="B52" s="27" t="s">
        <v>1883</v>
      </c>
      <c r="C52" s="28">
        <v>1</v>
      </c>
      <c r="D52" s="28">
        <v>1</v>
      </c>
      <c r="E52" s="28">
        <v>1</v>
      </c>
      <c r="F52" s="27">
        <v>18</v>
      </c>
      <c r="G52" s="28">
        <v>11</v>
      </c>
      <c r="H52" s="29">
        <v>1105</v>
      </c>
      <c r="I52" s="32">
        <v>62.43</v>
      </c>
      <c r="J52" s="33" t="s">
        <v>1884</v>
      </c>
      <c r="K52" s="35" t="s">
        <v>44</v>
      </c>
      <c r="L52" s="34"/>
    </row>
    <row r="53" s="1" customFormat="1" ht="14.25" spans="1:12">
      <c r="A53" s="27">
        <v>51</v>
      </c>
      <c r="B53" s="27" t="s">
        <v>1883</v>
      </c>
      <c r="C53" s="28">
        <v>1</v>
      </c>
      <c r="D53" s="28">
        <v>1</v>
      </c>
      <c r="E53" s="28">
        <v>1</v>
      </c>
      <c r="F53" s="27">
        <v>18</v>
      </c>
      <c r="G53" s="28">
        <v>12</v>
      </c>
      <c r="H53" s="29">
        <v>1201</v>
      </c>
      <c r="I53" s="32">
        <v>58.58</v>
      </c>
      <c r="J53" s="33" t="s">
        <v>1884</v>
      </c>
      <c r="K53" s="35" t="s">
        <v>265</v>
      </c>
      <c r="L53" s="34"/>
    </row>
    <row r="54" s="1" customFormat="1" ht="14.25" spans="1:12">
      <c r="A54" s="27">
        <v>52</v>
      </c>
      <c r="B54" s="27" t="s">
        <v>1883</v>
      </c>
      <c r="C54" s="28">
        <v>1</v>
      </c>
      <c r="D54" s="28">
        <v>1</v>
      </c>
      <c r="E54" s="28">
        <v>1</v>
      </c>
      <c r="F54" s="27">
        <v>18</v>
      </c>
      <c r="G54" s="28">
        <v>12</v>
      </c>
      <c r="H54" s="29">
        <v>1202</v>
      </c>
      <c r="I54" s="32">
        <v>64.39</v>
      </c>
      <c r="J54" s="33" t="s">
        <v>1884</v>
      </c>
      <c r="K54" s="35" t="s">
        <v>42</v>
      </c>
      <c r="L54" s="34"/>
    </row>
    <row r="55" s="1" customFormat="1" ht="14.25" spans="1:12">
      <c r="A55" s="27">
        <v>53</v>
      </c>
      <c r="B55" s="27" t="s">
        <v>1883</v>
      </c>
      <c r="C55" s="28">
        <v>1</v>
      </c>
      <c r="D55" s="28">
        <v>1</v>
      </c>
      <c r="E55" s="28">
        <v>1</v>
      </c>
      <c r="F55" s="27">
        <v>18</v>
      </c>
      <c r="G55" s="28">
        <v>12</v>
      </c>
      <c r="H55" s="29">
        <v>1203</v>
      </c>
      <c r="I55" s="32">
        <v>62.55</v>
      </c>
      <c r="J55" s="33" t="s">
        <v>1884</v>
      </c>
      <c r="K55" s="35" t="s">
        <v>42</v>
      </c>
      <c r="L55" s="34"/>
    </row>
    <row r="56" s="1" customFormat="1" ht="14.25" spans="1:12">
      <c r="A56" s="27">
        <v>54</v>
      </c>
      <c r="B56" s="27" t="s">
        <v>1883</v>
      </c>
      <c r="C56" s="28">
        <v>1</v>
      </c>
      <c r="D56" s="28">
        <v>1</v>
      </c>
      <c r="E56" s="28">
        <v>1</v>
      </c>
      <c r="F56" s="27">
        <v>18</v>
      </c>
      <c r="G56" s="28">
        <v>12</v>
      </c>
      <c r="H56" s="29">
        <v>1204</v>
      </c>
      <c r="I56" s="32">
        <v>60.53</v>
      </c>
      <c r="J56" s="33" t="s">
        <v>1884</v>
      </c>
      <c r="K56" s="35" t="s">
        <v>42</v>
      </c>
      <c r="L56" s="34"/>
    </row>
    <row r="57" s="1" customFormat="1" ht="14.25" spans="1:12">
      <c r="A57" s="27">
        <v>55</v>
      </c>
      <c r="B57" s="27" t="s">
        <v>1883</v>
      </c>
      <c r="C57" s="28">
        <v>1</v>
      </c>
      <c r="D57" s="28">
        <v>1</v>
      </c>
      <c r="E57" s="28">
        <v>1</v>
      </c>
      <c r="F57" s="27">
        <v>18</v>
      </c>
      <c r="G57" s="28">
        <v>12</v>
      </c>
      <c r="H57" s="29">
        <v>1205</v>
      </c>
      <c r="I57" s="32">
        <v>62.43</v>
      </c>
      <c r="J57" s="33" t="s">
        <v>1884</v>
      </c>
      <c r="K57" s="35" t="s">
        <v>44</v>
      </c>
      <c r="L57" s="28"/>
    </row>
    <row r="58" s="1" customFormat="1" ht="14.25" spans="1:12">
      <c r="A58" s="27">
        <v>56</v>
      </c>
      <c r="B58" s="27" t="s">
        <v>1883</v>
      </c>
      <c r="C58" s="28">
        <v>1</v>
      </c>
      <c r="D58" s="28">
        <v>1</v>
      </c>
      <c r="E58" s="28">
        <v>1</v>
      </c>
      <c r="F58" s="27">
        <v>18</v>
      </c>
      <c r="G58" s="28">
        <v>13</v>
      </c>
      <c r="H58" s="29">
        <v>1301</v>
      </c>
      <c r="I58" s="32">
        <v>58.58</v>
      </c>
      <c r="J58" s="33" t="s">
        <v>1884</v>
      </c>
      <c r="K58" s="35" t="s">
        <v>265</v>
      </c>
      <c r="L58" s="34"/>
    </row>
    <row r="59" s="1" customFormat="1" ht="14.25" spans="1:12">
      <c r="A59" s="27">
        <v>57</v>
      </c>
      <c r="B59" s="27" t="s">
        <v>1883</v>
      </c>
      <c r="C59" s="28">
        <v>1</v>
      </c>
      <c r="D59" s="28">
        <v>1</v>
      </c>
      <c r="E59" s="28">
        <v>1</v>
      </c>
      <c r="F59" s="27">
        <v>18</v>
      </c>
      <c r="G59" s="28">
        <v>13</v>
      </c>
      <c r="H59" s="29">
        <v>1302</v>
      </c>
      <c r="I59" s="32">
        <v>64.39</v>
      </c>
      <c r="J59" s="33" t="s">
        <v>1884</v>
      </c>
      <c r="K59" s="35" t="s">
        <v>42</v>
      </c>
      <c r="L59" s="34"/>
    </row>
    <row r="60" s="1" customFormat="1" ht="14.25" spans="1:12">
      <c r="A60" s="27">
        <v>58</v>
      </c>
      <c r="B60" s="27" t="s">
        <v>1883</v>
      </c>
      <c r="C60" s="28">
        <v>1</v>
      </c>
      <c r="D60" s="28">
        <v>1</v>
      </c>
      <c r="E60" s="28">
        <v>1</v>
      </c>
      <c r="F60" s="27">
        <v>18</v>
      </c>
      <c r="G60" s="28">
        <v>13</v>
      </c>
      <c r="H60" s="29">
        <v>1303</v>
      </c>
      <c r="I60" s="32">
        <v>62.55</v>
      </c>
      <c r="J60" s="33" t="s">
        <v>1884</v>
      </c>
      <c r="K60" s="35" t="s">
        <v>42</v>
      </c>
      <c r="L60" s="34"/>
    </row>
    <row r="61" s="1" customFormat="1" ht="14.25" spans="1:12">
      <c r="A61" s="27">
        <v>59</v>
      </c>
      <c r="B61" s="27" t="s">
        <v>1883</v>
      </c>
      <c r="C61" s="28">
        <v>1</v>
      </c>
      <c r="D61" s="28">
        <v>1</v>
      </c>
      <c r="E61" s="28">
        <v>1</v>
      </c>
      <c r="F61" s="27">
        <v>18</v>
      </c>
      <c r="G61" s="28">
        <v>13</v>
      </c>
      <c r="H61" s="29">
        <v>1304</v>
      </c>
      <c r="I61" s="32">
        <v>60.53</v>
      </c>
      <c r="J61" s="33" t="s">
        <v>1884</v>
      </c>
      <c r="K61" s="35" t="s">
        <v>42</v>
      </c>
      <c r="L61" s="34"/>
    </row>
    <row r="62" s="1" customFormat="1" ht="14.25" spans="1:12">
      <c r="A62" s="27">
        <v>60</v>
      </c>
      <c r="B62" s="27" t="s">
        <v>1883</v>
      </c>
      <c r="C62" s="28">
        <v>1</v>
      </c>
      <c r="D62" s="28">
        <v>1</v>
      </c>
      <c r="E62" s="28">
        <v>1</v>
      </c>
      <c r="F62" s="27">
        <v>18</v>
      </c>
      <c r="G62" s="28">
        <v>13</v>
      </c>
      <c r="H62" s="29">
        <v>1305</v>
      </c>
      <c r="I62" s="32">
        <v>62.43</v>
      </c>
      <c r="J62" s="33" t="s">
        <v>1884</v>
      </c>
      <c r="K62" s="35" t="s">
        <v>44</v>
      </c>
      <c r="L62" s="34"/>
    </row>
    <row r="63" s="1" customFormat="1" ht="14.25" spans="1:12">
      <c r="A63" s="27">
        <v>61</v>
      </c>
      <c r="B63" s="27" t="s">
        <v>1883</v>
      </c>
      <c r="C63" s="28">
        <v>1</v>
      </c>
      <c r="D63" s="28">
        <v>1</v>
      </c>
      <c r="E63" s="28">
        <v>1</v>
      </c>
      <c r="F63" s="27">
        <v>18</v>
      </c>
      <c r="G63" s="28">
        <v>14</v>
      </c>
      <c r="H63" s="29">
        <v>1401</v>
      </c>
      <c r="I63" s="32">
        <v>58.58</v>
      </c>
      <c r="J63" s="33" t="s">
        <v>1884</v>
      </c>
      <c r="K63" s="35" t="s">
        <v>265</v>
      </c>
      <c r="L63" s="28"/>
    </row>
    <row r="64" s="1" customFormat="1" ht="14.25" spans="1:12">
      <c r="A64" s="27">
        <v>62</v>
      </c>
      <c r="B64" s="27" t="s">
        <v>1883</v>
      </c>
      <c r="C64" s="28">
        <v>1</v>
      </c>
      <c r="D64" s="28">
        <v>1</v>
      </c>
      <c r="E64" s="28">
        <v>1</v>
      </c>
      <c r="F64" s="27">
        <v>18</v>
      </c>
      <c r="G64" s="28">
        <v>14</v>
      </c>
      <c r="H64" s="29">
        <v>1402</v>
      </c>
      <c r="I64" s="32">
        <v>64.39</v>
      </c>
      <c r="J64" s="33" t="s">
        <v>1884</v>
      </c>
      <c r="K64" s="35" t="s">
        <v>42</v>
      </c>
      <c r="L64" s="34"/>
    </row>
    <row r="65" s="1" customFormat="1" ht="14.25" spans="1:12">
      <c r="A65" s="27">
        <v>63</v>
      </c>
      <c r="B65" s="27" t="s">
        <v>1883</v>
      </c>
      <c r="C65" s="28">
        <v>1</v>
      </c>
      <c r="D65" s="28">
        <v>1</v>
      </c>
      <c r="E65" s="28">
        <v>1</v>
      </c>
      <c r="F65" s="27">
        <v>18</v>
      </c>
      <c r="G65" s="28">
        <v>14</v>
      </c>
      <c r="H65" s="29">
        <v>1403</v>
      </c>
      <c r="I65" s="32">
        <v>62.55</v>
      </c>
      <c r="J65" s="33" t="s">
        <v>1884</v>
      </c>
      <c r="K65" s="35" t="s">
        <v>42</v>
      </c>
      <c r="L65" s="34"/>
    </row>
    <row r="66" s="1" customFormat="1" ht="14.25" spans="1:12">
      <c r="A66" s="27">
        <v>64</v>
      </c>
      <c r="B66" s="27" t="s">
        <v>1883</v>
      </c>
      <c r="C66" s="28">
        <v>1</v>
      </c>
      <c r="D66" s="28">
        <v>1</v>
      </c>
      <c r="E66" s="28">
        <v>1</v>
      </c>
      <c r="F66" s="27">
        <v>18</v>
      </c>
      <c r="G66" s="28">
        <v>14</v>
      </c>
      <c r="H66" s="29">
        <v>1404</v>
      </c>
      <c r="I66" s="32">
        <v>60.53</v>
      </c>
      <c r="J66" s="33" t="s">
        <v>1884</v>
      </c>
      <c r="K66" s="35" t="s">
        <v>42</v>
      </c>
      <c r="L66" s="34"/>
    </row>
    <row r="67" s="1" customFormat="1" ht="14.25" spans="1:12">
      <c r="A67" s="27">
        <v>65</v>
      </c>
      <c r="B67" s="27" t="s">
        <v>1883</v>
      </c>
      <c r="C67" s="28">
        <v>1</v>
      </c>
      <c r="D67" s="28">
        <v>1</v>
      </c>
      <c r="E67" s="28">
        <v>1</v>
      </c>
      <c r="F67" s="27">
        <v>18</v>
      </c>
      <c r="G67" s="28">
        <v>14</v>
      </c>
      <c r="H67" s="29">
        <v>1405</v>
      </c>
      <c r="I67" s="32">
        <v>62.43</v>
      </c>
      <c r="J67" s="33" t="s">
        <v>1884</v>
      </c>
      <c r="K67" s="35" t="s">
        <v>44</v>
      </c>
      <c r="L67" s="34"/>
    </row>
    <row r="68" s="1" customFormat="1" ht="14.25" spans="1:12">
      <c r="A68" s="27">
        <v>66</v>
      </c>
      <c r="B68" s="27" t="s">
        <v>1883</v>
      </c>
      <c r="C68" s="28">
        <v>1</v>
      </c>
      <c r="D68" s="28">
        <v>1</v>
      </c>
      <c r="E68" s="28">
        <v>1</v>
      </c>
      <c r="F68" s="27">
        <v>18</v>
      </c>
      <c r="G68" s="28">
        <v>15</v>
      </c>
      <c r="H68" s="29">
        <v>1501</v>
      </c>
      <c r="I68" s="32">
        <v>58.58</v>
      </c>
      <c r="J68" s="33" t="s">
        <v>1884</v>
      </c>
      <c r="K68" s="35" t="s">
        <v>265</v>
      </c>
      <c r="L68" s="34"/>
    </row>
    <row r="69" s="1" customFormat="1" ht="14.25" spans="1:12">
      <c r="A69" s="27">
        <v>67</v>
      </c>
      <c r="B69" s="27" t="s">
        <v>1883</v>
      </c>
      <c r="C69" s="28">
        <v>1</v>
      </c>
      <c r="D69" s="28">
        <v>1</v>
      </c>
      <c r="E69" s="28">
        <v>1</v>
      </c>
      <c r="F69" s="27">
        <v>18</v>
      </c>
      <c r="G69" s="28">
        <v>15</v>
      </c>
      <c r="H69" s="29">
        <v>1502</v>
      </c>
      <c r="I69" s="32">
        <v>64.39</v>
      </c>
      <c r="J69" s="33" t="s">
        <v>1884</v>
      </c>
      <c r="K69" s="35" t="s">
        <v>42</v>
      </c>
      <c r="L69" s="28"/>
    </row>
    <row r="70" s="1" customFormat="1" ht="14.25" spans="1:12">
      <c r="A70" s="27">
        <v>68</v>
      </c>
      <c r="B70" s="27" t="s">
        <v>1883</v>
      </c>
      <c r="C70" s="28">
        <v>1</v>
      </c>
      <c r="D70" s="28">
        <v>1</v>
      </c>
      <c r="E70" s="28">
        <v>1</v>
      </c>
      <c r="F70" s="27">
        <v>18</v>
      </c>
      <c r="G70" s="28">
        <v>15</v>
      </c>
      <c r="H70" s="29">
        <v>1503</v>
      </c>
      <c r="I70" s="32">
        <v>62.55</v>
      </c>
      <c r="J70" s="33" t="s">
        <v>1884</v>
      </c>
      <c r="K70" s="35" t="s">
        <v>42</v>
      </c>
      <c r="L70" s="34"/>
    </row>
    <row r="71" s="1" customFormat="1" ht="14.25" spans="1:12">
      <c r="A71" s="27">
        <v>69</v>
      </c>
      <c r="B71" s="27" t="s">
        <v>1883</v>
      </c>
      <c r="C71" s="28">
        <v>1</v>
      </c>
      <c r="D71" s="28">
        <v>1</v>
      </c>
      <c r="E71" s="28">
        <v>1</v>
      </c>
      <c r="F71" s="27">
        <v>18</v>
      </c>
      <c r="G71" s="28">
        <v>15</v>
      </c>
      <c r="H71" s="29">
        <v>1504</v>
      </c>
      <c r="I71" s="32">
        <v>60.53</v>
      </c>
      <c r="J71" s="33" t="s">
        <v>1884</v>
      </c>
      <c r="K71" s="35" t="s">
        <v>42</v>
      </c>
      <c r="L71" s="34"/>
    </row>
    <row r="72" s="1" customFormat="1" ht="14.25" spans="1:12">
      <c r="A72" s="27">
        <v>70</v>
      </c>
      <c r="B72" s="27" t="s">
        <v>1883</v>
      </c>
      <c r="C72" s="28">
        <v>1</v>
      </c>
      <c r="D72" s="28">
        <v>1</v>
      </c>
      <c r="E72" s="28">
        <v>1</v>
      </c>
      <c r="F72" s="27">
        <v>18</v>
      </c>
      <c r="G72" s="28">
        <v>15</v>
      </c>
      <c r="H72" s="29">
        <v>1505</v>
      </c>
      <c r="I72" s="32">
        <v>62.43</v>
      </c>
      <c r="J72" s="33" t="s">
        <v>1884</v>
      </c>
      <c r="K72" s="35" t="s">
        <v>44</v>
      </c>
      <c r="L72" s="34"/>
    </row>
    <row r="73" s="1" customFormat="1" ht="14.25" spans="1:12">
      <c r="A73" s="27">
        <v>71</v>
      </c>
      <c r="B73" s="27" t="s">
        <v>1883</v>
      </c>
      <c r="C73" s="28">
        <v>1</v>
      </c>
      <c r="D73" s="28">
        <v>1</v>
      </c>
      <c r="E73" s="28">
        <v>1</v>
      </c>
      <c r="F73" s="27">
        <v>18</v>
      </c>
      <c r="G73" s="28">
        <v>16</v>
      </c>
      <c r="H73" s="29">
        <v>1601</v>
      </c>
      <c r="I73" s="32">
        <v>58.58</v>
      </c>
      <c r="J73" s="33" t="s">
        <v>1884</v>
      </c>
      <c r="K73" s="35" t="s">
        <v>265</v>
      </c>
      <c r="L73" s="34"/>
    </row>
    <row r="74" s="1" customFormat="1" ht="14.25" spans="1:12">
      <c r="A74" s="27">
        <v>72</v>
      </c>
      <c r="B74" s="27" t="s">
        <v>1883</v>
      </c>
      <c r="C74" s="28">
        <v>1</v>
      </c>
      <c r="D74" s="28">
        <v>1</v>
      </c>
      <c r="E74" s="28">
        <v>1</v>
      </c>
      <c r="F74" s="27">
        <v>18</v>
      </c>
      <c r="G74" s="28">
        <v>16</v>
      </c>
      <c r="H74" s="29">
        <v>1602</v>
      </c>
      <c r="I74" s="32">
        <v>64.39</v>
      </c>
      <c r="J74" s="33" t="s">
        <v>1884</v>
      </c>
      <c r="K74" s="35" t="s">
        <v>42</v>
      </c>
      <c r="L74" s="34"/>
    </row>
    <row r="75" s="1" customFormat="1" ht="14.25" spans="1:12">
      <c r="A75" s="27">
        <v>73</v>
      </c>
      <c r="B75" s="27" t="s">
        <v>1883</v>
      </c>
      <c r="C75" s="28">
        <v>1</v>
      </c>
      <c r="D75" s="28">
        <v>1</v>
      </c>
      <c r="E75" s="28">
        <v>1</v>
      </c>
      <c r="F75" s="27">
        <v>18</v>
      </c>
      <c r="G75" s="28">
        <v>16</v>
      </c>
      <c r="H75" s="29">
        <v>1603</v>
      </c>
      <c r="I75" s="32">
        <v>62.55</v>
      </c>
      <c r="J75" s="33" t="s">
        <v>1884</v>
      </c>
      <c r="K75" s="35" t="s">
        <v>42</v>
      </c>
      <c r="L75" s="28"/>
    </row>
    <row r="76" s="1" customFormat="1" ht="14.25" spans="1:12">
      <c r="A76" s="27">
        <v>74</v>
      </c>
      <c r="B76" s="27" t="s">
        <v>1883</v>
      </c>
      <c r="C76" s="28">
        <v>1</v>
      </c>
      <c r="D76" s="28">
        <v>1</v>
      </c>
      <c r="E76" s="28">
        <v>1</v>
      </c>
      <c r="F76" s="27">
        <v>18</v>
      </c>
      <c r="G76" s="28">
        <v>16</v>
      </c>
      <c r="H76" s="29">
        <v>1604</v>
      </c>
      <c r="I76" s="32">
        <v>60.53</v>
      </c>
      <c r="J76" s="33" t="s">
        <v>1884</v>
      </c>
      <c r="K76" s="35" t="s">
        <v>42</v>
      </c>
      <c r="L76" s="34"/>
    </row>
    <row r="77" s="1" customFormat="1" ht="14.25" spans="1:12">
      <c r="A77" s="27">
        <v>75</v>
      </c>
      <c r="B77" s="27" t="s">
        <v>1883</v>
      </c>
      <c r="C77" s="28">
        <v>1</v>
      </c>
      <c r="D77" s="28">
        <v>1</v>
      </c>
      <c r="E77" s="28">
        <v>1</v>
      </c>
      <c r="F77" s="27">
        <v>18</v>
      </c>
      <c r="G77" s="28">
        <v>16</v>
      </c>
      <c r="H77" s="29">
        <v>1605</v>
      </c>
      <c r="I77" s="32">
        <v>62.43</v>
      </c>
      <c r="J77" s="33" t="s">
        <v>1884</v>
      </c>
      <c r="K77" s="35" t="s">
        <v>44</v>
      </c>
      <c r="L77" s="34"/>
    </row>
    <row r="78" s="1" customFormat="1" ht="14.25" spans="1:12">
      <c r="A78" s="27">
        <v>76</v>
      </c>
      <c r="B78" s="27" t="s">
        <v>1883</v>
      </c>
      <c r="C78" s="28">
        <v>1</v>
      </c>
      <c r="D78" s="28">
        <v>1</v>
      </c>
      <c r="E78" s="28">
        <v>1</v>
      </c>
      <c r="F78" s="27">
        <v>18</v>
      </c>
      <c r="G78" s="28">
        <v>17</v>
      </c>
      <c r="H78" s="29">
        <v>1701</v>
      </c>
      <c r="I78" s="32">
        <v>58.58</v>
      </c>
      <c r="J78" s="33" t="s">
        <v>1884</v>
      </c>
      <c r="K78" s="35" t="s">
        <v>265</v>
      </c>
      <c r="L78" s="34"/>
    </row>
    <row r="79" s="1" customFormat="1" ht="14.25" spans="1:12">
      <c r="A79" s="27">
        <v>77</v>
      </c>
      <c r="B79" s="27" t="s">
        <v>1883</v>
      </c>
      <c r="C79" s="28">
        <v>1</v>
      </c>
      <c r="D79" s="28">
        <v>1</v>
      </c>
      <c r="E79" s="28">
        <v>1</v>
      </c>
      <c r="F79" s="27">
        <v>18</v>
      </c>
      <c r="G79" s="28">
        <v>17</v>
      </c>
      <c r="H79" s="29">
        <v>1702</v>
      </c>
      <c r="I79" s="32">
        <v>64.39</v>
      </c>
      <c r="J79" s="33" t="s">
        <v>1884</v>
      </c>
      <c r="K79" s="35" t="s">
        <v>42</v>
      </c>
      <c r="L79" s="34"/>
    </row>
    <row r="80" s="1" customFormat="1" ht="14.25" spans="1:12">
      <c r="A80" s="27">
        <v>78</v>
      </c>
      <c r="B80" s="27" t="s">
        <v>1883</v>
      </c>
      <c r="C80" s="28">
        <v>1</v>
      </c>
      <c r="D80" s="28">
        <v>1</v>
      </c>
      <c r="E80" s="28">
        <v>1</v>
      </c>
      <c r="F80" s="27">
        <v>18</v>
      </c>
      <c r="G80" s="28">
        <v>17</v>
      </c>
      <c r="H80" s="29">
        <v>1703</v>
      </c>
      <c r="I80" s="32">
        <v>62.55</v>
      </c>
      <c r="J80" s="33" t="s">
        <v>1884</v>
      </c>
      <c r="K80" s="35" t="s">
        <v>42</v>
      </c>
      <c r="L80" s="34"/>
    </row>
    <row r="81" s="1" customFormat="1" ht="14.25" spans="1:12">
      <c r="A81" s="27">
        <v>79</v>
      </c>
      <c r="B81" s="27" t="s">
        <v>1883</v>
      </c>
      <c r="C81" s="28">
        <v>1</v>
      </c>
      <c r="D81" s="28">
        <v>1</v>
      </c>
      <c r="E81" s="28">
        <v>1</v>
      </c>
      <c r="F81" s="27">
        <v>18</v>
      </c>
      <c r="G81" s="28">
        <v>17</v>
      </c>
      <c r="H81" s="29">
        <v>1704</v>
      </c>
      <c r="I81" s="32">
        <v>60.53</v>
      </c>
      <c r="J81" s="33" t="s">
        <v>1884</v>
      </c>
      <c r="K81" s="35" t="s">
        <v>42</v>
      </c>
      <c r="L81" s="28"/>
    </row>
    <row r="82" s="1" customFormat="1" ht="14.25" spans="1:12">
      <c r="A82" s="27">
        <v>80</v>
      </c>
      <c r="B82" s="27" t="s">
        <v>1883</v>
      </c>
      <c r="C82" s="28">
        <v>1</v>
      </c>
      <c r="D82" s="28">
        <v>1</v>
      </c>
      <c r="E82" s="28">
        <v>1</v>
      </c>
      <c r="F82" s="27">
        <v>18</v>
      </c>
      <c r="G82" s="28">
        <v>17</v>
      </c>
      <c r="H82" s="29">
        <v>1705</v>
      </c>
      <c r="I82" s="32">
        <v>62.43</v>
      </c>
      <c r="J82" s="33" t="s">
        <v>1884</v>
      </c>
      <c r="K82" s="35" t="s">
        <v>44</v>
      </c>
      <c r="L82" s="34"/>
    </row>
    <row r="83" s="1" customFormat="1" ht="14.25" spans="1:12">
      <c r="A83" s="27">
        <v>81</v>
      </c>
      <c r="B83" s="27" t="s">
        <v>1883</v>
      </c>
      <c r="C83" s="28">
        <v>1</v>
      </c>
      <c r="D83" s="28">
        <v>1</v>
      </c>
      <c r="E83" s="28">
        <v>1</v>
      </c>
      <c r="F83" s="27">
        <v>18</v>
      </c>
      <c r="G83" s="28">
        <v>18</v>
      </c>
      <c r="H83" s="29">
        <v>1801</v>
      </c>
      <c r="I83" s="32">
        <v>58.58</v>
      </c>
      <c r="J83" s="33" t="s">
        <v>1884</v>
      </c>
      <c r="K83" s="35" t="s">
        <v>265</v>
      </c>
      <c r="L83" s="34"/>
    </row>
    <row r="84" s="1" customFormat="1" ht="14.25" spans="1:12">
      <c r="A84" s="27">
        <v>82</v>
      </c>
      <c r="B84" s="27" t="s">
        <v>1883</v>
      </c>
      <c r="C84" s="28">
        <v>1</v>
      </c>
      <c r="D84" s="28">
        <v>1</v>
      </c>
      <c r="E84" s="28">
        <v>1</v>
      </c>
      <c r="F84" s="27">
        <v>18</v>
      </c>
      <c r="G84" s="28">
        <v>18</v>
      </c>
      <c r="H84" s="29">
        <v>1802</v>
      </c>
      <c r="I84" s="32">
        <v>64.39</v>
      </c>
      <c r="J84" s="33" t="s">
        <v>1884</v>
      </c>
      <c r="K84" s="35" t="s">
        <v>42</v>
      </c>
      <c r="L84" s="34"/>
    </row>
    <row r="85" s="1" customFormat="1" ht="14.25" spans="1:12">
      <c r="A85" s="27">
        <v>83</v>
      </c>
      <c r="B85" s="27" t="s">
        <v>1883</v>
      </c>
      <c r="C85" s="28">
        <v>1</v>
      </c>
      <c r="D85" s="28">
        <v>1</v>
      </c>
      <c r="E85" s="28">
        <v>1</v>
      </c>
      <c r="F85" s="27">
        <v>18</v>
      </c>
      <c r="G85" s="28">
        <v>18</v>
      </c>
      <c r="H85" s="29">
        <v>1803</v>
      </c>
      <c r="I85" s="32">
        <v>62.55</v>
      </c>
      <c r="J85" s="33" t="s">
        <v>1884</v>
      </c>
      <c r="K85" s="35" t="s">
        <v>42</v>
      </c>
      <c r="L85" s="34"/>
    </row>
    <row r="86" s="1" customFormat="1" ht="14.25" spans="1:12">
      <c r="A86" s="27">
        <v>84</v>
      </c>
      <c r="B86" s="27" t="s">
        <v>1883</v>
      </c>
      <c r="C86" s="28">
        <v>1</v>
      </c>
      <c r="D86" s="28">
        <v>1</v>
      </c>
      <c r="E86" s="28">
        <v>1</v>
      </c>
      <c r="F86" s="27">
        <v>18</v>
      </c>
      <c r="G86" s="28">
        <v>18</v>
      </c>
      <c r="H86" s="29">
        <v>1804</v>
      </c>
      <c r="I86" s="32">
        <v>60.53</v>
      </c>
      <c r="J86" s="33" t="s">
        <v>1884</v>
      </c>
      <c r="K86" s="33" t="s">
        <v>42</v>
      </c>
      <c r="L86" s="34"/>
    </row>
    <row r="87" s="22" customFormat="1" ht="14.25" spans="1:21">
      <c r="A87" s="27">
        <v>85</v>
      </c>
      <c r="B87" s="27" t="s">
        <v>1883</v>
      </c>
      <c r="C87" s="28">
        <v>1</v>
      </c>
      <c r="D87" s="28">
        <v>1</v>
      </c>
      <c r="E87" s="28">
        <v>1</v>
      </c>
      <c r="F87" s="27">
        <v>18</v>
      </c>
      <c r="G87" s="28">
        <v>18</v>
      </c>
      <c r="H87" s="29">
        <v>1805</v>
      </c>
      <c r="I87" s="32">
        <v>62.43</v>
      </c>
      <c r="J87" s="33" t="s">
        <v>1884</v>
      </c>
      <c r="K87" s="33" t="s">
        <v>44</v>
      </c>
      <c r="L87" s="28"/>
      <c r="M87" s="1"/>
      <c r="N87" s="1"/>
      <c r="O87" s="1"/>
      <c r="P87" s="1"/>
      <c r="Q87" s="1"/>
      <c r="R87" s="1"/>
      <c r="S87" s="1"/>
      <c r="T87" s="1"/>
      <c r="U87" s="1"/>
    </row>
    <row r="88" s="1" customFormat="1" ht="14.25" spans="1:12">
      <c r="A88" s="27">
        <v>86</v>
      </c>
      <c r="B88" s="27" t="s">
        <v>1883</v>
      </c>
      <c r="C88" s="28">
        <v>1</v>
      </c>
      <c r="D88" s="28">
        <v>1</v>
      </c>
      <c r="E88" s="28">
        <v>2</v>
      </c>
      <c r="F88" s="27">
        <v>18</v>
      </c>
      <c r="G88" s="28">
        <v>2</v>
      </c>
      <c r="H88" s="29">
        <v>201</v>
      </c>
      <c r="I88" s="32">
        <v>62.43</v>
      </c>
      <c r="J88" s="33" t="s">
        <v>1884</v>
      </c>
      <c r="K88" s="33" t="s">
        <v>44</v>
      </c>
      <c r="L88" s="34"/>
    </row>
    <row r="89" s="1" customFormat="1" ht="14.25" spans="1:12">
      <c r="A89" s="27">
        <v>87</v>
      </c>
      <c r="B89" s="27" t="s">
        <v>1883</v>
      </c>
      <c r="C89" s="28">
        <v>1</v>
      </c>
      <c r="D89" s="28">
        <v>1</v>
      </c>
      <c r="E89" s="28">
        <v>2</v>
      </c>
      <c r="F89" s="27">
        <v>18</v>
      </c>
      <c r="G89" s="28">
        <v>2</v>
      </c>
      <c r="H89" s="29">
        <v>202</v>
      </c>
      <c r="I89" s="32">
        <v>60.22</v>
      </c>
      <c r="J89" s="33" t="s">
        <v>1884</v>
      </c>
      <c r="K89" s="33" t="s">
        <v>42</v>
      </c>
      <c r="L89" s="34"/>
    </row>
    <row r="90" s="1" customFormat="1" ht="14.25" spans="1:12">
      <c r="A90" s="27">
        <v>88</v>
      </c>
      <c r="B90" s="27" t="s">
        <v>1883</v>
      </c>
      <c r="C90" s="28">
        <v>1</v>
      </c>
      <c r="D90" s="28">
        <v>1</v>
      </c>
      <c r="E90" s="28">
        <v>2</v>
      </c>
      <c r="F90" s="27">
        <v>18</v>
      </c>
      <c r="G90" s="28">
        <v>2</v>
      </c>
      <c r="H90" s="29">
        <v>203</v>
      </c>
      <c r="I90" s="32">
        <v>60.22</v>
      </c>
      <c r="J90" s="33" t="s">
        <v>1884</v>
      </c>
      <c r="K90" s="35" t="s">
        <v>42</v>
      </c>
      <c r="L90" s="34"/>
    </row>
    <row r="91" s="1" customFormat="1" ht="14.25" spans="1:12">
      <c r="A91" s="27">
        <v>89</v>
      </c>
      <c r="B91" s="27" t="s">
        <v>1883</v>
      </c>
      <c r="C91" s="28">
        <v>1</v>
      </c>
      <c r="D91" s="28">
        <v>1</v>
      </c>
      <c r="E91" s="28">
        <v>2</v>
      </c>
      <c r="F91" s="27">
        <v>18</v>
      </c>
      <c r="G91" s="28">
        <v>2</v>
      </c>
      <c r="H91" s="29">
        <v>204</v>
      </c>
      <c r="I91" s="32">
        <v>62.39</v>
      </c>
      <c r="J91" s="33" t="s">
        <v>1884</v>
      </c>
      <c r="K91" s="35" t="s">
        <v>44</v>
      </c>
      <c r="L91" s="34"/>
    </row>
    <row r="92" s="1" customFormat="1" ht="14.25" spans="1:12">
      <c r="A92" s="27">
        <v>90</v>
      </c>
      <c r="B92" s="27" t="s">
        <v>1883</v>
      </c>
      <c r="C92" s="28">
        <v>1</v>
      </c>
      <c r="D92" s="28">
        <v>1</v>
      </c>
      <c r="E92" s="28">
        <v>2</v>
      </c>
      <c r="F92" s="27">
        <v>18</v>
      </c>
      <c r="G92" s="28">
        <v>3</v>
      </c>
      <c r="H92" s="29">
        <v>301</v>
      </c>
      <c r="I92" s="32">
        <v>62.43</v>
      </c>
      <c r="J92" s="33" t="s">
        <v>1884</v>
      </c>
      <c r="K92" s="35" t="s">
        <v>44</v>
      </c>
      <c r="L92" s="28"/>
    </row>
    <row r="93" s="1" customFormat="1" ht="14.25" spans="1:12">
      <c r="A93" s="27">
        <v>91</v>
      </c>
      <c r="B93" s="27" t="s">
        <v>1883</v>
      </c>
      <c r="C93" s="28">
        <v>1</v>
      </c>
      <c r="D93" s="28">
        <v>1</v>
      </c>
      <c r="E93" s="28">
        <v>2</v>
      </c>
      <c r="F93" s="27">
        <v>18</v>
      </c>
      <c r="G93" s="28">
        <v>3</v>
      </c>
      <c r="H93" s="29">
        <v>302</v>
      </c>
      <c r="I93" s="32">
        <v>60.22</v>
      </c>
      <c r="J93" s="33" t="s">
        <v>1884</v>
      </c>
      <c r="K93" s="35" t="s">
        <v>42</v>
      </c>
      <c r="L93" s="34"/>
    </row>
    <row r="94" s="1" customFormat="1" ht="14.25" spans="1:12">
      <c r="A94" s="27">
        <v>92</v>
      </c>
      <c r="B94" s="27" t="s">
        <v>1883</v>
      </c>
      <c r="C94" s="28">
        <v>1</v>
      </c>
      <c r="D94" s="28">
        <v>1</v>
      </c>
      <c r="E94" s="28">
        <v>2</v>
      </c>
      <c r="F94" s="27">
        <v>18</v>
      </c>
      <c r="G94" s="28">
        <v>3</v>
      </c>
      <c r="H94" s="29">
        <v>303</v>
      </c>
      <c r="I94" s="32">
        <v>60.22</v>
      </c>
      <c r="J94" s="33" t="s">
        <v>1884</v>
      </c>
      <c r="K94" s="35" t="s">
        <v>42</v>
      </c>
      <c r="L94" s="34"/>
    </row>
    <row r="95" s="1" customFormat="1" ht="14.25" spans="1:12">
      <c r="A95" s="27">
        <v>93</v>
      </c>
      <c r="B95" s="27" t="s">
        <v>1883</v>
      </c>
      <c r="C95" s="28">
        <v>1</v>
      </c>
      <c r="D95" s="28">
        <v>1</v>
      </c>
      <c r="E95" s="28">
        <v>2</v>
      </c>
      <c r="F95" s="27">
        <v>18</v>
      </c>
      <c r="G95" s="28">
        <v>3</v>
      </c>
      <c r="H95" s="29">
        <v>304</v>
      </c>
      <c r="I95" s="32">
        <v>62.39</v>
      </c>
      <c r="J95" s="33" t="s">
        <v>1884</v>
      </c>
      <c r="K95" s="35" t="s">
        <v>44</v>
      </c>
      <c r="L95" s="34"/>
    </row>
    <row r="96" s="1" customFormat="1" ht="14.25" spans="1:12">
      <c r="A96" s="27">
        <v>94</v>
      </c>
      <c r="B96" s="27" t="s">
        <v>1883</v>
      </c>
      <c r="C96" s="28">
        <v>1</v>
      </c>
      <c r="D96" s="28">
        <v>1</v>
      </c>
      <c r="E96" s="28">
        <v>2</v>
      </c>
      <c r="F96" s="27">
        <v>18</v>
      </c>
      <c r="G96" s="28">
        <v>3.6952380952381</v>
      </c>
      <c r="H96" s="29">
        <v>401</v>
      </c>
      <c r="I96" s="32">
        <v>62.43</v>
      </c>
      <c r="J96" s="33" t="s">
        <v>1884</v>
      </c>
      <c r="K96" s="35" t="s">
        <v>44</v>
      </c>
      <c r="L96" s="34"/>
    </row>
    <row r="97" s="1" customFormat="1" ht="14.25" spans="1:12">
      <c r="A97" s="27">
        <v>95</v>
      </c>
      <c r="B97" s="27" t="s">
        <v>1883</v>
      </c>
      <c r="C97" s="28">
        <v>1</v>
      </c>
      <c r="D97" s="28">
        <v>1</v>
      </c>
      <c r="E97" s="28">
        <v>2</v>
      </c>
      <c r="F97" s="27">
        <v>18</v>
      </c>
      <c r="G97" s="28">
        <v>3.92380952380952</v>
      </c>
      <c r="H97" s="29">
        <v>402</v>
      </c>
      <c r="I97" s="32">
        <v>60.22</v>
      </c>
      <c r="J97" s="33" t="s">
        <v>1884</v>
      </c>
      <c r="K97" s="35" t="s">
        <v>42</v>
      </c>
      <c r="L97" s="28"/>
    </row>
    <row r="98" s="1" customFormat="1" ht="14.25" spans="1:12">
      <c r="A98" s="27">
        <v>96</v>
      </c>
      <c r="B98" s="27" t="s">
        <v>1883</v>
      </c>
      <c r="C98" s="28">
        <v>1</v>
      </c>
      <c r="D98" s="28">
        <v>1</v>
      </c>
      <c r="E98" s="28">
        <v>2</v>
      </c>
      <c r="F98" s="27">
        <v>18</v>
      </c>
      <c r="G98" s="28">
        <v>4.15238095238095</v>
      </c>
      <c r="H98" s="29">
        <v>403</v>
      </c>
      <c r="I98" s="32">
        <v>60.22</v>
      </c>
      <c r="J98" s="33" t="s">
        <v>1884</v>
      </c>
      <c r="K98" s="35" t="s">
        <v>42</v>
      </c>
      <c r="L98" s="34"/>
    </row>
    <row r="99" s="1" customFormat="1" ht="14.25" spans="1:12">
      <c r="A99" s="27">
        <v>97</v>
      </c>
      <c r="B99" s="27" t="s">
        <v>1883</v>
      </c>
      <c r="C99" s="28">
        <v>1</v>
      </c>
      <c r="D99" s="28">
        <v>1</v>
      </c>
      <c r="E99" s="28">
        <v>2</v>
      </c>
      <c r="F99" s="27">
        <v>18</v>
      </c>
      <c r="G99" s="28">
        <v>4.38095238095238</v>
      </c>
      <c r="H99" s="29">
        <v>404</v>
      </c>
      <c r="I99" s="32">
        <v>62.39</v>
      </c>
      <c r="J99" s="33" t="s">
        <v>1884</v>
      </c>
      <c r="K99" s="35" t="s">
        <v>44</v>
      </c>
      <c r="L99" s="34"/>
    </row>
    <row r="100" s="1" customFormat="1" ht="14.25" spans="1:12">
      <c r="A100" s="27">
        <v>98</v>
      </c>
      <c r="B100" s="27" t="s">
        <v>1883</v>
      </c>
      <c r="C100" s="28">
        <v>1</v>
      </c>
      <c r="D100" s="28">
        <v>1</v>
      </c>
      <c r="E100" s="28">
        <v>2</v>
      </c>
      <c r="F100" s="27">
        <v>18</v>
      </c>
      <c r="G100" s="28">
        <v>4.60952380952381</v>
      </c>
      <c r="H100" s="29">
        <v>501</v>
      </c>
      <c r="I100" s="32">
        <v>62.43</v>
      </c>
      <c r="J100" s="33" t="s">
        <v>1884</v>
      </c>
      <c r="K100" s="35" t="s">
        <v>44</v>
      </c>
      <c r="L100" s="34"/>
    </row>
    <row r="101" s="1" customFormat="1" ht="14.25" spans="1:12">
      <c r="A101" s="27">
        <v>99</v>
      </c>
      <c r="B101" s="27" t="s">
        <v>1883</v>
      </c>
      <c r="C101" s="28">
        <v>1</v>
      </c>
      <c r="D101" s="28">
        <v>1</v>
      </c>
      <c r="E101" s="28">
        <v>2</v>
      </c>
      <c r="F101" s="27">
        <v>18</v>
      </c>
      <c r="G101" s="28">
        <v>4.83809523809524</v>
      </c>
      <c r="H101" s="29">
        <v>502</v>
      </c>
      <c r="I101" s="32">
        <v>60.22</v>
      </c>
      <c r="J101" s="33" t="s">
        <v>1884</v>
      </c>
      <c r="K101" s="35" t="s">
        <v>42</v>
      </c>
      <c r="L101" s="34"/>
    </row>
    <row r="102" s="1" customFormat="1" ht="14.25" spans="1:12">
      <c r="A102" s="27">
        <v>100</v>
      </c>
      <c r="B102" s="27" t="s">
        <v>1883</v>
      </c>
      <c r="C102" s="28">
        <v>1</v>
      </c>
      <c r="D102" s="28">
        <v>1</v>
      </c>
      <c r="E102" s="28">
        <v>2</v>
      </c>
      <c r="F102" s="27">
        <v>18</v>
      </c>
      <c r="G102" s="28">
        <v>5.06666666666667</v>
      </c>
      <c r="H102" s="29">
        <v>503</v>
      </c>
      <c r="I102" s="32">
        <v>60.22</v>
      </c>
      <c r="J102" s="33" t="s">
        <v>1884</v>
      </c>
      <c r="K102" s="35" t="s">
        <v>42</v>
      </c>
      <c r="L102" s="28"/>
    </row>
    <row r="103" s="1" customFormat="1" ht="14.25" spans="1:12">
      <c r="A103" s="27">
        <v>101</v>
      </c>
      <c r="B103" s="27" t="s">
        <v>1883</v>
      </c>
      <c r="C103" s="28">
        <v>1</v>
      </c>
      <c r="D103" s="28">
        <v>1</v>
      </c>
      <c r="E103" s="28">
        <v>2</v>
      </c>
      <c r="F103" s="27">
        <v>18</v>
      </c>
      <c r="G103" s="28">
        <v>5.2952380952381</v>
      </c>
      <c r="H103" s="29">
        <v>504</v>
      </c>
      <c r="I103" s="32">
        <v>62.39</v>
      </c>
      <c r="J103" s="33" t="s">
        <v>1884</v>
      </c>
      <c r="K103" s="35" t="s">
        <v>44</v>
      </c>
      <c r="L103" s="34"/>
    </row>
    <row r="104" s="1" customFormat="1" ht="14.25" spans="1:12">
      <c r="A104" s="27">
        <v>102</v>
      </c>
      <c r="B104" s="27" t="s">
        <v>1883</v>
      </c>
      <c r="C104" s="28">
        <v>1</v>
      </c>
      <c r="D104" s="28">
        <v>1</v>
      </c>
      <c r="E104" s="28">
        <v>2</v>
      </c>
      <c r="F104" s="27">
        <v>18</v>
      </c>
      <c r="G104" s="28">
        <v>5.52380952380952</v>
      </c>
      <c r="H104" s="29">
        <v>601</v>
      </c>
      <c r="I104" s="32">
        <v>62.43</v>
      </c>
      <c r="J104" s="33" t="s">
        <v>1884</v>
      </c>
      <c r="K104" s="35" t="s">
        <v>44</v>
      </c>
      <c r="L104" s="34"/>
    </row>
    <row r="105" s="1" customFormat="1" ht="14.25" spans="1:12">
      <c r="A105" s="27">
        <v>103</v>
      </c>
      <c r="B105" s="27" t="s">
        <v>1883</v>
      </c>
      <c r="C105" s="28">
        <v>1</v>
      </c>
      <c r="D105" s="28">
        <v>1</v>
      </c>
      <c r="E105" s="28">
        <v>2</v>
      </c>
      <c r="F105" s="27">
        <v>18</v>
      </c>
      <c r="G105" s="28">
        <v>5.75238095238095</v>
      </c>
      <c r="H105" s="29">
        <v>602</v>
      </c>
      <c r="I105" s="32">
        <v>60.22</v>
      </c>
      <c r="J105" s="33" t="s">
        <v>1884</v>
      </c>
      <c r="K105" s="35" t="s">
        <v>42</v>
      </c>
      <c r="L105" s="34"/>
    </row>
    <row r="106" s="1" customFormat="1" ht="14.25" spans="1:12">
      <c r="A106" s="27">
        <v>104</v>
      </c>
      <c r="B106" s="27" t="s">
        <v>1883</v>
      </c>
      <c r="C106" s="28">
        <v>1</v>
      </c>
      <c r="D106" s="28">
        <v>1</v>
      </c>
      <c r="E106" s="28">
        <v>2</v>
      </c>
      <c r="F106" s="27">
        <v>18</v>
      </c>
      <c r="G106" s="28">
        <v>5.98095238095238</v>
      </c>
      <c r="H106" s="29">
        <v>603</v>
      </c>
      <c r="I106" s="32">
        <v>60.22</v>
      </c>
      <c r="J106" s="33" t="s">
        <v>1884</v>
      </c>
      <c r="K106" s="35" t="s">
        <v>42</v>
      </c>
      <c r="L106" s="34"/>
    </row>
    <row r="107" s="1" customFormat="1" ht="14.25" spans="1:12">
      <c r="A107" s="27">
        <v>105</v>
      </c>
      <c r="B107" s="27" t="s">
        <v>1883</v>
      </c>
      <c r="C107" s="28">
        <v>1</v>
      </c>
      <c r="D107" s="28">
        <v>1</v>
      </c>
      <c r="E107" s="28">
        <v>2</v>
      </c>
      <c r="F107" s="27">
        <v>18</v>
      </c>
      <c r="G107" s="28">
        <v>6.20952380952381</v>
      </c>
      <c r="H107" s="29">
        <v>604</v>
      </c>
      <c r="I107" s="32">
        <v>62.39</v>
      </c>
      <c r="J107" s="33" t="s">
        <v>1884</v>
      </c>
      <c r="K107" s="35" t="s">
        <v>44</v>
      </c>
      <c r="L107" s="28"/>
    </row>
    <row r="108" s="1" customFormat="1" ht="14.25" spans="1:12">
      <c r="A108" s="27">
        <v>106</v>
      </c>
      <c r="B108" s="27" t="s">
        <v>1883</v>
      </c>
      <c r="C108" s="28">
        <v>1</v>
      </c>
      <c r="D108" s="28">
        <v>1</v>
      </c>
      <c r="E108" s="28">
        <v>2</v>
      </c>
      <c r="F108" s="27">
        <v>18</v>
      </c>
      <c r="G108" s="28">
        <v>6.66666666666667</v>
      </c>
      <c r="H108" s="29">
        <v>701</v>
      </c>
      <c r="I108" s="32">
        <v>62.43</v>
      </c>
      <c r="J108" s="33" t="s">
        <v>1884</v>
      </c>
      <c r="K108" s="35" t="s">
        <v>44</v>
      </c>
      <c r="L108" s="34"/>
    </row>
    <row r="109" s="1" customFormat="1" ht="14.25" spans="1:12">
      <c r="A109" s="27">
        <v>107</v>
      </c>
      <c r="B109" s="27" t="s">
        <v>1883</v>
      </c>
      <c r="C109" s="28">
        <v>1</v>
      </c>
      <c r="D109" s="28">
        <v>1</v>
      </c>
      <c r="E109" s="28">
        <v>2</v>
      </c>
      <c r="F109" s="27">
        <v>18</v>
      </c>
      <c r="G109" s="28">
        <v>6.8952380952381</v>
      </c>
      <c r="H109" s="29">
        <v>702</v>
      </c>
      <c r="I109" s="32">
        <v>60.22</v>
      </c>
      <c r="J109" s="33" t="s">
        <v>1884</v>
      </c>
      <c r="K109" s="35" t="s">
        <v>42</v>
      </c>
      <c r="L109" s="34"/>
    </row>
    <row r="110" s="1" customFormat="1" ht="14.25" spans="1:12">
      <c r="A110" s="27">
        <v>108</v>
      </c>
      <c r="B110" s="27" t="s">
        <v>1883</v>
      </c>
      <c r="C110" s="28">
        <v>1</v>
      </c>
      <c r="D110" s="28">
        <v>1</v>
      </c>
      <c r="E110" s="28">
        <v>2</v>
      </c>
      <c r="F110" s="27">
        <v>18</v>
      </c>
      <c r="G110" s="28">
        <v>7.12380952380952</v>
      </c>
      <c r="H110" s="29">
        <v>703</v>
      </c>
      <c r="I110" s="32">
        <v>60.22</v>
      </c>
      <c r="J110" s="33" t="s">
        <v>1884</v>
      </c>
      <c r="K110" s="35" t="s">
        <v>42</v>
      </c>
      <c r="L110" s="34"/>
    </row>
    <row r="111" s="1" customFormat="1" ht="14.25" spans="1:12">
      <c r="A111" s="27">
        <v>109</v>
      </c>
      <c r="B111" s="27" t="s">
        <v>1883</v>
      </c>
      <c r="C111" s="28">
        <v>1</v>
      </c>
      <c r="D111" s="28">
        <v>1</v>
      </c>
      <c r="E111" s="28">
        <v>2</v>
      </c>
      <c r="F111" s="27">
        <v>18</v>
      </c>
      <c r="G111" s="28">
        <v>7.35238095238095</v>
      </c>
      <c r="H111" s="29">
        <v>704</v>
      </c>
      <c r="I111" s="32">
        <v>62.39</v>
      </c>
      <c r="J111" s="33" t="s">
        <v>1884</v>
      </c>
      <c r="K111" s="35" t="s">
        <v>44</v>
      </c>
      <c r="L111" s="34"/>
    </row>
    <row r="112" s="1" customFormat="1" ht="14.25" spans="1:12">
      <c r="A112" s="27">
        <v>110</v>
      </c>
      <c r="B112" s="27" t="s">
        <v>1883</v>
      </c>
      <c r="C112" s="28">
        <v>1</v>
      </c>
      <c r="D112" s="28">
        <v>1</v>
      </c>
      <c r="E112" s="28">
        <v>2</v>
      </c>
      <c r="F112" s="27">
        <v>18</v>
      </c>
      <c r="G112" s="28">
        <v>7.58095238095238</v>
      </c>
      <c r="H112" s="29">
        <v>801</v>
      </c>
      <c r="I112" s="32">
        <v>62.43</v>
      </c>
      <c r="J112" s="33" t="s">
        <v>1884</v>
      </c>
      <c r="K112" s="35" t="s">
        <v>44</v>
      </c>
      <c r="L112" s="34"/>
    </row>
    <row r="113" s="1" customFormat="1" ht="14.25" spans="1:12">
      <c r="A113" s="27">
        <v>111</v>
      </c>
      <c r="B113" s="27" t="s">
        <v>1883</v>
      </c>
      <c r="C113" s="28">
        <v>1</v>
      </c>
      <c r="D113" s="28">
        <v>1</v>
      </c>
      <c r="E113" s="28">
        <v>2</v>
      </c>
      <c r="F113" s="27">
        <v>18</v>
      </c>
      <c r="G113" s="28">
        <v>7.80952380952381</v>
      </c>
      <c r="H113" s="29">
        <v>802</v>
      </c>
      <c r="I113" s="32">
        <v>60.22</v>
      </c>
      <c r="J113" s="33" t="s">
        <v>1884</v>
      </c>
      <c r="K113" s="35" t="s">
        <v>42</v>
      </c>
      <c r="L113" s="34"/>
    </row>
    <row r="114" s="1" customFormat="1" ht="14.25" spans="1:12">
      <c r="A114" s="27">
        <v>112</v>
      </c>
      <c r="B114" s="27" t="s">
        <v>1883</v>
      </c>
      <c r="C114" s="28">
        <v>1</v>
      </c>
      <c r="D114" s="28">
        <v>1</v>
      </c>
      <c r="E114" s="28">
        <v>2</v>
      </c>
      <c r="F114" s="27">
        <v>18</v>
      </c>
      <c r="G114" s="28">
        <v>8.03809523809524</v>
      </c>
      <c r="H114" s="29">
        <v>803</v>
      </c>
      <c r="I114" s="32">
        <v>60.22</v>
      </c>
      <c r="J114" s="33" t="s">
        <v>1884</v>
      </c>
      <c r="K114" s="35" t="s">
        <v>42</v>
      </c>
      <c r="L114" s="34"/>
    </row>
    <row r="115" s="1" customFormat="1" ht="14.25" spans="1:12">
      <c r="A115" s="27">
        <v>113</v>
      </c>
      <c r="B115" s="27" t="s">
        <v>1883</v>
      </c>
      <c r="C115" s="28">
        <v>1</v>
      </c>
      <c r="D115" s="28">
        <v>1</v>
      </c>
      <c r="E115" s="28">
        <v>2</v>
      </c>
      <c r="F115" s="27">
        <v>18</v>
      </c>
      <c r="G115" s="28">
        <v>8.26666666666667</v>
      </c>
      <c r="H115" s="29">
        <v>804</v>
      </c>
      <c r="I115" s="32">
        <v>62.39</v>
      </c>
      <c r="J115" s="33" t="s">
        <v>1884</v>
      </c>
      <c r="K115" s="35" t="s">
        <v>44</v>
      </c>
      <c r="L115" s="34"/>
    </row>
    <row r="116" s="1" customFormat="1" ht="14.25" spans="1:12">
      <c r="A116" s="27">
        <v>114</v>
      </c>
      <c r="B116" s="27" t="s">
        <v>1883</v>
      </c>
      <c r="C116" s="28">
        <v>1</v>
      </c>
      <c r="D116" s="28">
        <v>1</v>
      </c>
      <c r="E116" s="28">
        <v>2</v>
      </c>
      <c r="F116" s="27">
        <v>18</v>
      </c>
      <c r="G116" s="28">
        <v>8.72380952380952</v>
      </c>
      <c r="H116" s="29">
        <v>901</v>
      </c>
      <c r="I116" s="32">
        <v>62.43</v>
      </c>
      <c r="J116" s="33" t="s">
        <v>1884</v>
      </c>
      <c r="K116" s="35" t="s">
        <v>44</v>
      </c>
      <c r="L116" s="28"/>
    </row>
    <row r="117" s="1" customFormat="1" ht="14.25" spans="1:12">
      <c r="A117" s="27">
        <v>115</v>
      </c>
      <c r="B117" s="27" t="s">
        <v>1883</v>
      </c>
      <c r="C117" s="28">
        <v>1</v>
      </c>
      <c r="D117" s="28">
        <v>1</v>
      </c>
      <c r="E117" s="28">
        <v>2</v>
      </c>
      <c r="F117" s="27">
        <v>18</v>
      </c>
      <c r="G117" s="28">
        <v>8.95238095238095</v>
      </c>
      <c r="H117" s="29">
        <v>902</v>
      </c>
      <c r="I117" s="32">
        <v>60.22</v>
      </c>
      <c r="J117" s="33" t="s">
        <v>1884</v>
      </c>
      <c r="K117" s="35" t="s">
        <v>42</v>
      </c>
      <c r="L117" s="34"/>
    </row>
    <row r="118" s="1" customFormat="1" ht="14.25" spans="1:12">
      <c r="A118" s="27">
        <v>116</v>
      </c>
      <c r="B118" s="27" t="s">
        <v>1883</v>
      </c>
      <c r="C118" s="28">
        <v>1</v>
      </c>
      <c r="D118" s="28">
        <v>1</v>
      </c>
      <c r="E118" s="28">
        <v>2</v>
      </c>
      <c r="F118" s="27">
        <v>18</v>
      </c>
      <c r="G118" s="28">
        <v>9.18095238095238</v>
      </c>
      <c r="H118" s="29">
        <v>903</v>
      </c>
      <c r="I118" s="32">
        <v>60.22</v>
      </c>
      <c r="J118" s="33" t="s">
        <v>1884</v>
      </c>
      <c r="K118" s="35" t="s">
        <v>42</v>
      </c>
      <c r="L118" s="34"/>
    </row>
    <row r="119" s="1" customFormat="1" ht="14.25" spans="1:12">
      <c r="A119" s="27">
        <v>117</v>
      </c>
      <c r="B119" s="27" t="s">
        <v>1883</v>
      </c>
      <c r="C119" s="28">
        <v>1</v>
      </c>
      <c r="D119" s="28">
        <v>1</v>
      </c>
      <c r="E119" s="28">
        <v>2</v>
      </c>
      <c r="F119" s="27">
        <v>18</v>
      </c>
      <c r="G119" s="28">
        <v>9.40952380952381</v>
      </c>
      <c r="H119" s="29">
        <v>904</v>
      </c>
      <c r="I119" s="32">
        <v>62.39</v>
      </c>
      <c r="J119" s="33" t="s">
        <v>1884</v>
      </c>
      <c r="K119" s="35" t="s">
        <v>44</v>
      </c>
      <c r="L119" s="34"/>
    </row>
    <row r="120" s="1" customFormat="1" ht="14.25" spans="1:12">
      <c r="A120" s="27">
        <v>118</v>
      </c>
      <c r="B120" s="27" t="s">
        <v>1883</v>
      </c>
      <c r="C120" s="28">
        <v>1</v>
      </c>
      <c r="D120" s="28">
        <v>1</v>
      </c>
      <c r="E120" s="28">
        <v>2</v>
      </c>
      <c r="F120" s="27">
        <v>18</v>
      </c>
      <c r="G120" s="28">
        <v>9.63809523809524</v>
      </c>
      <c r="H120" s="29">
        <v>1001</v>
      </c>
      <c r="I120" s="32">
        <v>62.43</v>
      </c>
      <c r="J120" s="33" t="s">
        <v>1884</v>
      </c>
      <c r="K120" s="35" t="s">
        <v>44</v>
      </c>
      <c r="L120" s="34"/>
    </row>
    <row r="121" s="1" customFormat="1" ht="14.25" spans="1:12">
      <c r="A121" s="27">
        <v>119</v>
      </c>
      <c r="B121" s="27" t="s">
        <v>1883</v>
      </c>
      <c r="C121" s="28">
        <v>1</v>
      </c>
      <c r="D121" s="28">
        <v>1</v>
      </c>
      <c r="E121" s="28">
        <v>2</v>
      </c>
      <c r="F121" s="27">
        <v>18</v>
      </c>
      <c r="G121" s="28">
        <v>9.86666666666667</v>
      </c>
      <c r="H121" s="29">
        <v>1002</v>
      </c>
      <c r="I121" s="32">
        <v>60.22</v>
      </c>
      <c r="J121" s="33" t="s">
        <v>1884</v>
      </c>
      <c r="K121" s="35" t="s">
        <v>42</v>
      </c>
      <c r="L121" s="34"/>
    </row>
    <row r="122" s="1" customFormat="1" ht="14.25" spans="1:12">
      <c r="A122" s="27">
        <v>120</v>
      </c>
      <c r="B122" s="27" t="s">
        <v>1883</v>
      </c>
      <c r="C122" s="28">
        <v>1</v>
      </c>
      <c r="D122" s="28">
        <v>1</v>
      </c>
      <c r="E122" s="28">
        <v>2</v>
      </c>
      <c r="F122" s="27">
        <v>18</v>
      </c>
      <c r="G122" s="28">
        <v>10.0952380952381</v>
      </c>
      <c r="H122" s="29">
        <v>1003</v>
      </c>
      <c r="I122" s="32">
        <v>60.22</v>
      </c>
      <c r="J122" s="33" t="s">
        <v>1884</v>
      </c>
      <c r="K122" s="35" t="s">
        <v>42</v>
      </c>
      <c r="L122" s="34"/>
    </row>
    <row r="123" s="1" customFormat="1" ht="14.25" spans="1:12">
      <c r="A123" s="27">
        <v>121</v>
      </c>
      <c r="B123" s="27" t="s">
        <v>1883</v>
      </c>
      <c r="C123" s="28">
        <v>1</v>
      </c>
      <c r="D123" s="28">
        <v>1</v>
      </c>
      <c r="E123" s="28">
        <v>2</v>
      </c>
      <c r="F123" s="27">
        <v>18</v>
      </c>
      <c r="G123" s="28">
        <v>10.3238095238095</v>
      </c>
      <c r="H123" s="29">
        <v>1004</v>
      </c>
      <c r="I123" s="32">
        <v>62.39</v>
      </c>
      <c r="J123" s="33" t="s">
        <v>1884</v>
      </c>
      <c r="K123" s="35" t="s">
        <v>44</v>
      </c>
      <c r="L123" s="34"/>
    </row>
    <row r="124" s="1" customFormat="1" ht="14.25" spans="1:12">
      <c r="A124" s="27">
        <v>122</v>
      </c>
      <c r="B124" s="27" t="s">
        <v>1883</v>
      </c>
      <c r="C124" s="28">
        <v>1</v>
      </c>
      <c r="D124" s="28">
        <v>1</v>
      </c>
      <c r="E124" s="28">
        <v>2</v>
      </c>
      <c r="F124" s="27">
        <v>18</v>
      </c>
      <c r="G124" s="28">
        <v>10.552380952381</v>
      </c>
      <c r="H124" s="29">
        <v>1101</v>
      </c>
      <c r="I124" s="32">
        <v>62.43</v>
      </c>
      <c r="J124" s="33" t="s">
        <v>1884</v>
      </c>
      <c r="K124" s="35" t="s">
        <v>44</v>
      </c>
      <c r="L124" s="34"/>
    </row>
    <row r="125" s="1" customFormat="1" ht="14.25" spans="1:12">
      <c r="A125" s="27">
        <v>123</v>
      </c>
      <c r="B125" s="27" t="s">
        <v>1883</v>
      </c>
      <c r="C125" s="28">
        <v>1</v>
      </c>
      <c r="D125" s="28">
        <v>1</v>
      </c>
      <c r="E125" s="28">
        <v>2</v>
      </c>
      <c r="F125" s="27">
        <v>18</v>
      </c>
      <c r="G125" s="28">
        <v>10.7809523809524</v>
      </c>
      <c r="H125" s="29">
        <v>1102</v>
      </c>
      <c r="I125" s="32">
        <v>60.22</v>
      </c>
      <c r="J125" s="33" t="s">
        <v>1884</v>
      </c>
      <c r="K125" s="35" t="s">
        <v>42</v>
      </c>
      <c r="L125" s="34"/>
    </row>
    <row r="126" s="1" customFormat="1" ht="14.25" spans="1:12">
      <c r="A126" s="27">
        <v>124</v>
      </c>
      <c r="B126" s="27" t="s">
        <v>1883</v>
      </c>
      <c r="C126" s="28">
        <v>1</v>
      </c>
      <c r="D126" s="28">
        <v>1</v>
      </c>
      <c r="E126" s="28">
        <v>2</v>
      </c>
      <c r="F126" s="27">
        <v>18</v>
      </c>
      <c r="G126" s="28">
        <v>11.0095238095238</v>
      </c>
      <c r="H126" s="29">
        <v>1103</v>
      </c>
      <c r="I126" s="32">
        <v>60.22</v>
      </c>
      <c r="J126" s="33" t="s">
        <v>1884</v>
      </c>
      <c r="K126" s="35" t="s">
        <v>42</v>
      </c>
      <c r="L126" s="34"/>
    </row>
    <row r="127" s="1" customFormat="1" ht="14.25" spans="1:12">
      <c r="A127" s="27">
        <v>125</v>
      </c>
      <c r="B127" s="27" t="s">
        <v>1883</v>
      </c>
      <c r="C127" s="28">
        <v>1</v>
      </c>
      <c r="D127" s="28">
        <v>1</v>
      </c>
      <c r="E127" s="28">
        <v>2</v>
      </c>
      <c r="F127" s="27">
        <v>18</v>
      </c>
      <c r="G127" s="28">
        <v>11.2380952380952</v>
      </c>
      <c r="H127" s="29">
        <v>1104</v>
      </c>
      <c r="I127" s="32">
        <v>62.39</v>
      </c>
      <c r="J127" s="33" t="s">
        <v>1884</v>
      </c>
      <c r="K127" s="35" t="s">
        <v>44</v>
      </c>
      <c r="L127" s="34"/>
    </row>
    <row r="128" s="1" customFormat="1" ht="14.25" spans="1:12">
      <c r="A128" s="27">
        <v>126</v>
      </c>
      <c r="B128" s="27" t="s">
        <v>1883</v>
      </c>
      <c r="C128" s="28">
        <v>1</v>
      </c>
      <c r="D128" s="28">
        <v>1</v>
      </c>
      <c r="E128" s="28">
        <v>2</v>
      </c>
      <c r="F128" s="27">
        <v>18</v>
      </c>
      <c r="G128" s="28">
        <v>11.6952380952381</v>
      </c>
      <c r="H128" s="29">
        <v>1201</v>
      </c>
      <c r="I128" s="32">
        <v>62.43</v>
      </c>
      <c r="J128" s="33" t="s">
        <v>1884</v>
      </c>
      <c r="K128" s="35" t="s">
        <v>44</v>
      </c>
      <c r="L128" s="34"/>
    </row>
    <row r="129" s="1" customFormat="1" ht="14.25" spans="1:12">
      <c r="A129" s="27">
        <v>127</v>
      </c>
      <c r="B129" s="27" t="s">
        <v>1883</v>
      </c>
      <c r="C129" s="28">
        <v>1</v>
      </c>
      <c r="D129" s="28">
        <v>1</v>
      </c>
      <c r="E129" s="28">
        <v>2</v>
      </c>
      <c r="F129" s="27">
        <v>18</v>
      </c>
      <c r="G129" s="28">
        <v>11.9238095238095</v>
      </c>
      <c r="H129" s="29">
        <v>1202</v>
      </c>
      <c r="I129" s="32">
        <v>60.22</v>
      </c>
      <c r="J129" s="33" t="s">
        <v>1884</v>
      </c>
      <c r="K129" s="35" t="s">
        <v>42</v>
      </c>
      <c r="L129" s="34"/>
    </row>
    <row r="130" s="1" customFormat="1" ht="14.25" spans="1:12">
      <c r="A130" s="27">
        <v>128</v>
      </c>
      <c r="B130" s="27" t="s">
        <v>1883</v>
      </c>
      <c r="C130" s="28">
        <v>1</v>
      </c>
      <c r="D130" s="28">
        <v>1</v>
      </c>
      <c r="E130" s="28">
        <v>2</v>
      </c>
      <c r="F130" s="27">
        <v>18</v>
      </c>
      <c r="G130" s="28">
        <v>12.152380952381</v>
      </c>
      <c r="H130" s="29">
        <v>1203</v>
      </c>
      <c r="I130" s="32">
        <v>60.22</v>
      </c>
      <c r="J130" s="33" t="s">
        <v>1884</v>
      </c>
      <c r="K130" s="35" t="s">
        <v>42</v>
      </c>
      <c r="L130" s="34"/>
    </row>
    <row r="131" s="1" customFormat="1" ht="14.25" spans="1:12">
      <c r="A131" s="27">
        <v>129</v>
      </c>
      <c r="B131" s="27" t="s">
        <v>1883</v>
      </c>
      <c r="C131" s="28">
        <v>1</v>
      </c>
      <c r="D131" s="28">
        <v>1</v>
      </c>
      <c r="E131" s="28">
        <v>2</v>
      </c>
      <c r="F131" s="27">
        <v>18</v>
      </c>
      <c r="G131" s="28">
        <v>12.3809523809524</v>
      </c>
      <c r="H131" s="29">
        <v>1204</v>
      </c>
      <c r="I131" s="32">
        <v>62.39</v>
      </c>
      <c r="J131" s="33" t="s">
        <v>1884</v>
      </c>
      <c r="K131" s="35" t="s">
        <v>44</v>
      </c>
      <c r="L131" s="34"/>
    </row>
    <row r="132" s="1" customFormat="1" ht="14.25" spans="1:12">
      <c r="A132" s="27">
        <v>130</v>
      </c>
      <c r="B132" s="27" t="s">
        <v>1883</v>
      </c>
      <c r="C132" s="28">
        <v>1</v>
      </c>
      <c r="D132" s="28">
        <v>1</v>
      </c>
      <c r="E132" s="28">
        <v>2</v>
      </c>
      <c r="F132" s="27">
        <v>18</v>
      </c>
      <c r="G132" s="28">
        <v>12.6095238095238</v>
      </c>
      <c r="H132" s="29">
        <v>1301</v>
      </c>
      <c r="I132" s="32">
        <v>62.43</v>
      </c>
      <c r="J132" s="33" t="s">
        <v>1884</v>
      </c>
      <c r="K132" s="35" t="s">
        <v>44</v>
      </c>
      <c r="L132" s="34"/>
    </row>
    <row r="133" s="1" customFormat="1" ht="14.25" spans="1:12">
      <c r="A133" s="27">
        <v>131</v>
      </c>
      <c r="B133" s="27" t="s">
        <v>1883</v>
      </c>
      <c r="C133" s="28">
        <v>1</v>
      </c>
      <c r="D133" s="28">
        <v>1</v>
      </c>
      <c r="E133" s="28">
        <v>2</v>
      </c>
      <c r="F133" s="27">
        <v>18</v>
      </c>
      <c r="G133" s="28">
        <v>12.8380952380952</v>
      </c>
      <c r="H133" s="29">
        <v>1302</v>
      </c>
      <c r="I133" s="32">
        <v>60.22</v>
      </c>
      <c r="J133" s="33" t="s">
        <v>1884</v>
      </c>
      <c r="K133" s="35" t="s">
        <v>42</v>
      </c>
      <c r="L133" s="34"/>
    </row>
    <row r="134" s="1" customFormat="1" ht="14.25" spans="1:12">
      <c r="A134" s="27">
        <v>132</v>
      </c>
      <c r="B134" s="27" t="s">
        <v>1883</v>
      </c>
      <c r="C134" s="28">
        <v>1</v>
      </c>
      <c r="D134" s="28">
        <v>1</v>
      </c>
      <c r="E134" s="28">
        <v>2</v>
      </c>
      <c r="F134" s="27">
        <v>18</v>
      </c>
      <c r="G134" s="28">
        <v>13.0666666666667</v>
      </c>
      <c r="H134" s="29">
        <v>1303</v>
      </c>
      <c r="I134" s="32">
        <v>60.22</v>
      </c>
      <c r="J134" s="33" t="s">
        <v>1884</v>
      </c>
      <c r="K134" s="35" t="s">
        <v>42</v>
      </c>
      <c r="L134" s="34"/>
    </row>
    <row r="135" s="1" customFormat="1" ht="14.25" spans="1:12">
      <c r="A135" s="27">
        <v>133</v>
      </c>
      <c r="B135" s="27" t="s">
        <v>1883</v>
      </c>
      <c r="C135" s="28">
        <v>1</v>
      </c>
      <c r="D135" s="28">
        <v>1</v>
      </c>
      <c r="E135" s="28">
        <v>2</v>
      </c>
      <c r="F135" s="27">
        <v>18</v>
      </c>
      <c r="G135" s="28">
        <v>13.2952380952381</v>
      </c>
      <c r="H135" s="29">
        <v>1304</v>
      </c>
      <c r="I135" s="32">
        <v>62.39</v>
      </c>
      <c r="J135" s="33" t="s">
        <v>1884</v>
      </c>
      <c r="K135" s="35" t="s">
        <v>44</v>
      </c>
      <c r="L135" s="34"/>
    </row>
    <row r="136" s="1" customFormat="1" ht="14.25" spans="1:12">
      <c r="A136" s="27">
        <v>134</v>
      </c>
      <c r="B136" s="27" t="s">
        <v>1883</v>
      </c>
      <c r="C136" s="28">
        <v>1</v>
      </c>
      <c r="D136" s="28">
        <v>1</v>
      </c>
      <c r="E136" s="28">
        <v>2</v>
      </c>
      <c r="F136" s="27">
        <v>18</v>
      </c>
      <c r="G136" s="28">
        <v>13.5238095238095</v>
      </c>
      <c r="H136" s="29">
        <v>1401</v>
      </c>
      <c r="I136" s="32">
        <v>62.43</v>
      </c>
      <c r="J136" s="33" t="s">
        <v>1884</v>
      </c>
      <c r="K136" s="35" t="s">
        <v>44</v>
      </c>
      <c r="L136" s="34"/>
    </row>
    <row r="137" s="1" customFormat="1" ht="14.25" spans="1:12">
      <c r="A137" s="27">
        <v>135</v>
      </c>
      <c r="B137" s="27" t="s">
        <v>1883</v>
      </c>
      <c r="C137" s="28">
        <v>1</v>
      </c>
      <c r="D137" s="28">
        <v>1</v>
      </c>
      <c r="E137" s="28">
        <v>2</v>
      </c>
      <c r="F137" s="27">
        <v>18</v>
      </c>
      <c r="G137" s="28">
        <v>13.752380952381</v>
      </c>
      <c r="H137" s="29">
        <v>1402</v>
      </c>
      <c r="I137" s="32">
        <v>60.22</v>
      </c>
      <c r="J137" s="33" t="s">
        <v>1884</v>
      </c>
      <c r="K137" s="35" t="s">
        <v>42</v>
      </c>
      <c r="L137" s="34"/>
    </row>
    <row r="138" s="1" customFormat="1" ht="14.25" spans="1:12">
      <c r="A138" s="27">
        <v>136</v>
      </c>
      <c r="B138" s="27" t="s">
        <v>1883</v>
      </c>
      <c r="C138" s="28">
        <v>1</v>
      </c>
      <c r="D138" s="28">
        <v>1</v>
      </c>
      <c r="E138" s="28">
        <v>2</v>
      </c>
      <c r="F138" s="27">
        <v>18</v>
      </c>
      <c r="G138" s="28">
        <v>13.9809523809524</v>
      </c>
      <c r="H138" s="29">
        <v>1403</v>
      </c>
      <c r="I138" s="32">
        <v>60.22</v>
      </c>
      <c r="J138" s="33" t="s">
        <v>1884</v>
      </c>
      <c r="K138" s="35" t="s">
        <v>42</v>
      </c>
      <c r="L138" s="34"/>
    </row>
    <row r="139" s="1" customFormat="1" ht="14.25" spans="1:12">
      <c r="A139" s="27">
        <v>137</v>
      </c>
      <c r="B139" s="27" t="s">
        <v>1883</v>
      </c>
      <c r="C139" s="28">
        <v>1</v>
      </c>
      <c r="D139" s="28">
        <v>1</v>
      </c>
      <c r="E139" s="28">
        <v>2</v>
      </c>
      <c r="F139" s="27">
        <v>18</v>
      </c>
      <c r="G139" s="28">
        <v>14.2095238095238</v>
      </c>
      <c r="H139" s="29">
        <v>1404</v>
      </c>
      <c r="I139" s="32">
        <v>62.39</v>
      </c>
      <c r="J139" s="33" t="s">
        <v>1884</v>
      </c>
      <c r="K139" s="35" t="s">
        <v>44</v>
      </c>
      <c r="L139" s="34"/>
    </row>
    <row r="140" s="1" customFormat="1" ht="14.25" spans="1:12">
      <c r="A140" s="27">
        <v>138</v>
      </c>
      <c r="B140" s="27" t="s">
        <v>1883</v>
      </c>
      <c r="C140" s="28">
        <v>1</v>
      </c>
      <c r="D140" s="28">
        <v>1</v>
      </c>
      <c r="E140" s="28">
        <v>2</v>
      </c>
      <c r="F140" s="27">
        <v>18</v>
      </c>
      <c r="G140" s="28">
        <v>14.6666666666667</v>
      </c>
      <c r="H140" s="29">
        <v>1501</v>
      </c>
      <c r="I140" s="32">
        <v>62.43</v>
      </c>
      <c r="J140" s="33" t="s">
        <v>1884</v>
      </c>
      <c r="K140" s="35" t="s">
        <v>44</v>
      </c>
      <c r="L140" s="34"/>
    </row>
    <row r="141" s="1" customFormat="1" ht="14.25" spans="1:12">
      <c r="A141" s="27">
        <v>139</v>
      </c>
      <c r="B141" s="27" t="s">
        <v>1883</v>
      </c>
      <c r="C141" s="28">
        <v>1</v>
      </c>
      <c r="D141" s="28">
        <v>1</v>
      </c>
      <c r="E141" s="28">
        <v>2</v>
      </c>
      <c r="F141" s="27">
        <v>18</v>
      </c>
      <c r="G141" s="28">
        <v>14.8952380952381</v>
      </c>
      <c r="H141" s="29">
        <v>1502</v>
      </c>
      <c r="I141" s="32">
        <v>60.22</v>
      </c>
      <c r="J141" s="33" t="s">
        <v>1884</v>
      </c>
      <c r="K141" s="35" t="s">
        <v>42</v>
      </c>
      <c r="L141" s="34"/>
    </row>
    <row r="142" s="1" customFormat="1" ht="14.25" spans="1:12">
      <c r="A142" s="27">
        <v>140</v>
      </c>
      <c r="B142" s="27" t="s">
        <v>1883</v>
      </c>
      <c r="C142" s="28">
        <v>1</v>
      </c>
      <c r="D142" s="28">
        <v>1</v>
      </c>
      <c r="E142" s="28">
        <v>2</v>
      </c>
      <c r="F142" s="27">
        <v>18</v>
      </c>
      <c r="G142" s="28">
        <v>15.1238095238095</v>
      </c>
      <c r="H142" s="29">
        <v>1503</v>
      </c>
      <c r="I142" s="32">
        <v>60.22</v>
      </c>
      <c r="J142" s="33" t="s">
        <v>1884</v>
      </c>
      <c r="K142" s="35" t="s">
        <v>42</v>
      </c>
      <c r="L142" s="34"/>
    </row>
    <row r="143" s="1" customFormat="1" ht="14.25" spans="1:12">
      <c r="A143" s="27">
        <v>141</v>
      </c>
      <c r="B143" s="27" t="s">
        <v>1883</v>
      </c>
      <c r="C143" s="28">
        <v>1</v>
      </c>
      <c r="D143" s="28">
        <v>1</v>
      </c>
      <c r="E143" s="28">
        <v>2</v>
      </c>
      <c r="F143" s="27">
        <v>18</v>
      </c>
      <c r="G143" s="28">
        <v>15.352380952381</v>
      </c>
      <c r="H143" s="29">
        <v>1504</v>
      </c>
      <c r="I143" s="32">
        <v>62.39</v>
      </c>
      <c r="J143" s="33" t="s">
        <v>1884</v>
      </c>
      <c r="K143" s="35" t="s">
        <v>44</v>
      </c>
      <c r="L143" s="34"/>
    </row>
    <row r="144" s="1" customFormat="1" ht="14.25" spans="1:12">
      <c r="A144" s="27">
        <v>142</v>
      </c>
      <c r="B144" s="27" t="s">
        <v>1883</v>
      </c>
      <c r="C144" s="28">
        <v>1</v>
      </c>
      <c r="D144" s="28">
        <v>1</v>
      </c>
      <c r="E144" s="28">
        <v>2</v>
      </c>
      <c r="F144" s="27">
        <v>18</v>
      </c>
      <c r="G144" s="28">
        <v>15.5809523809524</v>
      </c>
      <c r="H144" s="29">
        <v>1601</v>
      </c>
      <c r="I144" s="32">
        <v>62.43</v>
      </c>
      <c r="J144" s="33" t="s">
        <v>1884</v>
      </c>
      <c r="K144" s="35" t="s">
        <v>44</v>
      </c>
      <c r="L144" s="34"/>
    </row>
    <row r="145" s="1" customFormat="1" ht="14.25" spans="1:12">
      <c r="A145" s="27">
        <v>143</v>
      </c>
      <c r="B145" s="27" t="s">
        <v>1883</v>
      </c>
      <c r="C145" s="28">
        <v>1</v>
      </c>
      <c r="D145" s="28">
        <v>1</v>
      </c>
      <c r="E145" s="28">
        <v>2</v>
      </c>
      <c r="F145" s="27">
        <v>18</v>
      </c>
      <c r="G145" s="28">
        <v>15.8095238095238</v>
      </c>
      <c r="H145" s="29">
        <v>1602</v>
      </c>
      <c r="I145" s="32">
        <v>60.22</v>
      </c>
      <c r="J145" s="33" t="s">
        <v>1884</v>
      </c>
      <c r="K145" s="35" t="s">
        <v>42</v>
      </c>
      <c r="L145" s="34"/>
    </row>
    <row r="146" s="1" customFormat="1" ht="14.25" spans="1:12">
      <c r="A146" s="27">
        <v>144</v>
      </c>
      <c r="B146" s="27" t="s">
        <v>1883</v>
      </c>
      <c r="C146" s="28">
        <v>1</v>
      </c>
      <c r="D146" s="28">
        <v>1</v>
      </c>
      <c r="E146" s="28">
        <v>2</v>
      </c>
      <c r="F146" s="27">
        <v>18</v>
      </c>
      <c r="G146" s="28">
        <v>16.0380952380952</v>
      </c>
      <c r="H146" s="29">
        <v>1603</v>
      </c>
      <c r="I146" s="32">
        <v>60.22</v>
      </c>
      <c r="J146" s="33" t="s">
        <v>1884</v>
      </c>
      <c r="K146" s="35" t="s">
        <v>42</v>
      </c>
      <c r="L146" s="34"/>
    </row>
    <row r="147" s="1" customFormat="1" ht="14.25" spans="1:12">
      <c r="A147" s="27">
        <v>145</v>
      </c>
      <c r="B147" s="27" t="s">
        <v>1883</v>
      </c>
      <c r="C147" s="28">
        <v>1</v>
      </c>
      <c r="D147" s="28">
        <v>1</v>
      </c>
      <c r="E147" s="28">
        <v>2</v>
      </c>
      <c r="F147" s="27">
        <v>18</v>
      </c>
      <c r="G147" s="28">
        <v>16.2666666666667</v>
      </c>
      <c r="H147" s="29">
        <v>1604</v>
      </c>
      <c r="I147" s="32">
        <v>62.39</v>
      </c>
      <c r="J147" s="33" t="s">
        <v>1884</v>
      </c>
      <c r="K147" s="35" t="s">
        <v>44</v>
      </c>
      <c r="L147" s="34"/>
    </row>
    <row r="148" s="1" customFormat="1" ht="14.25" spans="1:12">
      <c r="A148" s="27">
        <v>146</v>
      </c>
      <c r="B148" s="27" t="s">
        <v>1883</v>
      </c>
      <c r="C148" s="28">
        <v>1</v>
      </c>
      <c r="D148" s="28">
        <v>1</v>
      </c>
      <c r="E148" s="28">
        <v>2</v>
      </c>
      <c r="F148" s="27">
        <v>18</v>
      </c>
      <c r="G148" s="28">
        <v>16.7238095238095</v>
      </c>
      <c r="H148" s="29">
        <v>1701</v>
      </c>
      <c r="I148" s="32">
        <v>62.43</v>
      </c>
      <c r="J148" s="33" t="s">
        <v>1884</v>
      </c>
      <c r="K148" s="35" t="s">
        <v>44</v>
      </c>
      <c r="L148" s="34"/>
    </row>
    <row r="149" s="1" customFormat="1" ht="14.25" spans="1:12">
      <c r="A149" s="27">
        <v>147</v>
      </c>
      <c r="B149" s="27" t="s">
        <v>1883</v>
      </c>
      <c r="C149" s="28">
        <v>1</v>
      </c>
      <c r="D149" s="28">
        <v>1</v>
      </c>
      <c r="E149" s="28">
        <v>2</v>
      </c>
      <c r="F149" s="27">
        <v>18</v>
      </c>
      <c r="G149" s="28">
        <v>16.952380952381</v>
      </c>
      <c r="H149" s="29">
        <v>1702</v>
      </c>
      <c r="I149" s="32">
        <v>60.22</v>
      </c>
      <c r="J149" s="33" t="s">
        <v>1884</v>
      </c>
      <c r="K149" s="35" t="s">
        <v>42</v>
      </c>
      <c r="L149" s="34"/>
    </row>
    <row r="150" s="1" customFormat="1" ht="14.25" spans="1:12">
      <c r="A150" s="27">
        <v>148</v>
      </c>
      <c r="B150" s="27" t="s">
        <v>1883</v>
      </c>
      <c r="C150" s="28">
        <v>1</v>
      </c>
      <c r="D150" s="28">
        <v>1</v>
      </c>
      <c r="E150" s="28">
        <v>2</v>
      </c>
      <c r="F150" s="27">
        <v>18</v>
      </c>
      <c r="G150" s="28">
        <v>17.1809523809524</v>
      </c>
      <c r="H150" s="29">
        <v>1703</v>
      </c>
      <c r="I150" s="32">
        <v>60.22</v>
      </c>
      <c r="J150" s="33" t="s">
        <v>1884</v>
      </c>
      <c r="K150" s="35" t="s">
        <v>42</v>
      </c>
      <c r="L150" s="34"/>
    </row>
    <row r="151" s="1" customFormat="1" ht="14.25" spans="1:12">
      <c r="A151" s="27">
        <v>149</v>
      </c>
      <c r="B151" s="27" t="s">
        <v>1883</v>
      </c>
      <c r="C151" s="28">
        <v>1</v>
      </c>
      <c r="D151" s="28">
        <v>1</v>
      </c>
      <c r="E151" s="28">
        <v>2</v>
      </c>
      <c r="F151" s="27">
        <v>18</v>
      </c>
      <c r="G151" s="28">
        <v>17.4095238095238</v>
      </c>
      <c r="H151" s="29">
        <v>1704</v>
      </c>
      <c r="I151" s="32">
        <v>62.39</v>
      </c>
      <c r="J151" s="33" t="s">
        <v>1884</v>
      </c>
      <c r="K151" s="35" t="s">
        <v>44</v>
      </c>
      <c r="L151" s="34"/>
    </row>
    <row r="152" s="1" customFormat="1" ht="14.25" spans="1:12">
      <c r="A152" s="27">
        <v>150</v>
      </c>
      <c r="B152" s="27" t="s">
        <v>1883</v>
      </c>
      <c r="C152" s="28">
        <v>1</v>
      </c>
      <c r="D152" s="28">
        <v>1</v>
      </c>
      <c r="E152" s="28">
        <v>2</v>
      </c>
      <c r="F152" s="27">
        <v>18</v>
      </c>
      <c r="G152" s="28">
        <v>17.6380952380952</v>
      </c>
      <c r="H152" s="29">
        <v>1801</v>
      </c>
      <c r="I152" s="32">
        <v>62.43</v>
      </c>
      <c r="J152" s="33" t="s">
        <v>1884</v>
      </c>
      <c r="K152" s="35" t="s">
        <v>44</v>
      </c>
      <c r="L152" s="34"/>
    </row>
    <row r="153" s="1" customFormat="1" ht="14.25" spans="1:12">
      <c r="A153" s="27">
        <v>151</v>
      </c>
      <c r="B153" s="27" t="s">
        <v>1883</v>
      </c>
      <c r="C153" s="28">
        <v>1</v>
      </c>
      <c r="D153" s="28">
        <v>1</v>
      </c>
      <c r="E153" s="28">
        <v>2</v>
      </c>
      <c r="F153" s="27">
        <v>18</v>
      </c>
      <c r="G153" s="28">
        <v>17.8666666666667</v>
      </c>
      <c r="H153" s="29">
        <v>1802</v>
      </c>
      <c r="I153" s="32">
        <v>60.22</v>
      </c>
      <c r="J153" s="33" t="s">
        <v>1884</v>
      </c>
      <c r="K153" s="35" t="s">
        <v>42</v>
      </c>
      <c r="L153" s="34"/>
    </row>
    <row r="154" s="1" customFormat="1" ht="14.25" spans="1:12">
      <c r="A154" s="27">
        <v>152</v>
      </c>
      <c r="B154" s="27" t="s">
        <v>1883</v>
      </c>
      <c r="C154" s="28">
        <v>1</v>
      </c>
      <c r="D154" s="28">
        <v>1</v>
      </c>
      <c r="E154" s="28">
        <v>2</v>
      </c>
      <c r="F154" s="27">
        <v>18</v>
      </c>
      <c r="G154" s="28">
        <v>18.0952380952381</v>
      </c>
      <c r="H154" s="29">
        <v>1803</v>
      </c>
      <c r="I154" s="32">
        <v>60.22</v>
      </c>
      <c r="J154" s="33" t="s">
        <v>1884</v>
      </c>
      <c r="K154" s="35" t="s">
        <v>42</v>
      </c>
      <c r="L154" s="34"/>
    </row>
    <row r="155" s="22" customFormat="1" ht="14.25" spans="1:21">
      <c r="A155" s="27">
        <v>153</v>
      </c>
      <c r="B155" s="27" t="s">
        <v>1883</v>
      </c>
      <c r="C155" s="28">
        <v>1</v>
      </c>
      <c r="D155" s="28">
        <v>1</v>
      </c>
      <c r="E155" s="28">
        <v>2</v>
      </c>
      <c r="F155" s="27">
        <v>18</v>
      </c>
      <c r="G155" s="28">
        <v>18.3238095238095</v>
      </c>
      <c r="H155" s="29">
        <v>1804</v>
      </c>
      <c r="I155" s="32">
        <v>62.39</v>
      </c>
      <c r="J155" s="33" t="s">
        <v>1884</v>
      </c>
      <c r="K155" s="33" t="s">
        <v>44</v>
      </c>
      <c r="L155" s="34"/>
      <c r="M155" s="1"/>
      <c r="N155" s="1"/>
      <c r="O155" s="1"/>
      <c r="P155" s="1"/>
      <c r="Q155" s="1"/>
      <c r="R155" s="1"/>
      <c r="S155" s="1"/>
      <c r="T155" s="1"/>
      <c r="U155" s="1"/>
    </row>
    <row r="156" s="1" customFormat="1" ht="14.25" spans="1:12">
      <c r="A156" s="27">
        <v>154</v>
      </c>
      <c r="B156" s="27" t="s">
        <v>1883</v>
      </c>
      <c r="C156" s="28">
        <v>1</v>
      </c>
      <c r="D156" s="28">
        <v>1</v>
      </c>
      <c r="E156" s="28">
        <v>3</v>
      </c>
      <c r="F156" s="27">
        <v>18</v>
      </c>
      <c r="G156" s="28">
        <v>2</v>
      </c>
      <c r="H156" s="32">
        <v>201</v>
      </c>
      <c r="I156" s="32">
        <v>62.43</v>
      </c>
      <c r="J156" s="33" t="s">
        <v>1884</v>
      </c>
      <c r="K156" s="33" t="s">
        <v>44</v>
      </c>
      <c r="L156" s="34"/>
    </row>
    <row r="157" s="1" customFormat="1" ht="14.25" spans="1:12">
      <c r="A157" s="27">
        <v>155</v>
      </c>
      <c r="B157" s="27" t="s">
        <v>1883</v>
      </c>
      <c r="C157" s="28">
        <v>1</v>
      </c>
      <c r="D157" s="28">
        <v>1</v>
      </c>
      <c r="E157" s="28">
        <v>3</v>
      </c>
      <c r="F157" s="27">
        <v>18</v>
      </c>
      <c r="G157" s="28">
        <v>2</v>
      </c>
      <c r="H157" s="32">
        <v>202</v>
      </c>
      <c r="I157" s="32">
        <v>60.53</v>
      </c>
      <c r="J157" s="33" t="s">
        <v>1884</v>
      </c>
      <c r="K157" s="33" t="s">
        <v>42</v>
      </c>
      <c r="L157" s="34"/>
    </row>
    <row r="158" s="1" customFormat="1" ht="14.25" spans="1:12">
      <c r="A158" s="27">
        <v>156</v>
      </c>
      <c r="B158" s="27" t="s">
        <v>1883</v>
      </c>
      <c r="C158" s="28">
        <v>1</v>
      </c>
      <c r="D158" s="28">
        <v>1</v>
      </c>
      <c r="E158" s="28">
        <v>3</v>
      </c>
      <c r="F158" s="27">
        <v>18</v>
      </c>
      <c r="G158" s="28">
        <v>2</v>
      </c>
      <c r="H158" s="32">
        <v>203</v>
      </c>
      <c r="I158" s="32">
        <v>62.55</v>
      </c>
      <c r="J158" s="33" t="s">
        <v>1884</v>
      </c>
      <c r="K158" s="35" t="s">
        <v>42</v>
      </c>
      <c r="L158" s="34"/>
    </row>
    <row r="159" s="1" customFormat="1" ht="14.25" spans="1:12">
      <c r="A159" s="27">
        <v>157</v>
      </c>
      <c r="B159" s="27" t="s">
        <v>1883</v>
      </c>
      <c r="C159" s="28">
        <v>1</v>
      </c>
      <c r="D159" s="28">
        <v>1</v>
      </c>
      <c r="E159" s="28">
        <v>3</v>
      </c>
      <c r="F159" s="27">
        <v>18</v>
      </c>
      <c r="G159" s="28">
        <v>2</v>
      </c>
      <c r="H159" s="32">
        <v>204</v>
      </c>
      <c r="I159" s="32">
        <v>64.44</v>
      </c>
      <c r="J159" s="33" t="s">
        <v>1884</v>
      </c>
      <c r="K159" s="39" t="s">
        <v>42</v>
      </c>
      <c r="L159" s="34"/>
    </row>
    <row r="160" s="1" customFormat="1" ht="14.25" spans="1:12">
      <c r="A160" s="27">
        <v>158</v>
      </c>
      <c r="B160" s="27" t="s">
        <v>1883</v>
      </c>
      <c r="C160" s="28">
        <v>1</v>
      </c>
      <c r="D160" s="28">
        <v>1</v>
      </c>
      <c r="E160" s="28">
        <v>3</v>
      </c>
      <c r="F160" s="27">
        <v>18</v>
      </c>
      <c r="G160" s="28">
        <v>3</v>
      </c>
      <c r="H160" s="32">
        <v>301</v>
      </c>
      <c r="I160" s="32">
        <v>62.43</v>
      </c>
      <c r="J160" s="33" t="s">
        <v>1884</v>
      </c>
      <c r="K160" s="33" t="s">
        <v>44</v>
      </c>
      <c r="L160" s="34"/>
    </row>
    <row r="161" s="1" customFormat="1" ht="14.25" spans="1:12">
      <c r="A161" s="27">
        <v>159</v>
      </c>
      <c r="B161" s="27" t="s">
        <v>1883</v>
      </c>
      <c r="C161" s="28">
        <v>1</v>
      </c>
      <c r="D161" s="28">
        <v>1</v>
      </c>
      <c r="E161" s="28">
        <v>3</v>
      </c>
      <c r="F161" s="27">
        <v>18</v>
      </c>
      <c r="G161" s="28">
        <v>3</v>
      </c>
      <c r="H161" s="32">
        <v>302</v>
      </c>
      <c r="I161" s="32">
        <v>60.53</v>
      </c>
      <c r="J161" s="33" t="s">
        <v>1884</v>
      </c>
      <c r="K161" s="33" t="s">
        <v>42</v>
      </c>
      <c r="L161" s="34"/>
    </row>
    <row r="162" s="1" customFormat="1" ht="14.25" spans="1:12">
      <c r="A162" s="27">
        <v>160</v>
      </c>
      <c r="B162" s="27" t="s">
        <v>1883</v>
      </c>
      <c r="C162" s="28">
        <v>1</v>
      </c>
      <c r="D162" s="28">
        <v>1</v>
      </c>
      <c r="E162" s="28">
        <v>3</v>
      </c>
      <c r="F162" s="27">
        <v>18</v>
      </c>
      <c r="G162" s="28">
        <v>3</v>
      </c>
      <c r="H162" s="32">
        <v>303</v>
      </c>
      <c r="I162" s="32">
        <v>62.55</v>
      </c>
      <c r="J162" s="33" t="s">
        <v>1884</v>
      </c>
      <c r="K162" s="35" t="s">
        <v>42</v>
      </c>
      <c r="L162" s="34"/>
    </row>
    <row r="163" s="1" customFormat="1" ht="14.25" spans="1:12">
      <c r="A163" s="27">
        <v>161</v>
      </c>
      <c r="B163" s="27" t="s">
        <v>1883</v>
      </c>
      <c r="C163" s="28">
        <v>1</v>
      </c>
      <c r="D163" s="28">
        <v>1</v>
      </c>
      <c r="E163" s="28">
        <v>3</v>
      </c>
      <c r="F163" s="27">
        <v>18</v>
      </c>
      <c r="G163" s="28">
        <v>3</v>
      </c>
      <c r="H163" s="32">
        <v>304</v>
      </c>
      <c r="I163" s="32">
        <v>64.44</v>
      </c>
      <c r="J163" s="33" t="s">
        <v>1884</v>
      </c>
      <c r="K163" s="39" t="s">
        <v>42</v>
      </c>
      <c r="L163" s="34"/>
    </row>
    <row r="164" s="1" customFormat="1" ht="14.25" spans="1:12">
      <c r="A164" s="27">
        <v>162</v>
      </c>
      <c r="B164" s="27" t="s">
        <v>1883</v>
      </c>
      <c r="C164" s="28">
        <v>1</v>
      </c>
      <c r="D164" s="28">
        <v>1</v>
      </c>
      <c r="E164" s="28">
        <v>3</v>
      </c>
      <c r="F164" s="27">
        <v>18</v>
      </c>
      <c r="G164" s="28">
        <v>4</v>
      </c>
      <c r="H164" s="32">
        <v>401</v>
      </c>
      <c r="I164" s="32">
        <v>62.43</v>
      </c>
      <c r="J164" s="33" t="s">
        <v>1884</v>
      </c>
      <c r="K164" s="33" t="s">
        <v>44</v>
      </c>
      <c r="L164" s="34"/>
    </row>
    <row r="165" s="1" customFormat="1" ht="14.25" spans="1:12">
      <c r="A165" s="27">
        <v>163</v>
      </c>
      <c r="B165" s="27" t="s">
        <v>1883</v>
      </c>
      <c r="C165" s="28">
        <v>1</v>
      </c>
      <c r="D165" s="28">
        <v>1</v>
      </c>
      <c r="E165" s="28">
        <v>3</v>
      </c>
      <c r="F165" s="27">
        <v>18</v>
      </c>
      <c r="G165" s="28">
        <v>4</v>
      </c>
      <c r="H165" s="32">
        <v>402</v>
      </c>
      <c r="I165" s="32">
        <v>60.53</v>
      </c>
      <c r="J165" s="33" t="s">
        <v>1884</v>
      </c>
      <c r="K165" s="33" t="s">
        <v>42</v>
      </c>
      <c r="L165" s="34"/>
    </row>
    <row r="166" s="1" customFormat="1" ht="14.25" spans="1:12">
      <c r="A166" s="27">
        <v>164</v>
      </c>
      <c r="B166" s="27" t="s">
        <v>1883</v>
      </c>
      <c r="C166" s="28">
        <v>1</v>
      </c>
      <c r="D166" s="28">
        <v>1</v>
      </c>
      <c r="E166" s="28">
        <v>3</v>
      </c>
      <c r="F166" s="27">
        <v>18</v>
      </c>
      <c r="G166" s="28">
        <v>4</v>
      </c>
      <c r="H166" s="32">
        <v>403</v>
      </c>
      <c r="I166" s="32">
        <v>62.55</v>
      </c>
      <c r="J166" s="33" t="s">
        <v>1884</v>
      </c>
      <c r="K166" s="35" t="s">
        <v>42</v>
      </c>
      <c r="L166" s="34"/>
    </row>
    <row r="167" s="1" customFormat="1" ht="14.25" spans="1:12">
      <c r="A167" s="27">
        <v>165</v>
      </c>
      <c r="B167" s="27" t="s">
        <v>1883</v>
      </c>
      <c r="C167" s="28">
        <v>1</v>
      </c>
      <c r="D167" s="28">
        <v>1</v>
      </c>
      <c r="E167" s="28">
        <v>3</v>
      </c>
      <c r="F167" s="27">
        <v>18</v>
      </c>
      <c r="G167" s="28">
        <v>4</v>
      </c>
      <c r="H167" s="32">
        <v>404</v>
      </c>
      <c r="I167" s="32">
        <v>64.44</v>
      </c>
      <c r="J167" s="33" t="s">
        <v>1884</v>
      </c>
      <c r="K167" s="39" t="s">
        <v>42</v>
      </c>
      <c r="L167" s="34"/>
    </row>
    <row r="168" s="1" customFormat="1" ht="14.25" spans="1:12">
      <c r="A168" s="27">
        <v>166</v>
      </c>
      <c r="B168" s="27" t="s">
        <v>1883</v>
      </c>
      <c r="C168" s="28">
        <v>1</v>
      </c>
      <c r="D168" s="28">
        <v>1</v>
      </c>
      <c r="E168" s="28">
        <v>3</v>
      </c>
      <c r="F168" s="27">
        <v>18</v>
      </c>
      <c r="G168" s="28">
        <v>5</v>
      </c>
      <c r="H168" s="32">
        <v>501</v>
      </c>
      <c r="I168" s="32">
        <v>62.43</v>
      </c>
      <c r="J168" s="33" t="s">
        <v>1884</v>
      </c>
      <c r="K168" s="33" t="s">
        <v>44</v>
      </c>
      <c r="L168" s="34"/>
    </row>
    <row r="169" s="1" customFormat="1" ht="14.25" spans="1:12">
      <c r="A169" s="27">
        <v>167</v>
      </c>
      <c r="B169" s="27" t="s">
        <v>1883</v>
      </c>
      <c r="C169" s="28">
        <v>1</v>
      </c>
      <c r="D169" s="28">
        <v>1</v>
      </c>
      <c r="E169" s="28">
        <v>3</v>
      </c>
      <c r="F169" s="27">
        <v>18</v>
      </c>
      <c r="G169" s="28">
        <v>5</v>
      </c>
      <c r="H169" s="32">
        <v>502</v>
      </c>
      <c r="I169" s="32">
        <v>60.53</v>
      </c>
      <c r="J169" s="33" t="s">
        <v>1884</v>
      </c>
      <c r="K169" s="33" t="s">
        <v>42</v>
      </c>
      <c r="L169" s="34"/>
    </row>
    <row r="170" s="1" customFormat="1" ht="14.25" spans="1:12">
      <c r="A170" s="27">
        <v>168</v>
      </c>
      <c r="B170" s="27" t="s">
        <v>1883</v>
      </c>
      <c r="C170" s="28">
        <v>1</v>
      </c>
      <c r="D170" s="28">
        <v>1</v>
      </c>
      <c r="E170" s="28">
        <v>3</v>
      </c>
      <c r="F170" s="27">
        <v>18</v>
      </c>
      <c r="G170" s="28">
        <v>5</v>
      </c>
      <c r="H170" s="32">
        <v>503</v>
      </c>
      <c r="I170" s="32">
        <v>62.55</v>
      </c>
      <c r="J170" s="33" t="s">
        <v>1884</v>
      </c>
      <c r="K170" s="35" t="s">
        <v>42</v>
      </c>
      <c r="L170" s="34"/>
    </row>
    <row r="171" s="1" customFormat="1" ht="14.25" spans="1:12">
      <c r="A171" s="27">
        <v>169</v>
      </c>
      <c r="B171" s="27" t="s">
        <v>1883</v>
      </c>
      <c r="C171" s="28">
        <v>1</v>
      </c>
      <c r="D171" s="28">
        <v>1</v>
      </c>
      <c r="E171" s="28">
        <v>3</v>
      </c>
      <c r="F171" s="27">
        <v>18</v>
      </c>
      <c r="G171" s="28">
        <v>5</v>
      </c>
      <c r="H171" s="32">
        <v>504</v>
      </c>
      <c r="I171" s="32">
        <v>64.44</v>
      </c>
      <c r="J171" s="33" t="s">
        <v>1884</v>
      </c>
      <c r="K171" s="39" t="s">
        <v>42</v>
      </c>
      <c r="L171" s="34"/>
    </row>
    <row r="172" s="1" customFormat="1" ht="14.25" spans="1:12">
      <c r="A172" s="27">
        <v>170</v>
      </c>
      <c r="B172" s="27" t="s">
        <v>1883</v>
      </c>
      <c r="C172" s="28">
        <v>1</v>
      </c>
      <c r="D172" s="28">
        <v>1</v>
      </c>
      <c r="E172" s="28">
        <v>3</v>
      </c>
      <c r="F172" s="27">
        <v>18</v>
      </c>
      <c r="G172" s="28">
        <v>6</v>
      </c>
      <c r="H172" s="32">
        <v>601</v>
      </c>
      <c r="I172" s="32">
        <v>62.43</v>
      </c>
      <c r="J172" s="33" t="s">
        <v>1884</v>
      </c>
      <c r="K172" s="33" t="s">
        <v>44</v>
      </c>
      <c r="L172" s="34"/>
    </row>
    <row r="173" s="1" customFormat="1" ht="14.25" spans="1:12">
      <c r="A173" s="27">
        <v>171</v>
      </c>
      <c r="B173" s="27" t="s">
        <v>1883</v>
      </c>
      <c r="C173" s="28">
        <v>1</v>
      </c>
      <c r="D173" s="28">
        <v>1</v>
      </c>
      <c r="E173" s="28">
        <v>3</v>
      </c>
      <c r="F173" s="27">
        <v>18</v>
      </c>
      <c r="G173" s="28">
        <v>6</v>
      </c>
      <c r="H173" s="32">
        <v>602</v>
      </c>
      <c r="I173" s="32">
        <v>60.53</v>
      </c>
      <c r="J173" s="33" t="s">
        <v>1884</v>
      </c>
      <c r="K173" s="33" t="s">
        <v>42</v>
      </c>
      <c r="L173" s="34"/>
    </row>
    <row r="174" s="1" customFormat="1" ht="14.25" spans="1:12">
      <c r="A174" s="27">
        <v>172</v>
      </c>
      <c r="B174" s="27" t="s">
        <v>1883</v>
      </c>
      <c r="C174" s="28">
        <v>1</v>
      </c>
      <c r="D174" s="28">
        <v>1</v>
      </c>
      <c r="E174" s="28">
        <v>3</v>
      </c>
      <c r="F174" s="27">
        <v>18</v>
      </c>
      <c r="G174" s="28">
        <v>6</v>
      </c>
      <c r="H174" s="32">
        <v>603</v>
      </c>
      <c r="I174" s="32">
        <v>62.55</v>
      </c>
      <c r="J174" s="33" t="s">
        <v>1884</v>
      </c>
      <c r="K174" s="35" t="s">
        <v>42</v>
      </c>
      <c r="L174" s="34"/>
    </row>
    <row r="175" s="1" customFormat="1" ht="14.25" spans="1:12">
      <c r="A175" s="27">
        <v>173</v>
      </c>
      <c r="B175" s="27" t="s">
        <v>1883</v>
      </c>
      <c r="C175" s="28">
        <v>1</v>
      </c>
      <c r="D175" s="28">
        <v>1</v>
      </c>
      <c r="E175" s="28">
        <v>3</v>
      </c>
      <c r="F175" s="27">
        <v>18</v>
      </c>
      <c r="G175" s="28">
        <v>6</v>
      </c>
      <c r="H175" s="32">
        <v>604</v>
      </c>
      <c r="I175" s="32">
        <v>64.44</v>
      </c>
      <c r="J175" s="33" t="s">
        <v>1884</v>
      </c>
      <c r="K175" s="39" t="s">
        <v>42</v>
      </c>
      <c r="L175" s="34"/>
    </row>
    <row r="176" s="1" customFormat="1" ht="14.25" spans="1:12">
      <c r="A176" s="27">
        <v>174</v>
      </c>
      <c r="B176" s="27" t="s">
        <v>1883</v>
      </c>
      <c r="C176" s="28">
        <v>1</v>
      </c>
      <c r="D176" s="28">
        <v>1</v>
      </c>
      <c r="E176" s="28">
        <v>3</v>
      </c>
      <c r="F176" s="27">
        <v>18</v>
      </c>
      <c r="G176" s="28">
        <v>7</v>
      </c>
      <c r="H176" s="32">
        <v>701</v>
      </c>
      <c r="I176" s="32">
        <v>62.43</v>
      </c>
      <c r="J176" s="33" t="s">
        <v>1884</v>
      </c>
      <c r="K176" s="33" t="s">
        <v>44</v>
      </c>
      <c r="L176" s="34"/>
    </row>
    <row r="177" s="1" customFormat="1" ht="14.25" spans="1:12">
      <c r="A177" s="27">
        <v>175</v>
      </c>
      <c r="B177" s="27" t="s">
        <v>1883</v>
      </c>
      <c r="C177" s="28">
        <v>1</v>
      </c>
      <c r="D177" s="28">
        <v>1</v>
      </c>
      <c r="E177" s="28">
        <v>3</v>
      </c>
      <c r="F177" s="27">
        <v>18</v>
      </c>
      <c r="G177" s="28">
        <v>7</v>
      </c>
      <c r="H177" s="32">
        <v>702</v>
      </c>
      <c r="I177" s="32">
        <v>60.53</v>
      </c>
      <c r="J177" s="33" t="s">
        <v>1884</v>
      </c>
      <c r="K177" s="33" t="s">
        <v>42</v>
      </c>
      <c r="L177" s="34"/>
    </row>
    <row r="178" s="1" customFormat="1" ht="14.25" spans="1:12">
      <c r="A178" s="27">
        <v>176</v>
      </c>
      <c r="B178" s="27" t="s">
        <v>1883</v>
      </c>
      <c r="C178" s="28">
        <v>1</v>
      </c>
      <c r="D178" s="28">
        <v>1</v>
      </c>
      <c r="E178" s="28">
        <v>3</v>
      </c>
      <c r="F178" s="27">
        <v>18</v>
      </c>
      <c r="G178" s="28">
        <v>7</v>
      </c>
      <c r="H178" s="32">
        <v>703</v>
      </c>
      <c r="I178" s="32">
        <v>62.55</v>
      </c>
      <c r="J178" s="33" t="s">
        <v>1884</v>
      </c>
      <c r="K178" s="35" t="s">
        <v>42</v>
      </c>
      <c r="L178" s="34"/>
    </row>
    <row r="179" s="1" customFormat="1" ht="14.25" spans="1:12">
      <c r="A179" s="27">
        <v>177</v>
      </c>
      <c r="B179" s="27" t="s">
        <v>1883</v>
      </c>
      <c r="C179" s="28">
        <v>1</v>
      </c>
      <c r="D179" s="28">
        <v>1</v>
      </c>
      <c r="E179" s="28">
        <v>3</v>
      </c>
      <c r="F179" s="27">
        <v>18</v>
      </c>
      <c r="G179" s="28">
        <v>7</v>
      </c>
      <c r="H179" s="32">
        <v>704</v>
      </c>
      <c r="I179" s="32">
        <v>64.44</v>
      </c>
      <c r="J179" s="33" t="s">
        <v>1884</v>
      </c>
      <c r="K179" s="39" t="s">
        <v>42</v>
      </c>
      <c r="L179" s="34"/>
    </row>
    <row r="180" s="1" customFormat="1" ht="14.25" spans="1:12">
      <c r="A180" s="27">
        <v>178</v>
      </c>
      <c r="B180" s="27" t="s">
        <v>1883</v>
      </c>
      <c r="C180" s="28">
        <v>1</v>
      </c>
      <c r="D180" s="28">
        <v>1</v>
      </c>
      <c r="E180" s="28">
        <v>3</v>
      </c>
      <c r="F180" s="27">
        <v>18</v>
      </c>
      <c r="G180" s="28">
        <v>7</v>
      </c>
      <c r="H180" s="32">
        <v>705</v>
      </c>
      <c r="I180" s="32">
        <v>58.51</v>
      </c>
      <c r="J180" s="33" t="s">
        <v>1884</v>
      </c>
      <c r="K180" s="35" t="s">
        <v>264</v>
      </c>
      <c r="L180" s="34"/>
    </row>
    <row r="181" s="1" customFormat="1" ht="14.25" spans="1:12">
      <c r="A181" s="27">
        <v>179</v>
      </c>
      <c r="B181" s="27" t="s">
        <v>1883</v>
      </c>
      <c r="C181" s="28">
        <v>1</v>
      </c>
      <c r="D181" s="28">
        <v>1</v>
      </c>
      <c r="E181" s="28">
        <v>3</v>
      </c>
      <c r="F181" s="27">
        <v>18</v>
      </c>
      <c r="G181" s="28">
        <v>8</v>
      </c>
      <c r="H181" s="32">
        <v>801</v>
      </c>
      <c r="I181" s="32">
        <v>62.43</v>
      </c>
      <c r="J181" s="33" t="s">
        <v>1884</v>
      </c>
      <c r="K181" s="33" t="s">
        <v>44</v>
      </c>
      <c r="L181" s="34"/>
    </row>
    <row r="182" s="1" customFormat="1" ht="14.25" spans="1:12">
      <c r="A182" s="27">
        <v>180</v>
      </c>
      <c r="B182" s="27" t="s">
        <v>1883</v>
      </c>
      <c r="C182" s="28">
        <v>1</v>
      </c>
      <c r="D182" s="28">
        <v>1</v>
      </c>
      <c r="E182" s="28">
        <v>3</v>
      </c>
      <c r="F182" s="27">
        <v>18</v>
      </c>
      <c r="G182" s="28">
        <v>8</v>
      </c>
      <c r="H182" s="32">
        <v>802</v>
      </c>
      <c r="I182" s="32">
        <v>60.53</v>
      </c>
      <c r="J182" s="33" t="s">
        <v>1884</v>
      </c>
      <c r="K182" s="33" t="s">
        <v>42</v>
      </c>
      <c r="L182" s="34"/>
    </row>
    <row r="183" s="1" customFormat="1" ht="14.25" spans="1:12">
      <c r="A183" s="27">
        <v>181</v>
      </c>
      <c r="B183" s="27" t="s">
        <v>1883</v>
      </c>
      <c r="C183" s="28">
        <v>1</v>
      </c>
      <c r="D183" s="28">
        <v>1</v>
      </c>
      <c r="E183" s="28">
        <v>3</v>
      </c>
      <c r="F183" s="27">
        <v>18</v>
      </c>
      <c r="G183" s="28">
        <v>7.63636363636364</v>
      </c>
      <c r="H183" s="32">
        <v>803</v>
      </c>
      <c r="I183" s="32">
        <v>62.55</v>
      </c>
      <c r="J183" s="33" t="s">
        <v>1884</v>
      </c>
      <c r="K183" s="35" t="s">
        <v>42</v>
      </c>
      <c r="L183" s="34"/>
    </row>
    <row r="184" s="1" customFormat="1" ht="14.25" spans="1:12">
      <c r="A184" s="27">
        <v>182</v>
      </c>
      <c r="B184" s="27" t="s">
        <v>1883</v>
      </c>
      <c r="C184" s="28">
        <v>1</v>
      </c>
      <c r="D184" s="28">
        <v>1</v>
      </c>
      <c r="E184" s="28">
        <v>3</v>
      </c>
      <c r="F184" s="27">
        <v>18</v>
      </c>
      <c r="G184" s="28">
        <v>7.78787878787879</v>
      </c>
      <c r="H184" s="32">
        <v>804</v>
      </c>
      <c r="I184" s="32">
        <v>64.44</v>
      </c>
      <c r="J184" s="33" t="s">
        <v>1884</v>
      </c>
      <c r="K184" s="39" t="s">
        <v>42</v>
      </c>
      <c r="L184" s="34"/>
    </row>
    <row r="185" s="1" customFormat="1" ht="14.25" spans="1:12">
      <c r="A185" s="27">
        <v>183</v>
      </c>
      <c r="B185" s="27" t="s">
        <v>1883</v>
      </c>
      <c r="C185" s="28">
        <v>1</v>
      </c>
      <c r="D185" s="28">
        <v>1</v>
      </c>
      <c r="E185" s="28">
        <v>3</v>
      </c>
      <c r="F185" s="27">
        <v>18</v>
      </c>
      <c r="G185" s="28">
        <v>8</v>
      </c>
      <c r="H185" s="32">
        <v>805</v>
      </c>
      <c r="I185" s="32">
        <v>58.51</v>
      </c>
      <c r="J185" s="33" t="s">
        <v>1884</v>
      </c>
      <c r="K185" s="35" t="s">
        <v>264</v>
      </c>
      <c r="L185" s="34"/>
    </row>
    <row r="186" s="1" customFormat="1" ht="14.25" spans="1:12">
      <c r="A186" s="27">
        <v>184</v>
      </c>
      <c r="B186" s="27" t="s">
        <v>1883</v>
      </c>
      <c r="C186" s="28">
        <v>1</v>
      </c>
      <c r="D186" s="28">
        <v>1</v>
      </c>
      <c r="E186" s="28">
        <v>3</v>
      </c>
      <c r="F186" s="27">
        <v>18</v>
      </c>
      <c r="G186" s="28">
        <v>9</v>
      </c>
      <c r="H186" s="32">
        <v>901</v>
      </c>
      <c r="I186" s="32">
        <v>62.43</v>
      </c>
      <c r="J186" s="33" t="s">
        <v>1884</v>
      </c>
      <c r="K186" s="33" t="s">
        <v>44</v>
      </c>
      <c r="L186" s="34"/>
    </row>
    <row r="187" s="1" customFormat="1" ht="14.25" spans="1:12">
      <c r="A187" s="27">
        <v>185</v>
      </c>
      <c r="B187" s="27" t="s">
        <v>1883</v>
      </c>
      <c r="C187" s="28">
        <v>1</v>
      </c>
      <c r="D187" s="28">
        <v>1</v>
      </c>
      <c r="E187" s="28">
        <v>3</v>
      </c>
      <c r="F187" s="27">
        <v>18</v>
      </c>
      <c r="G187" s="28">
        <v>9</v>
      </c>
      <c r="H187" s="32">
        <v>902</v>
      </c>
      <c r="I187" s="32">
        <v>60.53</v>
      </c>
      <c r="J187" s="33" t="s">
        <v>1884</v>
      </c>
      <c r="K187" s="33" t="s">
        <v>42</v>
      </c>
      <c r="L187" s="34"/>
    </row>
    <row r="188" s="1" customFormat="1" ht="14.25" spans="1:12">
      <c r="A188" s="27">
        <v>186</v>
      </c>
      <c r="B188" s="27" t="s">
        <v>1883</v>
      </c>
      <c r="C188" s="28">
        <v>1</v>
      </c>
      <c r="D188" s="28">
        <v>1</v>
      </c>
      <c r="E188" s="28">
        <v>3</v>
      </c>
      <c r="F188" s="27">
        <v>18</v>
      </c>
      <c r="G188" s="28">
        <v>9</v>
      </c>
      <c r="H188" s="32">
        <v>903</v>
      </c>
      <c r="I188" s="32">
        <v>62.55</v>
      </c>
      <c r="J188" s="33" t="s">
        <v>1884</v>
      </c>
      <c r="K188" s="35" t="s">
        <v>42</v>
      </c>
      <c r="L188" s="34"/>
    </row>
    <row r="189" s="1" customFormat="1" ht="14.25" spans="1:12">
      <c r="A189" s="27">
        <v>187</v>
      </c>
      <c r="B189" s="27" t="s">
        <v>1883</v>
      </c>
      <c r="C189" s="28">
        <v>1</v>
      </c>
      <c r="D189" s="28">
        <v>1</v>
      </c>
      <c r="E189" s="28">
        <v>3</v>
      </c>
      <c r="F189" s="27">
        <v>18</v>
      </c>
      <c r="G189" s="28">
        <v>9</v>
      </c>
      <c r="H189" s="32">
        <v>904</v>
      </c>
      <c r="I189" s="32">
        <v>64.44</v>
      </c>
      <c r="J189" s="33" t="s">
        <v>1884</v>
      </c>
      <c r="K189" s="39" t="s">
        <v>42</v>
      </c>
      <c r="L189" s="34"/>
    </row>
    <row r="190" s="1" customFormat="1" ht="14.25" spans="1:12">
      <c r="A190" s="27">
        <v>188</v>
      </c>
      <c r="B190" s="27" t="s">
        <v>1883</v>
      </c>
      <c r="C190" s="28">
        <v>1</v>
      </c>
      <c r="D190" s="28">
        <v>1</v>
      </c>
      <c r="E190" s="28">
        <v>3</v>
      </c>
      <c r="F190" s="27">
        <v>18</v>
      </c>
      <c r="G190" s="28">
        <v>9</v>
      </c>
      <c r="H190" s="32">
        <v>905</v>
      </c>
      <c r="I190" s="32">
        <v>58.51</v>
      </c>
      <c r="J190" s="33" t="s">
        <v>1884</v>
      </c>
      <c r="K190" s="35" t="s">
        <v>264</v>
      </c>
      <c r="L190" s="34"/>
    </row>
    <row r="191" s="1" customFormat="1" ht="14.25" spans="1:12">
      <c r="A191" s="27">
        <v>189</v>
      </c>
      <c r="B191" s="27" t="s">
        <v>1883</v>
      </c>
      <c r="C191" s="28">
        <v>1</v>
      </c>
      <c r="D191" s="28">
        <v>1</v>
      </c>
      <c r="E191" s="28">
        <v>3</v>
      </c>
      <c r="F191" s="27">
        <v>18</v>
      </c>
      <c r="G191" s="28">
        <v>10</v>
      </c>
      <c r="H191" s="32">
        <v>1001</v>
      </c>
      <c r="I191" s="32">
        <v>62.43</v>
      </c>
      <c r="J191" s="33" t="s">
        <v>1884</v>
      </c>
      <c r="K191" s="33" t="s">
        <v>44</v>
      </c>
      <c r="L191" s="34"/>
    </row>
    <row r="192" s="1" customFormat="1" ht="14.25" spans="1:12">
      <c r="A192" s="27">
        <v>190</v>
      </c>
      <c r="B192" s="27" t="s">
        <v>1883</v>
      </c>
      <c r="C192" s="28">
        <v>1</v>
      </c>
      <c r="D192" s="28">
        <v>1</v>
      </c>
      <c r="E192" s="28">
        <v>3</v>
      </c>
      <c r="F192" s="27">
        <v>18</v>
      </c>
      <c r="G192" s="28">
        <v>10</v>
      </c>
      <c r="H192" s="32">
        <v>1002</v>
      </c>
      <c r="I192" s="32">
        <v>60.53</v>
      </c>
      <c r="J192" s="33" t="s">
        <v>1884</v>
      </c>
      <c r="K192" s="33" t="s">
        <v>42</v>
      </c>
      <c r="L192" s="34"/>
    </row>
    <row r="193" s="1" customFormat="1" ht="14.25" spans="1:12">
      <c r="A193" s="27">
        <v>191</v>
      </c>
      <c r="B193" s="27" t="s">
        <v>1883</v>
      </c>
      <c r="C193" s="28">
        <v>1</v>
      </c>
      <c r="D193" s="28">
        <v>1</v>
      </c>
      <c r="E193" s="28">
        <v>3</v>
      </c>
      <c r="F193" s="27">
        <v>18</v>
      </c>
      <c r="G193" s="28">
        <v>10</v>
      </c>
      <c r="H193" s="32">
        <v>1003</v>
      </c>
      <c r="I193" s="32">
        <v>62.55</v>
      </c>
      <c r="J193" s="33" t="s">
        <v>1884</v>
      </c>
      <c r="K193" s="35" t="s">
        <v>42</v>
      </c>
      <c r="L193" s="34"/>
    </row>
    <row r="194" s="1" customFormat="1" ht="14.25" spans="1:12">
      <c r="A194" s="27">
        <v>192</v>
      </c>
      <c r="B194" s="27" t="s">
        <v>1883</v>
      </c>
      <c r="C194" s="28">
        <v>1</v>
      </c>
      <c r="D194" s="28">
        <v>1</v>
      </c>
      <c r="E194" s="28">
        <v>3</v>
      </c>
      <c r="F194" s="27">
        <v>18</v>
      </c>
      <c r="G194" s="28">
        <v>10</v>
      </c>
      <c r="H194" s="32">
        <v>1004</v>
      </c>
      <c r="I194" s="32">
        <v>64.44</v>
      </c>
      <c r="J194" s="33" t="s">
        <v>1884</v>
      </c>
      <c r="K194" s="39" t="s">
        <v>42</v>
      </c>
      <c r="L194" s="34"/>
    </row>
    <row r="195" s="1" customFormat="1" ht="14.25" spans="1:12">
      <c r="A195" s="27">
        <v>193</v>
      </c>
      <c r="B195" s="27" t="s">
        <v>1883</v>
      </c>
      <c r="C195" s="28">
        <v>1</v>
      </c>
      <c r="D195" s="28">
        <v>1</v>
      </c>
      <c r="E195" s="28">
        <v>3</v>
      </c>
      <c r="F195" s="27">
        <v>18</v>
      </c>
      <c r="G195" s="28">
        <v>10</v>
      </c>
      <c r="H195" s="32">
        <v>1005</v>
      </c>
      <c r="I195" s="32">
        <v>58.51</v>
      </c>
      <c r="J195" s="33" t="s">
        <v>1884</v>
      </c>
      <c r="K195" s="35" t="s">
        <v>264</v>
      </c>
      <c r="L195" s="34"/>
    </row>
    <row r="196" s="1" customFormat="1" ht="14.25" spans="1:12">
      <c r="A196" s="27">
        <v>194</v>
      </c>
      <c r="B196" s="27" t="s">
        <v>1883</v>
      </c>
      <c r="C196" s="28">
        <v>1</v>
      </c>
      <c r="D196" s="28">
        <v>1</v>
      </c>
      <c r="E196" s="28">
        <v>3</v>
      </c>
      <c r="F196" s="27">
        <v>18</v>
      </c>
      <c r="G196" s="28">
        <v>11</v>
      </c>
      <c r="H196" s="32">
        <v>1101</v>
      </c>
      <c r="I196" s="32">
        <v>62.43</v>
      </c>
      <c r="J196" s="33" t="s">
        <v>1884</v>
      </c>
      <c r="K196" s="33" t="s">
        <v>44</v>
      </c>
      <c r="L196" s="34"/>
    </row>
    <row r="197" s="1" customFormat="1" ht="14.25" spans="1:12">
      <c r="A197" s="27">
        <v>195</v>
      </c>
      <c r="B197" s="27" t="s">
        <v>1883</v>
      </c>
      <c r="C197" s="28">
        <v>1</v>
      </c>
      <c r="D197" s="28">
        <v>1</v>
      </c>
      <c r="E197" s="28">
        <v>3</v>
      </c>
      <c r="F197" s="27">
        <v>18</v>
      </c>
      <c r="G197" s="28">
        <v>11</v>
      </c>
      <c r="H197" s="32">
        <v>1102</v>
      </c>
      <c r="I197" s="32">
        <v>60.53</v>
      </c>
      <c r="J197" s="33" t="s">
        <v>1884</v>
      </c>
      <c r="K197" s="33" t="s">
        <v>42</v>
      </c>
      <c r="L197" s="34"/>
    </row>
    <row r="198" s="1" customFormat="1" ht="14.25" spans="1:12">
      <c r="A198" s="27">
        <v>196</v>
      </c>
      <c r="B198" s="27" t="s">
        <v>1883</v>
      </c>
      <c r="C198" s="28">
        <v>1</v>
      </c>
      <c r="D198" s="28">
        <v>1</v>
      </c>
      <c r="E198" s="28">
        <v>3</v>
      </c>
      <c r="F198" s="27">
        <v>18</v>
      </c>
      <c r="G198" s="28">
        <v>11</v>
      </c>
      <c r="H198" s="32">
        <v>1103</v>
      </c>
      <c r="I198" s="32">
        <v>62.55</v>
      </c>
      <c r="J198" s="33" t="s">
        <v>1884</v>
      </c>
      <c r="K198" s="35" t="s">
        <v>42</v>
      </c>
      <c r="L198" s="34"/>
    </row>
    <row r="199" s="1" customFormat="1" ht="14.25" spans="1:12">
      <c r="A199" s="27">
        <v>197</v>
      </c>
      <c r="B199" s="27" t="s">
        <v>1883</v>
      </c>
      <c r="C199" s="28">
        <v>1</v>
      </c>
      <c r="D199" s="28">
        <v>1</v>
      </c>
      <c r="E199" s="28">
        <v>3</v>
      </c>
      <c r="F199" s="27">
        <v>18</v>
      </c>
      <c r="G199" s="28">
        <v>11</v>
      </c>
      <c r="H199" s="32">
        <v>1104</v>
      </c>
      <c r="I199" s="32">
        <v>64.44</v>
      </c>
      <c r="J199" s="33" t="s">
        <v>1884</v>
      </c>
      <c r="K199" s="39" t="s">
        <v>42</v>
      </c>
      <c r="L199" s="34"/>
    </row>
    <row r="200" s="1" customFormat="1" ht="14.25" spans="1:12">
      <c r="A200" s="27">
        <v>198</v>
      </c>
      <c r="B200" s="27" t="s">
        <v>1883</v>
      </c>
      <c r="C200" s="28">
        <v>1</v>
      </c>
      <c r="D200" s="28">
        <v>1</v>
      </c>
      <c r="E200" s="28">
        <v>3</v>
      </c>
      <c r="F200" s="27">
        <v>18</v>
      </c>
      <c r="G200" s="28">
        <v>11</v>
      </c>
      <c r="H200" s="32">
        <v>1105</v>
      </c>
      <c r="I200" s="32">
        <v>58.51</v>
      </c>
      <c r="J200" s="33" t="s">
        <v>1884</v>
      </c>
      <c r="K200" s="35" t="s">
        <v>264</v>
      </c>
      <c r="L200" s="34"/>
    </row>
    <row r="201" s="1" customFormat="1" ht="14.25" spans="1:12">
      <c r="A201" s="27">
        <v>199</v>
      </c>
      <c r="B201" s="27" t="s">
        <v>1883</v>
      </c>
      <c r="C201" s="28">
        <v>1</v>
      </c>
      <c r="D201" s="28">
        <v>1</v>
      </c>
      <c r="E201" s="28">
        <v>3</v>
      </c>
      <c r="F201" s="27">
        <v>18</v>
      </c>
      <c r="G201" s="28">
        <v>12</v>
      </c>
      <c r="H201" s="32">
        <v>1201</v>
      </c>
      <c r="I201" s="32">
        <v>62.43</v>
      </c>
      <c r="J201" s="33" t="s">
        <v>1884</v>
      </c>
      <c r="K201" s="33" t="s">
        <v>44</v>
      </c>
      <c r="L201" s="34"/>
    </row>
    <row r="202" s="1" customFormat="1" ht="14.25" spans="1:12">
      <c r="A202" s="27">
        <v>200</v>
      </c>
      <c r="B202" s="27" t="s">
        <v>1883</v>
      </c>
      <c r="C202" s="28">
        <v>1</v>
      </c>
      <c r="D202" s="28">
        <v>1</v>
      </c>
      <c r="E202" s="28">
        <v>3</v>
      </c>
      <c r="F202" s="27">
        <v>18</v>
      </c>
      <c r="G202" s="28">
        <v>12</v>
      </c>
      <c r="H202" s="32">
        <v>1202</v>
      </c>
      <c r="I202" s="32">
        <v>60.53</v>
      </c>
      <c r="J202" s="33" t="s">
        <v>1884</v>
      </c>
      <c r="K202" s="33" t="s">
        <v>42</v>
      </c>
      <c r="L202" s="34"/>
    </row>
    <row r="203" s="1" customFormat="1" ht="14.25" spans="1:12">
      <c r="A203" s="27">
        <v>201</v>
      </c>
      <c r="B203" s="27" t="s">
        <v>1883</v>
      </c>
      <c r="C203" s="28">
        <v>1</v>
      </c>
      <c r="D203" s="28">
        <v>1</v>
      </c>
      <c r="E203" s="28">
        <v>3</v>
      </c>
      <c r="F203" s="27">
        <v>18</v>
      </c>
      <c r="G203" s="28">
        <v>12</v>
      </c>
      <c r="H203" s="32">
        <v>1203</v>
      </c>
      <c r="I203" s="32">
        <v>62.55</v>
      </c>
      <c r="J203" s="33" t="s">
        <v>1884</v>
      </c>
      <c r="K203" s="35" t="s">
        <v>42</v>
      </c>
      <c r="L203" s="34"/>
    </row>
    <row r="204" s="1" customFormat="1" ht="14.25" spans="1:12">
      <c r="A204" s="27">
        <v>202</v>
      </c>
      <c r="B204" s="27" t="s">
        <v>1883</v>
      </c>
      <c r="C204" s="28">
        <v>1</v>
      </c>
      <c r="D204" s="28">
        <v>1</v>
      </c>
      <c r="E204" s="28">
        <v>3</v>
      </c>
      <c r="F204" s="27">
        <v>18</v>
      </c>
      <c r="G204" s="28">
        <v>12</v>
      </c>
      <c r="H204" s="32">
        <v>1204</v>
      </c>
      <c r="I204" s="32">
        <v>64.44</v>
      </c>
      <c r="J204" s="33" t="s">
        <v>1884</v>
      </c>
      <c r="K204" s="39" t="s">
        <v>42</v>
      </c>
      <c r="L204" s="34"/>
    </row>
    <row r="205" s="1" customFormat="1" ht="14.25" spans="1:12">
      <c r="A205" s="27">
        <v>203</v>
      </c>
      <c r="B205" s="27" t="s">
        <v>1883</v>
      </c>
      <c r="C205" s="28">
        <v>1</v>
      </c>
      <c r="D205" s="28">
        <v>1</v>
      </c>
      <c r="E205" s="28">
        <v>3</v>
      </c>
      <c r="F205" s="27">
        <v>18</v>
      </c>
      <c r="G205" s="28">
        <v>12</v>
      </c>
      <c r="H205" s="32">
        <v>1205</v>
      </c>
      <c r="I205" s="32">
        <v>58.51</v>
      </c>
      <c r="J205" s="33" t="s">
        <v>1884</v>
      </c>
      <c r="K205" s="35" t="s">
        <v>264</v>
      </c>
      <c r="L205" s="34"/>
    </row>
    <row r="206" s="1" customFormat="1" ht="14.25" spans="1:12">
      <c r="A206" s="27">
        <v>204</v>
      </c>
      <c r="B206" s="27" t="s">
        <v>1883</v>
      </c>
      <c r="C206" s="28">
        <v>1</v>
      </c>
      <c r="D206" s="28">
        <v>1</v>
      </c>
      <c r="E206" s="28">
        <v>3</v>
      </c>
      <c r="F206" s="27">
        <v>18</v>
      </c>
      <c r="G206" s="28">
        <v>13</v>
      </c>
      <c r="H206" s="32">
        <v>1301</v>
      </c>
      <c r="I206" s="32">
        <v>62.43</v>
      </c>
      <c r="J206" s="33" t="s">
        <v>1884</v>
      </c>
      <c r="K206" s="33" t="s">
        <v>44</v>
      </c>
      <c r="L206" s="34"/>
    </row>
    <row r="207" s="1" customFormat="1" ht="14.25" spans="1:12">
      <c r="A207" s="27">
        <v>205</v>
      </c>
      <c r="B207" s="27" t="s">
        <v>1883</v>
      </c>
      <c r="C207" s="28">
        <v>1</v>
      </c>
      <c r="D207" s="28">
        <v>1</v>
      </c>
      <c r="E207" s="28">
        <v>3</v>
      </c>
      <c r="F207" s="27">
        <v>18</v>
      </c>
      <c r="G207" s="28">
        <v>13</v>
      </c>
      <c r="H207" s="32">
        <v>1302</v>
      </c>
      <c r="I207" s="32">
        <v>60.53</v>
      </c>
      <c r="J207" s="33" t="s">
        <v>1884</v>
      </c>
      <c r="K207" s="33" t="s">
        <v>42</v>
      </c>
      <c r="L207" s="34"/>
    </row>
    <row r="208" s="1" customFormat="1" ht="14.25" spans="1:12">
      <c r="A208" s="27">
        <v>206</v>
      </c>
      <c r="B208" s="27" t="s">
        <v>1883</v>
      </c>
      <c r="C208" s="28">
        <v>1</v>
      </c>
      <c r="D208" s="28">
        <v>1</v>
      </c>
      <c r="E208" s="28">
        <v>3</v>
      </c>
      <c r="F208" s="27">
        <v>18</v>
      </c>
      <c r="G208" s="28">
        <v>13</v>
      </c>
      <c r="H208" s="32">
        <v>1303</v>
      </c>
      <c r="I208" s="32">
        <v>62.55</v>
      </c>
      <c r="J208" s="33" t="s">
        <v>1884</v>
      </c>
      <c r="K208" s="35" t="s">
        <v>42</v>
      </c>
      <c r="L208" s="34"/>
    </row>
    <row r="209" s="1" customFormat="1" ht="14.25" spans="1:12">
      <c r="A209" s="27">
        <v>207</v>
      </c>
      <c r="B209" s="27" t="s">
        <v>1883</v>
      </c>
      <c r="C209" s="28">
        <v>1</v>
      </c>
      <c r="D209" s="28">
        <v>1</v>
      </c>
      <c r="E209" s="28">
        <v>3</v>
      </c>
      <c r="F209" s="27">
        <v>18</v>
      </c>
      <c r="G209" s="28">
        <v>13</v>
      </c>
      <c r="H209" s="32">
        <v>1304</v>
      </c>
      <c r="I209" s="32">
        <v>64.44</v>
      </c>
      <c r="J209" s="33" t="s">
        <v>1884</v>
      </c>
      <c r="K209" s="39" t="s">
        <v>42</v>
      </c>
      <c r="L209" s="34"/>
    </row>
    <row r="210" s="1" customFormat="1" ht="14.25" spans="1:12">
      <c r="A210" s="27">
        <v>208</v>
      </c>
      <c r="B210" s="27" t="s">
        <v>1883</v>
      </c>
      <c r="C210" s="28">
        <v>1</v>
      </c>
      <c r="D210" s="28">
        <v>1</v>
      </c>
      <c r="E210" s="28">
        <v>3</v>
      </c>
      <c r="F210" s="27">
        <v>18</v>
      </c>
      <c r="G210" s="28">
        <v>13</v>
      </c>
      <c r="H210" s="32">
        <v>1305</v>
      </c>
      <c r="I210" s="32">
        <v>58.51</v>
      </c>
      <c r="J210" s="33" t="s">
        <v>1884</v>
      </c>
      <c r="K210" s="35" t="s">
        <v>264</v>
      </c>
      <c r="L210" s="34"/>
    </row>
    <row r="211" s="1" customFormat="1" ht="14.25" spans="1:12">
      <c r="A211" s="27">
        <v>209</v>
      </c>
      <c r="B211" s="27" t="s">
        <v>1883</v>
      </c>
      <c r="C211" s="28">
        <v>1</v>
      </c>
      <c r="D211" s="28">
        <v>1</v>
      </c>
      <c r="E211" s="28">
        <v>3</v>
      </c>
      <c r="F211" s="27">
        <v>18</v>
      </c>
      <c r="G211" s="28">
        <v>14</v>
      </c>
      <c r="H211" s="32">
        <v>1401</v>
      </c>
      <c r="I211" s="32">
        <v>62.43</v>
      </c>
      <c r="J211" s="33" t="s">
        <v>1884</v>
      </c>
      <c r="K211" s="33" t="s">
        <v>44</v>
      </c>
      <c r="L211" s="34"/>
    </row>
    <row r="212" s="1" customFormat="1" ht="14.25" spans="1:12">
      <c r="A212" s="27">
        <v>210</v>
      </c>
      <c r="B212" s="27" t="s">
        <v>1883</v>
      </c>
      <c r="C212" s="28">
        <v>1</v>
      </c>
      <c r="D212" s="28">
        <v>1</v>
      </c>
      <c r="E212" s="28">
        <v>3</v>
      </c>
      <c r="F212" s="27">
        <v>18</v>
      </c>
      <c r="G212" s="28">
        <v>14</v>
      </c>
      <c r="H212" s="32">
        <v>1402</v>
      </c>
      <c r="I212" s="32">
        <v>60.53</v>
      </c>
      <c r="J212" s="33" t="s">
        <v>1884</v>
      </c>
      <c r="K212" s="33" t="s">
        <v>42</v>
      </c>
      <c r="L212" s="34"/>
    </row>
    <row r="213" s="1" customFormat="1" ht="14.25" spans="1:12">
      <c r="A213" s="27">
        <v>211</v>
      </c>
      <c r="B213" s="27" t="s">
        <v>1883</v>
      </c>
      <c r="C213" s="28">
        <v>1</v>
      </c>
      <c r="D213" s="28">
        <v>1</v>
      </c>
      <c r="E213" s="28">
        <v>3</v>
      </c>
      <c r="F213" s="27">
        <v>18</v>
      </c>
      <c r="G213" s="28">
        <v>14</v>
      </c>
      <c r="H213" s="32">
        <v>1403</v>
      </c>
      <c r="I213" s="32">
        <v>62.55</v>
      </c>
      <c r="J213" s="33" t="s">
        <v>1884</v>
      </c>
      <c r="K213" s="35" t="s">
        <v>42</v>
      </c>
      <c r="L213" s="34"/>
    </row>
    <row r="214" s="1" customFormat="1" ht="14.25" spans="1:12">
      <c r="A214" s="27">
        <v>212</v>
      </c>
      <c r="B214" s="27" t="s">
        <v>1883</v>
      </c>
      <c r="C214" s="28">
        <v>1</v>
      </c>
      <c r="D214" s="28">
        <v>1</v>
      </c>
      <c r="E214" s="28">
        <v>3</v>
      </c>
      <c r="F214" s="27">
        <v>18</v>
      </c>
      <c r="G214" s="28">
        <v>14</v>
      </c>
      <c r="H214" s="32">
        <v>1404</v>
      </c>
      <c r="I214" s="32">
        <v>64.44</v>
      </c>
      <c r="J214" s="33" t="s">
        <v>1884</v>
      </c>
      <c r="K214" s="39" t="s">
        <v>42</v>
      </c>
      <c r="L214" s="34"/>
    </row>
    <row r="215" s="1" customFormat="1" ht="14.25" spans="1:12">
      <c r="A215" s="27">
        <v>213</v>
      </c>
      <c r="B215" s="27" t="s">
        <v>1883</v>
      </c>
      <c r="C215" s="28">
        <v>1</v>
      </c>
      <c r="D215" s="28">
        <v>1</v>
      </c>
      <c r="E215" s="28">
        <v>3</v>
      </c>
      <c r="F215" s="27">
        <v>18</v>
      </c>
      <c r="G215" s="28">
        <v>14</v>
      </c>
      <c r="H215" s="32">
        <v>1405</v>
      </c>
      <c r="I215" s="32">
        <v>58.51</v>
      </c>
      <c r="J215" s="33" t="s">
        <v>1884</v>
      </c>
      <c r="K215" s="35" t="s">
        <v>264</v>
      </c>
      <c r="L215" s="34"/>
    </row>
    <row r="216" s="1" customFormat="1" ht="14.25" spans="1:12">
      <c r="A216" s="27">
        <v>214</v>
      </c>
      <c r="B216" s="27" t="s">
        <v>1883</v>
      </c>
      <c r="C216" s="28">
        <v>1</v>
      </c>
      <c r="D216" s="28">
        <v>1</v>
      </c>
      <c r="E216" s="28">
        <v>3</v>
      </c>
      <c r="F216" s="27">
        <v>18</v>
      </c>
      <c r="G216" s="28">
        <v>15</v>
      </c>
      <c r="H216" s="32">
        <v>1501</v>
      </c>
      <c r="I216" s="32">
        <v>62.43</v>
      </c>
      <c r="J216" s="33" t="s">
        <v>1884</v>
      </c>
      <c r="K216" s="33" t="s">
        <v>44</v>
      </c>
      <c r="L216" s="34"/>
    </row>
    <row r="217" s="1" customFormat="1" ht="14.25" spans="1:12">
      <c r="A217" s="27">
        <v>215</v>
      </c>
      <c r="B217" s="27" t="s">
        <v>1883</v>
      </c>
      <c r="C217" s="28">
        <v>1</v>
      </c>
      <c r="D217" s="28">
        <v>1</v>
      </c>
      <c r="E217" s="28">
        <v>3</v>
      </c>
      <c r="F217" s="27">
        <v>18</v>
      </c>
      <c r="G217" s="28">
        <v>15</v>
      </c>
      <c r="H217" s="32">
        <v>1502</v>
      </c>
      <c r="I217" s="32">
        <v>60.53</v>
      </c>
      <c r="J217" s="33" t="s">
        <v>1884</v>
      </c>
      <c r="K217" s="33" t="s">
        <v>42</v>
      </c>
      <c r="L217" s="34"/>
    </row>
    <row r="218" s="1" customFormat="1" ht="14.25" spans="1:12">
      <c r="A218" s="27">
        <v>216</v>
      </c>
      <c r="B218" s="27" t="s">
        <v>1883</v>
      </c>
      <c r="C218" s="28">
        <v>1</v>
      </c>
      <c r="D218" s="28">
        <v>1</v>
      </c>
      <c r="E218" s="28">
        <v>3</v>
      </c>
      <c r="F218" s="27">
        <v>18</v>
      </c>
      <c r="G218" s="28">
        <v>15</v>
      </c>
      <c r="H218" s="32">
        <v>1503</v>
      </c>
      <c r="I218" s="32">
        <v>62.55</v>
      </c>
      <c r="J218" s="33" t="s">
        <v>1884</v>
      </c>
      <c r="K218" s="35" t="s">
        <v>42</v>
      </c>
      <c r="L218" s="34"/>
    </row>
    <row r="219" s="1" customFormat="1" ht="14.25" spans="1:12">
      <c r="A219" s="27">
        <v>217</v>
      </c>
      <c r="B219" s="27" t="s">
        <v>1883</v>
      </c>
      <c r="C219" s="28">
        <v>1</v>
      </c>
      <c r="D219" s="28">
        <v>1</v>
      </c>
      <c r="E219" s="28">
        <v>3</v>
      </c>
      <c r="F219" s="27">
        <v>18</v>
      </c>
      <c r="G219" s="28">
        <v>15</v>
      </c>
      <c r="H219" s="32">
        <v>1504</v>
      </c>
      <c r="I219" s="32">
        <v>64.44</v>
      </c>
      <c r="J219" s="33" t="s">
        <v>1884</v>
      </c>
      <c r="K219" s="39" t="s">
        <v>42</v>
      </c>
      <c r="L219" s="34"/>
    </row>
    <row r="220" s="1" customFormat="1" ht="14.25" spans="1:12">
      <c r="A220" s="27">
        <v>218</v>
      </c>
      <c r="B220" s="27" t="s">
        <v>1883</v>
      </c>
      <c r="C220" s="28">
        <v>1</v>
      </c>
      <c r="D220" s="28">
        <v>1</v>
      </c>
      <c r="E220" s="28">
        <v>3</v>
      </c>
      <c r="F220" s="27">
        <v>18</v>
      </c>
      <c r="G220" s="28">
        <v>15</v>
      </c>
      <c r="H220" s="32">
        <v>1505</v>
      </c>
      <c r="I220" s="32">
        <v>58.51</v>
      </c>
      <c r="J220" s="33" t="s">
        <v>1884</v>
      </c>
      <c r="K220" s="35" t="s">
        <v>264</v>
      </c>
      <c r="L220" s="34"/>
    </row>
    <row r="221" s="1" customFormat="1" ht="14.25" spans="1:12">
      <c r="A221" s="27">
        <v>219</v>
      </c>
      <c r="B221" s="27" t="s">
        <v>1883</v>
      </c>
      <c r="C221" s="28">
        <v>1</v>
      </c>
      <c r="D221" s="28">
        <v>1</v>
      </c>
      <c r="E221" s="28">
        <v>3</v>
      </c>
      <c r="F221" s="27">
        <v>18</v>
      </c>
      <c r="G221" s="28">
        <v>16</v>
      </c>
      <c r="H221" s="32">
        <v>1601</v>
      </c>
      <c r="I221" s="32">
        <v>62.43</v>
      </c>
      <c r="J221" s="33" t="s">
        <v>1884</v>
      </c>
      <c r="K221" s="33" t="s">
        <v>44</v>
      </c>
      <c r="L221" s="34"/>
    </row>
    <row r="222" s="1" customFormat="1" ht="14.25" spans="1:12">
      <c r="A222" s="27">
        <v>220</v>
      </c>
      <c r="B222" s="27" t="s">
        <v>1883</v>
      </c>
      <c r="C222" s="28">
        <v>1</v>
      </c>
      <c r="D222" s="28">
        <v>1</v>
      </c>
      <c r="E222" s="28">
        <v>3</v>
      </c>
      <c r="F222" s="27">
        <v>18</v>
      </c>
      <c r="G222" s="28">
        <v>16</v>
      </c>
      <c r="H222" s="32">
        <v>1602</v>
      </c>
      <c r="I222" s="32">
        <v>60.53</v>
      </c>
      <c r="J222" s="33" t="s">
        <v>1884</v>
      </c>
      <c r="K222" s="33" t="s">
        <v>42</v>
      </c>
      <c r="L222" s="34"/>
    </row>
    <row r="223" s="1" customFormat="1" ht="14.25" spans="1:12">
      <c r="A223" s="27">
        <v>221</v>
      </c>
      <c r="B223" s="27" t="s">
        <v>1883</v>
      </c>
      <c r="C223" s="28">
        <v>1</v>
      </c>
      <c r="D223" s="28">
        <v>1</v>
      </c>
      <c r="E223" s="28">
        <v>3</v>
      </c>
      <c r="F223" s="27">
        <v>18</v>
      </c>
      <c r="G223" s="28">
        <v>16</v>
      </c>
      <c r="H223" s="32">
        <v>1603</v>
      </c>
      <c r="I223" s="32">
        <v>62.55</v>
      </c>
      <c r="J223" s="33" t="s">
        <v>1884</v>
      </c>
      <c r="K223" s="35" t="s">
        <v>42</v>
      </c>
      <c r="L223" s="34"/>
    </row>
    <row r="224" s="1" customFormat="1" ht="14.25" spans="1:12">
      <c r="A224" s="27">
        <v>222</v>
      </c>
      <c r="B224" s="27" t="s">
        <v>1883</v>
      </c>
      <c r="C224" s="28">
        <v>1</v>
      </c>
      <c r="D224" s="28">
        <v>1</v>
      </c>
      <c r="E224" s="28">
        <v>3</v>
      </c>
      <c r="F224" s="27">
        <v>18</v>
      </c>
      <c r="G224" s="28">
        <v>16</v>
      </c>
      <c r="H224" s="32">
        <v>1604</v>
      </c>
      <c r="I224" s="32">
        <v>64.44</v>
      </c>
      <c r="J224" s="33" t="s">
        <v>1884</v>
      </c>
      <c r="K224" s="39" t="s">
        <v>42</v>
      </c>
      <c r="L224" s="34"/>
    </row>
    <row r="225" s="1" customFormat="1" ht="14.25" spans="1:12">
      <c r="A225" s="27">
        <v>223</v>
      </c>
      <c r="B225" s="27" t="s">
        <v>1883</v>
      </c>
      <c r="C225" s="28">
        <v>1</v>
      </c>
      <c r="D225" s="28">
        <v>1</v>
      </c>
      <c r="E225" s="28">
        <v>3</v>
      </c>
      <c r="F225" s="27">
        <v>18</v>
      </c>
      <c r="G225" s="28">
        <v>16</v>
      </c>
      <c r="H225" s="32">
        <v>1605</v>
      </c>
      <c r="I225" s="32">
        <v>58.51</v>
      </c>
      <c r="J225" s="33" t="s">
        <v>1884</v>
      </c>
      <c r="K225" s="35" t="s">
        <v>264</v>
      </c>
      <c r="L225" s="34"/>
    </row>
    <row r="226" s="1" customFormat="1" ht="14.25" spans="1:12">
      <c r="A226" s="27">
        <v>224</v>
      </c>
      <c r="B226" s="27" t="s">
        <v>1883</v>
      </c>
      <c r="C226" s="28">
        <v>1</v>
      </c>
      <c r="D226" s="28">
        <v>1</v>
      </c>
      <c r="E226" s="28">
        <v>3</v>
      </c>
      <c r="F226" s="27">
        <v>18</v>
      </c>
      <c r="G226" s="28">
        <v>17</v>
      </c>
      <c r="H226" s="32">
        <v>1701</v>
      </c>
      <c r="I226" s="32">
        <v>62.43</v>
      </c>
      <c r="J226" s="33" t="s">
        <v>1884</v>
      </c>
      <c r="K226" s="33" t="s">
        <v>44</v>
      </c>
      <c r="L226" s="34"/>
    </row>
    <row r="227" s="1" customFormat="1" ht="14.25" spans="1:12">
      <c r="A227" s="27">
        <v>225</v>
      </c>
      <c r="B227" s="27" t="s">
        <v>1883</v>
      </c>
      <c r="C227" s="28">
        <v>1</v>
      </c>
      <c r="D227" s="28">
        <v>1</v>
      </c>
      <c r="E227" s="28">
        <v>3</v>
      </c>
      <c r="F227" s="27">
        <v>18</v>
      </c>
      <c r="G227" s="28">
        <v>17</v>
      </c>
      <c r="H227" s="32">
        <v>1702</v>
      </c>
      <c r="I227" s="32">
        <v>60.53</v>
      </c>
      <c r="J227" s="33" t="s">
        <v>1884</v>
      </c>
      <c r="K227" s="33" t="s">
        <v>42</v>
      </c>
      <c r="L227" s="34"/>
    </row>
    <row r="228" s="1" customFormat="1" ht="14.25" spans="1:12">
      <c r="A228" s="27">
        <v>226</v>
      </c>
      <c r="B228" s="27" t="s">
        <v>1883</v>
      </c>
      <c r="C228" s="28">
        <v>1</v>
      </c>
      <c r="D228" s="28">
        <v>1</v>
      </c>
      <c r="E228" s="28">
        <v>3</v>
      </c>
      <c r="F228" s="27">
        <v>18</v>
      </c>
      <c r="G228" s="28">
        <v>17</v>
      </c>
      <c r="H228" s="32">
        <v>1703</v>
      </c>
      <c r="I228" s="32">
        <v>62.55</v>
      </c>
      <c r="J228" s="33" t="s">
        <v>1884</v>
      </c>
      <c r="K228" s="35" t="s">
        <v>42</v>
      </c>
      <c r="L228" s="34"/>
    </row>
    <row r="229" s="1" customFormat="1" ht="14.25" spans="1:12">
      <c r="A229" s="27">
        <v>227</v>
      </c>
      <c r="B229" s="27" t="s">
        <v>1883</v>
      </c>
      <c r="C229" s="28">
        <v>1</v>
      </c>
      <c r="D229" s="28">
        <v>1</v>
      </c>
      <c r="E229" s="28">
        <v>3</v>
      </c>
      <c r="F229" s="27">
        <v>18</v>
      </c>
      <c r="G229" s="28">
        <v>17</v>
      </c>
      <c r="H229" s="32">
        <v>1704</v>
      </c>
      <c r="I229" s="32">
        <v>64.44</v>
      </c>
      <c r="J229" s="33" t="s">
        <v>1884</v>
      </c>
      <c r="K229" s="39" t="s">
        <v>42</v>
      </c>
      <c r="L229" s="34"/>
    </row>
    <row r="230" s="1" customFormat="1" ht="14.25" spans="1:12">
      <c r="A230" s="27">
        <v>228</v>
      </c>
      <c r="B230" s="27" t="s">
        <v>1883</v>
      </c>
      <c r="C230" s="28">
        <v>1</v>
      </c>
      <c r="D230" s="28">
        <v>1</v>
      </c>
      <c r="E230" s="28">
        <v>3</v>
      </c>
      <c r="F230" s="27">
        <v>18</v>
      </c>
      <c r="G230" s="28">
        <v>17</v>
      </c>
      <c r="H230" s="32">
        <v>1705</v>
      </c>
      <c r="I230" s="32">
        <v>58.51</v>
      </c>
      <c r="J230" s="33" t="s">
        <v>1884</v>
      </c>
      <c r="K230" s="35" t="s">
        <v>264</v>
      </c>
      <c r="L230" s="34"/>
    </row>
    <row r="231" s="1" customFormat="1" ht="14.25" spans="1:12">
      <c r="A231" s="27">
        <v>229</v>
      </c>
      <c r="B231" s="27" t="s">
        <v>1883</v>
      </c>
      <c r="C231" s="28">
        <v>1</v>
      </c>
      <c r="D231" s="28">
        <v>1</v>
      </c>
      <c r="E231" s="28">
        <v>3</v>
      </c>
      <c r="F231" s="27">
        <v>18</v>
      </c>
      <c r="G231" s="28">
        <v>18</v>
      </c>
      <c r="H231" s="32">
        <v>1801</v>
      </c>
      <c r="I231" s="32">
        <v>62.43</v>
      </c>
      <c r="J231" s="33" t="s">
        <v>1884</v>
      </c>
      <c r="K231" s="33" t="s">
        <v>44</v>
      </c>
      <c r="L231" s="34"/>
    </row>
    <row r="232" s="1" customFormat="1" ht="14.25" spans="1:12">
      <c r="A232" s="27">
        <v>230</v>
      </c>
      <c r="B232" s="27" t="s">
        <v>1883</v>
      </c>
      <c r="C232" s="28">
        <v>1</v>
      </c>
      <c r="D232" s="28">
        <v>1</v>
      </c>
      <c r="E232" s="28">
        <v>3</v>
      </c>
      <c r="F232" s="27">
        <v>18</v>
      </c>
      <c r="G232" s="28">
        <v>18</v>
      </c>
      <c r="H232" s="32">
        <v>1802</v>
      </c>
      <c r="I232" s="32">
        <v>60.53</v>
      </c>
      <c r="J232" s="33" t="s">
        <v>1884</v>
      </c>
      <c r="K232" s="33" t="s">
        <v>42</v>
      </c>
      <c r="L232" s="34"/>
    </row>
    <row r="233" s="1" customFormat="1" ht="14.25" spans="1:12">
      <c r="A233" s="27">
        <v>231</v>
      </c>
      <c r="B233" s="27" t="s">
        <v>1883</v>
      </c>
      <c r="C233" s="28">
        <v>1</v>
      </c>
      <c r="D233" s="28">
        <v>1</v>
      </c>
      <c r="E233" s="28">
        <v>3</v>
      </c>
      <c r="F233" s="27">
        <v>18</v>
      </c>
      <c r="G233" s="28">
        <v>18</v>
      </c>
      <c r="H233" s="32">
        <v>1803</v>
      </c>
      <c r="I233" s="32">
        <v>62.55</v>
      </c>
      <c r="J233" s="33" t="s">
        <v>1884</v>
      </c>
      <c r="K233" s="35" t="s">
        <v>42</v>
      </c>
      <c r="L233" s="34"/>
    </row>
    <row r="234" s="1" customFormat="1" ht="14.25" spans="1:12">
      <c r="A234" s="27">
        <v>232</v>
      </c>
      <c r="B234" s="27" t="s">
        <v>1883</v>
      </c>
      <c r="C234" s="28">
        <v>1</v>
      </c>
      <c r="D234" s="28">
        <v>1</v>
      </c>
      <c r="E234" s="28">
        <v>3</v>
      </c>
      <c r="F234" s="27">
        <v>18</v>
      </c>
      <c r="G234" s="28">
        <v>18</v>
      </c>
      <c r="H234" s="32">
        <v>1804</v>
      </c>
      <c r="I234" s="32">
        <v>64.44</v>
      </c>
      <c r="J234" s="33" t="s">
        <v>1884</v>
      </c>
      <c r="K234" s="39" t="s">
        <v>42</v>
      </c>
      <c r="L234" s="34"/>
    </row>
    <row r="235" s="1" customFormat="1" ht="14.25" spans="1:12">
      <c r="A235" s="27">
        <v>233</v>
      </c>
      <c r="B235" s="27" t="s">
        <v>1883</v>
      </c>
      <c r="C235" s="28">
        <v>1</v>
      </c>
      <c r="D235" s="28">
        <v>1</v>
      </c>
      <c r="E235" s="28">
        <v>3</v>
      </c>
      <c r="F235" s="27">
        <v>18</v>
      </c>
      <c r="G235" s="28">
        <v>18</v>
      </c>
      <c r="H235" s="32">
        <v>1805</v>
      </c>
      <c r="I235" s="32">
        <v>58.51</v>
      </c>
      <c r="J235" s="33" t="s">
        <v>1884</v>
      </c>
      <c r="K235" s="33" t="s">
        <v>264</v>
      </c>
      <c r="L235" s="34"/>
    </row>
    <row r="236" s="1" customFormat="1" ht="14.25" spans="1:12">
      <c r="A236" s="27">
        <v>234</v>
      </c>
      <c r="B236" s="27" t="s">
        <v>1883</v>
      </c>
      <c r="C236" s="28">
        <v>8</v>
      </c>
      <c r="D236" s="28">
        <v>13</v>
      </c>
      <c r="E236" s="28">
        <v>1</v>
      </c>
      <c r="F236" s="27">
        <v>11</v>
      </c>
      <c r="G236" s="28">
        <v>1</v>
      </c>
      <c r="H236" s="32">
        <v>101</v>
      </c>
      <c r="I236" s="32">
        <v>56.5</v>
      </c>
      <c r="J236" s="28" t="s">
        <v>1888</v>
      </c>
      <c r="K236" s="35" t="s">
        <v>231</v>
      </c>
      <c r="L236" s="34"/>
    </row>
    <row r="237" s="1" customFormat="1" ht="14.25" spans="1:12">
      <c r="A237" s="27">
        <v>235</v>
      </c>
      <c r="B237" s="27" t="s">
        <v>1883</v>
      </c>
      <c r="C237" s="28">
        <v>8</v>
      </c>
      <c r="D237" s="28">
        <v>13</v>
      </c>
      <c r="E237" s="28">
        <v>1</v>
      </c>
      <c r="F237" s="27">
        <v>11</v>
      </c>
      <c r="G237" s="28">
        <v>1</v>
      </c>
      <c r="H237" s="32">
        <v>102</v>
      </c>
      <c r="I237" s="32">
        <v>58.31</v>
      </c>
      <c r="J237" s="28" t="s">
        <v>1888</v>
      </c>
      <c r="K237" s="35" t="s">
        <v>256</v>
      </c>
      <c r="L237" s="34"/>
    </row>
    <row r="238" s="1" customFormat="1" ht="14.25" spans="1:12">
      <c r="A238" s="27">
        <v>236</v>
      </c>
      <c r="B238" s="27" t="s">
        <v>1883</v>
      </c>
      <c r="C238" s="28">
        <v>8</v>
      </c>
      <c r="D238" s="28">
        <v>13</v>
      </c>
      <c r="E238" s="28">
        <v>1</v>
      </c>
      <c r="F238" s="27">
        <v>11</v>
      </c>
      <c r="G238" s="28">
        <v>1</v>
      </c>
      <c r="H238" s="32">
        <v>103</v>
      </c>
      <c r="I238" s="32">
        <v>55.91</v>
      </c>
      <c r="J238" s="28" t="s">
        <v>1888</v>
      </c>
      <c r="K238" s="35" t="s">
        <v>231</v>
      </c>
      <c r="L238" s="34"/>
    </row>
    <row r="239" s="1" customFormat="1" ht="14.25" spans="1:12">
      <c r="A239" s="27">
        <v>237</v>
      </c>
      <c r="B239" s="27" t="s">
        <v>1883</v>
      </c>
      <c r="C239" s="28">
        <v>8</v>
      </c>
      <c r="D239" s="28">
        <v>13</v>
      </c>
      <c r="E239" s="28">
        <v>1</v>
      </c>
      <c r="F239" s="27">
        <v>11</v>
      </c>
      <c r="G239" s="28">
        <v>2</v>
      </c>
      <c r="H239" s="32">
        <v>201</v>
      </c>
      <c r="I239" s="32">
        <v>56.65</v>
      </c>
      <c r="J239" s="28" t="s">
        <v>1888</v>
      </c>
      <c r="K239" s="35" t="s">
        <v>231</v>
      </c>
      <c r="L239" s="34"/>
    </row>
    <row r="240" s="1" customFormat="1" ht="14.25" spans="1:12">
      <c r="A240" s="27">
        <v>238</v>
      </c>
      <c r="B240" s="27" t="s">
        <v>1883</v>
      </c>
      <c r="C240" s="28">
        <v>8</v>
      </c>
      <c r="D240" s="28">
        <v>13</v>
      </c>
      <c r="E240" s="28">
        <v>1</v>
      </c>
      <c r="F240" s="27">
        <v>11</v>
      </c>
      <c r="G240" s="28">
        <v>2</v>
      </c>
      <c r="H240" s="32">
        <v>202</v>
      </c>
      <c r="I240" s="32">
        <v>58.31</v>
      </c>
      <c r="J240" s="28" t="s">
        <v>1888</v>
      </c>
      <c r="K240" s="35" t="s">
        <v>256</v>
      </c>
      <c r="L240" s="34"/>
    </row>
    <row r="241" s="1" customFormat="1" ht="14.25" spans="1:12">
      <c r="A241" s="27">
        <v>239</v>
      </c>
      <c r="B241" s="27" t="s">
        <v>1883</v>
      </c>
      <c r="C241" s="28">
        <v>8</v>
      </c>
      <c r="D241" s="28">
        <v>13</v>
      </c>
      <c r="E241" s="28">
        <v>1</v>
      </c>
      <c r="F241" s="27">
        <v>11</v>
      </c>
      <c r="G241" s="28">
        <v>2</v>
      </c>
      <c r="H241" s="32">
        <v>203</v>
      </c>
      <c r="I241" s="32">
        <v>55.91</v>
      </c>
      <c r="J241" s="28" t="s">
        <v>1888</v>
      </c>
      <c r="K241" s="35" t="s">
        <v>231</v>
      </c>
      <c r="L241" s="34"/>
    </row>
    <row r="242" s="1" customFormat="1" ht="14.25" spans="1:12">
      <c r="A242" s="27">
        <v>240</v>
      </c>
      <c r="B242" s="27" t="s">
        <v>1883</v>
      </c>
      <c r="C242" s="28">
        <v>8</v>
      </c>
      <c r="D242" s="28">
        <v>13</v>
      </c>
      <c r="E242" s="28">
        <v>1</v>
      </c>
      <c r="F242" s="27">
        <v>11</v>
      </c>
      <c r="G242" s="28">
        <v>2.5</v>
      </c>
      <c r="H242" s="32">
        <v>301</v>
      </c>
      <c r="I242" s="32">
        <v>56.65</v>
      </c>
      <c r="J242" s="28" t="s">
        <v>1888</v>
      </c>
      <c r="K242" s="35" t="s">
        <v>231</v>
      </c>
      <c r="L242" s="34"/>
    </row>
    <row r="243" s="1" customFormat="1" ht="14.25" spans="1:12">
      <c r="A243" s="27">
        <v>241</v>
      </c>
      <c r="B243" s="27" t="s">
        <v>1883</v>
      </c>
      <c r="C243" s="28">
        <v>8</v>
      </c>
      <c r="D243" s="28">
        <v>13</v>
      </c>
      <c r="E243" s="28">
        <v>1</v>
      </c>
      <c r="F243" s="27">
        <v>11</v>
      </c>
      <c r="G243" s="28">
        <v>2.8</v>
      </c>
      <c r="H243" s="32">
        <v>302</v>
      </c>
      <c r="I243" s="32">
        <v>58.31</v>
      </c>
      <c r="J243" s="28" t="s">
        <v>1888</v>
      </c>
      <c r="K243" s="35" t="s">
        <v>256</v>
      </c>
      <c r="L243" s="34"/>
    </row>
    <row r="244" s="1" customFormat="1" ht="14.25" spans="1:12">
      <c r="A244" s="27">
        <v>242</v>
      </c>
      <c r="B244" s="27" t="s">
        <v>1883</v>
      </c>
      <c r="C244" s="28">
        <v>8</v>
      </c>
      <c r="D244" s="28">
        <v>13</v>
      </c>
      <c r="E244" s="28">
        <v>1</v>
      </c>
      <c r="F244" s="27">
        <v>11</v>
      </c>
      <c r="G244" s="28">
        <v>3.1</v>
      </c>
      <c r="H244" s="32">
        <v>303</v>
      </c>
      <c r="I244" s="32">
        <v>55.91</v>
      </c>
      <c r="J244" s="28" t="s">
        <v>1888</v>
      </c>
      <c r="K244" s="35" t="s">
        <v>231</v>
      </c>
      <c r="L244" s="34"/>
    </row>
    <row r="245" s="1" customFormat="1" ht="14.25" spans="1:12">
      <c r="A245" s="27">
        <v>243</v>
      </c>
      <c r="B245" s="27" t="s">
        <v>1883</v>
      </c>
      <c r="C245" s="28">
        <v>8</v>
      </c>
      <c r="D245" s="28">
        <v>13</v>
      </c>
      <c r="E245" s="28">
        <v>1</v>
      </c>
      <c r="F245" s="27">
        <v>11</v>
      </c>
      <c r="G245" s="28">
        <v>3.7</v>
      </c>
      <c r="H245" s="32">
        <v>401</v>
      </c>
      <c r="I245" s="32">
        <v>56.65</v>
      </c>
      <c r="J245" s="28" t="s">
        <v>1888</v>
      </c>
      <c r="K245" s="35" t="s">
        <v>231</v>
      </c>
      <c r="L245" s="34"/>
    </row>
    <row r="246" s="1" customFormat="1" ht="14.25" spans="1:12">
      <c r="A246" s="27">
        <v>244</v>
      </c>
      <c r="B246" s="27" t="s">
        <v>1883</v>
      </c>
      <c r="C246" s="28">
        <v>8</v>
      </c>
      <c r="D246" s="28">
        <v>13</v>
      </c>
      <c r="E246" s="28">
        <v>1</v>
      </c>
      <c r="F246" s="27">
        <v>11</v>
      </c>
      <c r="G246" s="28">
        <v>4</v>
      </c>
      <c r="H246" s="32">
        <v>402</v>
      </c>
      <c r="I246" s="32">
        <v>58.31</v>
      </c>
      <c r="J246" s="28" t="s">
        <v>1888</v>
      </c>
      <c r="K246" s="35" t="s">
        <v>256</v>
      </c>
      <c r="L246" s="34"/>
    </row>
    <row r="247" s="1" customFormat="1" ht="14.25" spans="1:12">
      <c r="A247" s="27">
        <v>245</v>
      </c>
      <c r="B247" s="27" t="s">
        <v>1883</v>
      </c>
      <c r="C247" s="28">
        <v>8</v>
      </c>
      <c r="D247" s="28">
        <v>13</v>
      </c>
      <c r="E247" s="28">
        <v>1</v>
      </c>
      <c r="F247" s="27">
        <v>11</v>
      </c>
      <c r="G247" s="28">
        <v>4.3</v>
      </c>
      <c r="H247" s="32">
        <v>403</v>
      </c>
      <c r="I247" s="32">
        <v>55.91</v>
      </c>
      <c r="J247" s="28" t="s">
        <v>1888</v>
      </c>
      <c r="K247" s="35" t="s">
        <v>231</v>
      </c>
      <c r="L247" s="34"/>
    </row>
    <row r="248" s="1" customFormat="1" ht="14.25" spans="1:12">
      <c r="A248" s="27">
        <v>246</v>
      </c>
      <c r="B248" s="27" t="s">
        <v>1883</v>
      </c>
      <c r="C248" s="28">
        <v>8</v>
      </c>
      <c r="D248" s="28">
        <v>13</v>
      </c>
      <c r="E248" s="28">
        <v>1</v>
      </c>
      <c r="F248" s="27">
        <v>11</v>
      </c>
      <c r="G248" s="28">
        <v>4.6</v>
      </c>
      <c r="H248" s="32">
        <v>501</v>
      </c>
      <c r="I248" s="32">
        <v>56.65</v>
      </c>
      <c r="J248" s="28" t="s">
        <v>1888</v>
      </c>
      <c r="K248" s="35" t="s">
        <v>231</v>
      </c>
      <c r="L248" s="34"/>
    </row>
    <row r="249" s="1" customFormat="1" ht="14.25" spans="1:12">
      <c r="A249" s="27">
        <v>247</v>
      </c>
      <c r="B249" s="27" t="s">
        <v>1883</v>
      </c>
      <c r="C249" s="28">
        <v>8</v>
      </c>
      <c r="D249" s="28">
        <v>13</v>
      </c>
      <c r="E249" s="28">
        <v>1</v>
      </c>
      <c r="F249" s="27">
        <v>11</v>
      </c>
      <c r="G249" s="28">
        <v>4.9</v>
      </c>
      <c r="H249" s="32">
        <v>502</v>
      </c>
      <c r="I249" s="32">
        <v>58.31</v>
      </c>
      <c r="J249" s="28" t="s">
        <v>1888</v>
      </c>
      <c r="K249" s="35" t="s">
        <v>256</v>
      </c>
      <c r="L249" s="34"/>
    </row>
    <row r="250" s="1" customFormat="1" ht="14.25" spans="1:12">
      <c r="A250" s="27">
        <v>248</v>
      </c>
      <c r="B250" s="27" t="s">
        <v>1883</v>
      </c>
      <c r="C250" s="28">
        <v>8</v>
      </c>
      <c r="D250" s="28">
        <v>13</v>
      </c>
      <c r="E250" s="28">
        <v>1</v>
      </c>
      <c r="F250" s="27">
        <v>11</v>
      </c>
      <c r="G250" s="28">
        <v>5.2</v>
      </c>
      <c r="H250" s="32">
        <v>503</v>
      </c>
      <c r="I250" s="32">
        <v>55.91</v>
      </c>
      <c r="J250" s="28" t="s">
        <v>1888</v>
      </c>
      <c r="K250" s="35" t="s">
        <v>231</v>
      </c>
      <c r="L250" s="34"/>
    </row>
    <row r="251" s="1" customFormat="1" ht="14.25" spans="1:12">
      <c r="A251" s="27">
        <v>249</v>
      </c>
      <c r="B251" s="27" t="s">
        <v>1883</v>
      </c>
      <c r="C251" s="28">
        <v>8</v>
      </c>
      <c r="D251" s="28">
        <v>13</v>
      </c>
      <c r="E251" s="28">
        <v>1</v>
      </c>
      <c r="F251" s="27">
        <v>11</v>
      </c>
      <c r="G251" s="28">
        <v>5.5</v>
      </c>
      <c r="H251" s="32">
        <v>601</v>
      </c>
      <c r="I251" s="32">
        <v>56.65</v>
      </c>
      <c r="J251" s="28" t="s">
        <v>1888</v>
      </c>
      <c r="K251" s="35" t="s">
        <v>231</v>
      </c>
      <c r="L251" s="34"/>
    </row>
    <row r="252" s="1" customFormat="1" ht="14.25" spans="1:12">
      <c r="A252" s="27">
        <v>250</v>
      </c>
      <c r="B252" s="27" t="s">
        <v>1883</v>
      </c>
      <c r="C252" s="28">
        <v>8</v>
      </c>
      <c r="D252" s="28">
        <v>13</v>
      </c>
      <c r="E252" s="28">
        <v>1</v>
      </c>
      <c r="F252" s="27">
        <v>11</v>
      </c>
      <c r="G252" s="28">
        <v>5.8</v>
      </c>
      <c r="H252" s="32">
        <v>602</v>
      </c>
      <c r="I252" s="32">
        <v>58.31</v>
      </c>
      <c r="J252" s="28" t="s">
        <v>1888</v>
      </c>
      <c r="K252" s="35" t="s">
        <v>256</v>
      </c>
      <c r="L252" s="34"/>
    </row>
    <row r="253" s="1" customFormat="1" ht="14.25" spans="1:12">
      <c r="A253" s="27">
        <v>251</v>
      </c>
      <c r="B253" s="27" t="s">
        <v>1883</v>
      </c>
      <c r="C253" s="28">
        <v>8</v>
      </c>
      <c r="D253" s="28">
        <v>13</v>
      </c>
      <c r="E253" s="28">
        <v>1</v>
      </c>
      <c r="F253" s="27">
        <v>11</v>
      </c>
      <c r="G253" s="28">
        <v>6.1</v>
      </c>
      <c r="H253" s="32">
        <v>603</v>
      </c>
      <c r="I253" s="32">
        <v>55.91</v>
      </c>
      <c r="J253" s="28" t="s">
        <v>1888</v>
      </c>
      <c r="K253" s="35" t="s">
        <v>231</v>
      </c>
      <c r="L253" s="34"/>
    </row>
    <row r="254" s="1" customFormat="1" ht="14.25" spans="1:12">
      <c r="A254" s="27">
        <v>252</v>
      </c>
      <c r="B254" s="27" t="s">
        <v>1883</v>
      </c>
      <c r="C254" s="28">
        <v>8</v>
      </c>
      <c r="D254" s="28">
        <v>13</v>
      </c>
      <c r="E254" s="28">
        <v>1</v>
      </c>
      <c r="F254" s="27">
        <v>11</v>
      </c>
      <c r="G254" s="28">
        <v>6.7</v>
      </c>
      <c r="H254" s="32">
        <v>701</v>
      </c>
      <c r="I254" s="32">
        <v>56.65</v>
      </c>
      <c r="J254" s="28" t="s">
        <v>1888</v>
      </c>
      <c r="K254" s="35" t="s">
        <v>231</v>
      </c>
      <c r="L254" s="34"/>
    </row>
    <row r="255" s="1" customFormat="1" ht="14.25" spans="1:12">
      <c r="A255" s="27">
        <v>253</v>
      </c>
      <c r="B255" s="27" t="s">
        <v>1883</v>
      </c>
      <c r="C255" s="28">
        <v>8</v>
      </c>
      <c r="D255" s="28">
        <v>13</v>
      </c>
      <c r="E255" s="28">
        <v>1</v>
      </c>
      <c r="F255" s="27">
        <v>11</v>
      </c>
      <c r="G255" s="28">
        <v>7</v>
      </c>
      <c r="H255" s="32">
        <v>702</v>
      </c>
      <c r="I255" s="32">
        <v>58.31</v>
      </c>
      <c r="J255" s="28" t="s">
        <v>1888</v>
      </c>
      <c r="K255" s="35" t="s">
        <v>256</v>
      </c>
      <c r="L255" s="34"/>
    </row>
    <row r="256" s="1" customFormat="1" ht="14.25" spans="1:12">
      <c r="A256" s="27">
        <v>254</v>
      </c>
      <c r="B256" s="27" t="s">
        <v>1883</v>
      </c>
      <c r="C256" s="28">
        <v>8</v>
      </c>
      <c r="D256" s="28">
        <v>13</v>
      </c>
      <c r="E256" s="28">
        <v>1</v>
      </c>
      <c r="F256" s="27">
        <v>11</v>
      </c>
      <c r="G256" s="28">
        <v>7.3</v>
      </c>
      <c r="H256" s="32">
        <v>703</v>
      </c>
      <c r="I256" s="32">
        <v>55.91</v>
      </c>
      <c r="J256" s="28" t="s">
        <v>1888</v>
      </c>
      <c r="K256" s="35" t="s">
        <v>231</v>
      </c>
      <c r="L256" s="34"/>
    </row>
    <row r="257" s="1" customFormat="1" ht="14.25" spans="1:12">
      <c r="A257" s="27">
        <v>255</v>
      </c>
      <c r="B257" s="27" t="s">
        <v>1883</v>
      </c>
      <c r="C257" s="28">
        <v>8</v>
      </c>
      <c r="D257" s="28">
        <v>13</v>
      </c>
      <c r="E257" s="28">
        <v>1</v>
      </c>
      <c r="F257" s="27">
        <v>11</v>
      </c>
      <c r="G257" s="28">
        <v>7.6</v>
      </c>
      <c r="H257" s="32">
        <v>801</v>
      </c>
      <c r="I257" s="32">
        <v>56.65</v>
      </c>
      <c r="J257" s="28" t="s">
        <v>1888</v>
      </c>
      <c r="K257" s="35" t="s">
        <v>231</v>
      </c>
      <c r="L257" s="34"/>
    </row>
    <row r="258" s="1" customFormat="1" ht="14.25" spans="1:12">
      <c r="A258" s="27">
        <v>256</v>
      </c>
      <c r="B258" s="27" t="s">
        <v>1883</v>
      </c>
      <c r="C258" s="28">
        <v>8</v>
      </c>
      <c r="D258" s="28">
        <v>13</v>
      </c>
      <c r="E258" s="28">
        <v>1</v>
      </c>
      <c r="F258" s="27">
        <v>11</v>
      </c>
      <c r="G258" s="28">
        <v>7.9</v>
      </c>
      <c r="H258" s="32">
        <v>802</v>
      </c>
      <c r="I258" s="32">
        <v>58.31</v>
      </c>
      <c r="J258" s="28" t="s">
        <v>1888</v>
      </c>
      <c r="K258" s="35" t="s">
        <v>256</v>
      </c>
      <c r="L258" s="34"/>
    </row>
    <row r="259" s="1" customFormat="1" ht="14.25" spans="1:12">
      <c r="A259" s="27">
        <v>257</v>
      </c>
      <c r="B259" s="27" t="s">
        <v>1883</v>
      </c>
      <c r="C259" s="28">
        <v>8</v>
      </c>
      <c r="D259" s="28">
        <v>13</v>
      </c>
      <c r="E259" s="28">
        <v>1</v>
      </c>
      <c r="F259" s="27">
        <v>11</v>
      </c>
      <c r="G259" s="28">
        <v>8.2</v>
      </c>
      <c r="H259" s="32">
        <v>803</v>
      </c>
      <c r="I259" s="32">
        <v>55.91</v>
      </c>
      <c r="J259" s="28" t="s">
        <v>1888</v>
      </c>
      <c r="K259" s="35" t="s">
        <v>231</v>
      </c>
      <c r="L259" s="34"/>
    </row>
    <row r="260" s="1" customFormat="1" ht="14.25" spans="1:12">
      <c r="A260" s="27">
        <v>258</v>
      </c>
      <c r="B260" s="27" t="s">
        <v>1883</v>
      </c>
      <c r="C260" s="28">
        <v>8</v>
      </c>
      <c r="D260" s="28">
        <v>13</v>
      </c>
      <c r="E260" s="28">
        <v>1</v>
      </c>
      <c r="F260" s="27">
        <v>11</v>
      </c>
      <c r="G260" s="28">
        <v>8.5</v>
      </c>
      <c r="H260" s="32">
        <v>901</v>
      </c>
      <c r="I260" s="32">
        <v>56.65</v>
      </c>
      <c r="J260" s="28" t="s">
        <v>1888</v>
      </c>
      <c r="K260" s="35" t="s">
        <v>231</v>
      </c>
      <c r="L260" s="34"/>
    </row>
    <row r="261" s="1" customFormat="1" ht="14.25" spans="1:12">
      <c r="A261" s="27">
        <v>259</v>
      </c>
      <c r="B261" s="27" t="s">
        <v>1883</v>
      </c>
      <c r="C261" s="28">
        <v>8</v>
      </c>
      <c r="D261" s="28">
        <v>13</v>
      </c>
      <c r="E261" s="28">
        <v>1</v>
      </c>
      <c r="F261" s="27">
        <v>11</v>
      </c>
      <c r="G261" s="28">
        <v>8.8</v>
      </c>
      <c r="H261" s="32">
        <v>902</v>
      </c>
      <c r="I261" s="32">
        <v>58.31</v>
      </c>
      <c r="J261" s="28" t="s">
        <v>1888</v>
      </c>
      <c r="K261" s="35" t="s">
        <v>256</v>
      </c>
      <c r="L261" s="34"/>
    </row>
    <row r="262" s="1" customFormat="1" ht="14.25" spans="1:12">
      <c r="A262" s="27">
        <v>260</v>
      </c>
      <c r="B262" s="27" t="s">
        <v>1883</v>
      </c>
      <c r="C262" s="28">
        <v>8</v>
      </c>
      <c r="D262" s="28">
        <v>13</v>
      </c>
      <c r="E262" s="28">
        <v>1</v>
      </c>
      <c r="F262" s="27">
        <v>11</v>
      </c>
      <c r="G262" s="28">
        <v>9.1</v>
      </c>
      <c r="H262" s="32">
        <v>903</v>
      </c>
      <c r="I262" s="32">
        <v>55.91</v>
      </c>
      <c r="J262" s="28" t="s">
        <v>1888</v>
      </c>
      <c r="K262" s="35" t="s">
        <v>231</v>
      </c>
      <c r="L262" s="34"/>
    </row>
    <row r="263" s="1" customFormat="1" ht="14.25" spans="1:12">
      <c r="A263" s="27">
        <v>261</v>
      </c>
      <c r="B263" s="27" t="s">
        <v>1883</v>
      </c>
      <c r="C263" s="28">
        <v>8</v>
      </c>
      <c r="D263" s="28">
        <v>13</v>
      </c>
      <c r="E263" s="28">
        <v>1</v>
      </c>
      <c r="F263" s="27">
        <v>11</v>
      </c>
      <c r="G263" s="28">
        <v>9.7</v>
      </c>
      <c r="H263" s="32">
        <v>1001</v>
      </c>
      <c r="I263" s="32">
        <v>56.65</v>
      </c>
      <c r="J263" s="28" t="s">
        <v>1888</v>
      </c>
      <c r="K263" s="35" t="s">
        <v>231</v>
      </c>
      <c r="L263" s="34"/>
    </row>
    <row r="264" s="1" customFormat="1" ht="14.25" spans="1:12">
      <c r="A264" s="27">
        <v>262</v>
      </c>
      <c r="B264" s="27" t="s">
        <v>1883</v>
      </c>
      <c r="C264" s="28">
        <v>8</v>
      </c>
      <c r="D264" s="28">
        <v>13</v>
      </c>
      <c r="E264" s="28">
        <v>1</v>
      </c>
      <c r="F264" s="27">
        <v>11</v>
      </c>
      <c r="G264" s="28">
        <v>10</v>
      </c>
      <c r="H264" s="32">
        <v>1002</v>
      </c>
      <c r="I264" s="32">
        <v>58.31</v>
      </c>
      <c r="J264" s="28" t="s">
        <v>1888</v>
      </c>
      <c r="K264" s="35" t="s">
        <v>256</v>
      </c>
      <c r="L264" s="34"/>
    </row>
    <row r="265" s="1" customFormat="1" ht="14.25" spans="1:12">
      <c r="A265" s="27">
        <v>263</v>
      </c>
      <c r="B265" s="27" t="s">
        <v>1883</v>
      </c>
      <c r="C265" s="28">
        <v>8</v>
      </c>
      <c r="D265" s="28">
        <v>13</v>
      </c>
      <c r="E265" s="28">
        <v>1</v>
      </c>
      <c r="F265" s="27">
        <v>11</v>
      </c>
      <c r="G265" s="28">
        <v>10.3</v>
      </c>
      <c r="H265" s="32">
        <v>1003</v>
      </c>
      <c r="I265" s="32">
        <v>55.91</v>
      </c>
      <c r="J265" s="28" t="s">
        <v>1888</v>
      </c>
      <c r="K265" s="35" t="s">
        <v>231</v>
      </c>
      <c r="L265" s="34"/>
    </row>
    <row r="266" s="1" customFormat="1" ht="14.25" spans="1:12">
      <c r="A266" s="27">
        <v>264</v>
      </c>
      <c r="B266" s="27" t="s">
        <v>1883</v>
      </c>
      <c r="C266" s="28">
        <v>8</v>
      </c>
      <c r="D266" s="28">
        <v>13</v>
      </c>
      <c r="E266" s="28">
        <v>1</v>
      </c>
      <c r="F266" s="27">
        <v>11</v>
      </c>
      <c r="G266" s="28">
        <v>10.6</v>
      </c>
      <c r="H266" s="32">
        <v>1101</v>
      </c>
      <c r="I266" s="32">
        <v>56.65</v>
      </c>
      <c r="J266" s="28" t="s">
        <v>1888</v>
      </c>
      <c r="K266" s="35" t="s">
        <v>231</v>
      </c>
      <c r="L266" s="34"/>
    </row>
    <row r="267" s="1" customFormat="1" ht="14.25" spans="1:12">
      <c r="A267" s="27">
        <v>265</v>
      </c>
      <c r="B267" s="27" t="s">
        <v>1883</v>
      </c>
      <c r="C267" s="28">
        <v>8</v>
      </c>
      <c r="D267" s="28">
        <v>13</v>
      </c>
      <c r="E267" s="28">
        <v>1</v>
      </c>
      <c r="F267" s="27">
        <v>11</v>
      </c>
      <c r="G267" s="28">
        <v>10.9</v>
      </c>
      <c r="H267" s="32">
        <v>1102</v>
      </c>
      <c r="I267" s="32">
        <v>58.31</v>
      </c>
      <c r="J267" s="28" t="s">
        <v>1888</v>
      </c>
      <c r="K267" s="35" t="s">
        <v>256</v>
      </c>
      <c r="L267" s="34"/>
    </row>
    <row r="268" s="1" customFormat="1" ht="14.25" spans="1:12">
      <c r="A268" s="27">
        <v>266</v>
      </c>
      <c r="B268" s="27" t="s">
        <v>1883</v>
      </c>
      <c r="C268" s="28">
        <v>8</v>
      </c>
      <c r="D268" s="28">
        <v>13</v>
      </c>
      <c r="E268" s="28">
        <v>1</v>
      </c>
      <c r="F268" s="27">
        <v>11</v>
      </c>
      <c r="G268" s="28">
        <v>11.2</v>
      </c>
      <c r="H268" s="32">
        <v>1103</v>
      </c>
      <c r="I268" s="32">
        <v>55.91</v>
      </c>
      <c r="J268" s="28" t="s">
        <v>1888</v>
      </c>
      <c r="K268" s="33" t="s">
        <v>231</v>
      </c>
      <c r="L268" s="34"/>
    </row>
    <row r="269" s="1" customFormat="1" ht="14.25" spans="1:12">
      <c r="A269" s="27">
        <v>267</v>
      </c>
      <c r="B269" s="27" t="s">
        <v>1883</v>
      </c>
      <c r="C269" s="28">
        <v>8</v>
      </c>
      <c r="D269" s="28">
        <v>13</v>
      </c>
      <c r="E269" s="28">
        <v>2</v>
      </c>
      <c r="F269" s="27">
        <v>11</v>
      </c>
      <c r="G269" s="28">
        <v>1</v>
      </c>
      <c r="H269" s="32">
        <v>101</v>
      </c>
      <c r="I269" s="32">
        <v>55.91</v>
      </c>
      <c r="J269" s="28" t="s">
        <v>1888</v>
      </c>
      <c r="K269" s="35" t="s">
        <v>231</v>
      </c>
      <c r="L269" s="34"/>
    </row>
    <row r="270" s="1" customFormat="1" ht="14.25" spans="1:12">
      <c r="A270" s="27">
        <v>268</v>
      </c>
      <c r="B270" s="27" t="s">
        <v>1883</v>
      </c>
      <c r="C270" s="28">
        <v>8</v>
      </c>
      <c r="D270" s="28">
        <v>13</v>
      </c>
      <c r="E270" s="28">
        <v>2</v>
      </c>
      <c r="F270" s="27">
        <v>11</v>
      </c>
      <c r="G270" s="28">
        <v>1</v>
      </c>
      <c r="H270" s="32">
        <v>102</v>
      </c>
      <c r="I270" s="32">
        <v>58.31</v>
      </c>
      <c r="J270" s="28" t="s">
        <v>1888</v>
      </c>
      <c r="K270" s="35" t="s">
        <v>256</v>
      </c>
      <c r="L270" s="34"/>
    </row>
    <row r="271" s="1" customFormat="1" ht="14.25" spans="1:12">
      <c r="A271" s="27">
        <v>269</v>
      </c>
      <c r="B271" s="27" t="s">
        <v>1883</v>
      </c>
      <c r="C271" s="28">
        <v>8</v>
      </c>
      <c r="D271" s="28">
        <v>13</v>
      </c>
      <c r="E271" s="28">
        <v>2</v>
      </c>
      <c r="F271" s="27">
        <v>11</v>
      </c>
      <c r="G271" s="28">
        <v>1</v>
      </c>
      <c r="H271" s="32">
        <v>103</v>
      </c>
      <c r="I271" s="32">
        <v>56.35</v>
      </c>
      <c r="J271" s="28" t="s">
        <v>1888</v>
      </c>
      <c r="K271" s="35" t="s">
        <v>231</v>
      </c>
      <c r="L271" s="34"/>
    </row>
    <row r="272" s="1" customFormat="1" ht="14.25" spans="1:12">
      <c r="A272" s="27">
        <v>270</v>
      </c>
      <c r="B272" s="27" t="s">
        <v>1883</v>
      </c>
      <c r="C272" s="28">
        <v>8</v>
      </c>
      <c r="D272" s="28">
        <v>13</v>
      </c>
      <c r="E272" s="28">
        <v>2</v>
      </c>
      <c r="F272" s="27">
        <v>11</v>
      </c>
      <c r="G272" s="28">
        <v>2</v>
      </c>
      <c r="H272" s="32">
        <v>201</v>
      </c>
      <c r="I272" s="32">
        <v>55.91</v>
      </c>
      <c r="J272" s="28" t="s">
        <v>1888</v>
      </c>
      <c r="K272" s="35" t="s">
        <v>231</v>
      </c>
      <c r="L272" s="34"/>
    </row>
    <row r="273" s="1" customFormat="1" ht="14.25" spans="1:12">
      <c r="A273" s="27">
        <v>271</v>
      </c>
      <c r="B273" s="27" t="s">
        <v>1883</v>
      </c>
      <c r="C273" s="28">
        <v>8</v>
      </c>
      <c r="D273" s="28">
        <v>13</v>
      </c>
      <c r="E273" s="28">
        <v>2</v>
      </c>
      <c r="F273" s="27">
        <v>11</v>
      </c>
      <c r="G273" s="28">
        <v>2</v>
      </c>
      <c r="H273" s="32">
        <v>202</v>
      </c>
      <c r="I273" s="32">
        <v>58.31</v>
      </c>
      <c r="J273" s="28" t="s">
        <v>1888</v>
      </c>
      <c r="K273" s="35" t="s">
        <v>256</v>
      </c>
      <c r="L273" s="34"/>
    </row>
    <row r="274" s="1" customFormat="1" ht="14.25" spans="1:12">
      <c r="A274" s="27">
        <v>272</v>
      </c>
      <c r="B274" s="27" t="s">
        <v>1883</v>
      </c>
      <c r="C274" s="28">
        <v>8</v>
      </c>
      <c r="D274" s="28">
        <v>13</v>
      </c>
      <c r="E274" s="28">
        <v>2</v>
      </c>
      <c r="F274" s="27">
        <v>11</v>
      </c>
      <c r="G274" s="28">
        <v>2</v>
      </c>
      <c r="H274" s="32">
        <v>203</v>
      </c>
      <c r="I274" s="32">
        <v>56.65</v>
      </c>
      <c r="J274" s="28" t="s">
        <v>1888</v>
      </c>
      <c r="K274" s="35" t="s">
        <v>231</v>
      </c>
      <c r="L274" s="34"/>
    </row>
    <row r="275" s="1" customFormat="1" ht="14.25" spans="1:12">
      <c r="A275" s="27">
        <v>273</v>
      </c>
      <c r="B275" s="27" t="s">
        <v>1883</v>
      </c>
      <c r="C275" s="28">
        <v>8</v>
      </c>
      <c r="D275" s="28">
        <v>13</v>
      </c>
      <c r="E275" s="28">
        <v>2</v>
      </c>
      <c r="F275" s="27">
        <v>11</v>
      </c>
      <c r="G275" s="28">
        <v>2.5</v>
      </c>
      <c r="H275" s="32">
        <v>301</v>
      </c>
      <c r="I275" s="32">
        <v>55.91</v>
      </c>
      <c r="J275" s="28" t="s">
        <v>1888</v>
      </c>
      <c r="K275" s="35" t="s">
        <v>231</v>
      </c>
      <c r="L275" s="34"/>
    </row>
    <row r="276" s="1" customFormat="1" ht="14.25" spans="1:12">
      <c r="A276" s="27">
        <v>274</v>
      </c>
      <c r="B276" s="27" t="s">
        <v>1883</v>
      </c>
      <c r="C276" s="28">
        <v>8</v>
      </c>
      <c r="D276" s="28">
        <v>13</v>
      </c>
      <c r="E276" s="28">
        <v>2</v>
      </c>
      <c r="F276" s="27">
        <v>11</v>
      </c>
      <c r="G276" s="28">
        <v>2.8</v>
      </c>
      <c r="H276" s="32">
        <v>302</v>
      </c>
      <c r="I276" s="32">
        <v>58.31</v>
      </c>
      <c r="J276" s="28" t="s">
        <v>1888</v>
      </c>
      <c r="K276" s="35" t="s">
        <v>256</v>
      </c>
      <c r="L276" s="34"/>
    </row>
    <row r="277" s="1" customFormat="1" ht="14.25" spans="1:12">
      <c r="A277" s="27">
        <v>275</v>
      </c>
      <c r="B277" s="27" t="s">
        <v>1883</v>
      </c>
      <c r="C277" s="28">
        <v>8</v>
      </c>
      <c r="D277" s="28">
        <v>13</v>
      </c>
      <c r="E277" s="28">
        <v>2</v>
      </c>
      <c r="F277" s="27">
        <v>11</v>
      </c>
      <c r="G277" s="28">
        <v>3.1</v>
      </c>
      <c r="H277" s="32">
        <v>303</v>
      </c>
      <c r="I277" s="32">
        <v>56.65</v>
      </c>
      <c r="J277" s="28" t="s">
        <v>1888</v>
      </c>
      <c r="K277" s="35" t="s">
        <v>231</v>
      </c>
      <c r="L277" s="34"/>
    </row>
    <row r="278" s="1" customFormat="1" ht="14.25" spans="1:12">
      <c r="A278" s="27">
        <v>276</v>
      </c>
      <c r="B278" s="27" t="s">
        <v>1883</v>
      </c>
      <c r="C278" s="28">
        <v>8</v>
      </c>
      <c r="D278" s="28">
        <v>13</v>
      </c>
      <c r="E278" s="28">
        <v>2</v>
      </c>
      <c r="F278" s="27">
        <v>11</v>
      </c>
      <c r="G278" s="28">
        <v>3.7</v>
      </c>
      <c r="H278" s="32">
        <v>401</v>
      </c>
      <c r="I278" s="32">
        <v>55.91</v>
      </c>
      <c r="J278" s="28" t="s">
        <v>1888</v>
      </c>
      <c r="K278" s="35" t="s">
        <v>231</v>
      </c>
      <c r="L278" s="34"/>
    </row>
    <row r="279" s="1" customFormat="1" ht="14.25" spans="1:12">
      <c r="A279" s="27">
        <v>277</v>
      </c>
      <c r="B279" s="27" t="s">
        <v>1883</v>
      </c>
      <c r="C279" s="28">
        <v>8</v>
      </c>
      <c r="D279" s="28">
        <v>13</v>
      </c>
      <c r="E279" s="28">
        <v>2</v>
      </c>
      <c r="F279" s="27">
        <v>11</v>
      </c>
      <c r="G279" s="28">
        <v>4</v>
      </c>
      <c r="H279" s="32">
        <v>402</v>
      </c>
      <c r="I279" s="32">
        <v>58.31</v>
      </c>
      <c r="J279" s="28" t="s">
        <v>1888</v>
      </c>
      <c r="K279" s="35" t="s">
        <v>256</v>
      </c>
      <c r="L279" s="34"/>
    </row>
    <row r="280" s="1" customFormat="1" ht="14.25" spans="1:12">
      <c r="A280" s="27">
        <v>278</v>
      </c>
      <c r="B280" s="27" t="s">
        <v>1883</v>
      </c>
      <c r="C280" s="28">
        <v>8</v>
      </c>
      <c r="D280" s="28">
        <v>13</v>
      </c>
      <c r="E280" s="28">
        <v>2</v>
      </c>
      <c r="F280" s="27">
        <v>11</v>
      </c>
      <c r="G280" s="28">
        <v>4.3</v>
      </c>
      <c r="H280" s="32">
        <v>403</v>
      </c>
      <c r="I280" s="32">
        <v>56.65</v>
      </c>
      <c r="J280" s="28" t="s">
        <v>1888</v>
      </c>
      <c r="K280" s="35" t="s">
        <v>231</v>
      </c>
      <c r="L280" s="34"/>
    </row>
    <row r="281" s="1" customFormat="1" ht="14.25" spans="1:12">
      <c r="A281" s="27">
        <v>279</v>
      </c>
      <c r="B281" s="27" t="s">
        <v>1883</v>
      </c>
      <c r="C281" s="28">
        <v>8</v>
      </c>
      <c r="D281" s="28">
        <v>13</v>
      </c>
      <c r="E281" s="28">
        <v>2</v>
      </c>
      <c r="F281" s="27">
        <v>11</v>
      </c>
      <c r="G281" s="28">
        <v>4.6</v>
      </c>
      <c r="H281" s="32">
        <v>501</v>
      </c>
      <c r="I281" s="32">
        <v>55.91</v>
      </c>
      <c r="J281" s="28" t="s">
        <v>1888</v>
      </c>
      <c r="K281" s="35" t="s">
        <v>231</v>
      </c>
      <c r="L281" s="34"/>
    </row>
    <row r="282" s="1" customFormat="1" ht="14.25" spans="1:12">
      <c r="A282" s="27">
        <v>280</v>
      </c>
      <c r="B282" s="27" t="s">
        <v>1883</v>
      </c>
      <c r="C282" s="28">
        <v>8</v>
      </c>
      <c r="D282" s="28">
        <v>13</v>
      </c>
      <c r="E282" s="28">
        <v>2</v>
      </c>
      <c r="F282" s="27">
        <v>11</v>
      </c>
      <c r="G282" s="28">
        <v>4.9</v>
      </c>
      <c r="H282" s="32">
        <v>502</v>
      </c>
      <c r="I282" s="32">
        <v>58.31</v>
      </c>
      <c r="J282" s="28" t="s">
        <v>1888</v>
      </c>
      <c r="K282" s="35" t="s">
        <v>256</v>
      </c>
      <c r="L282" s="34"/>
    </row>
    <row r="283" s="1" customFormat="1" ht="14.25" spans="1:12">
      <c r="A283" s="27">
        <v>281</v>
      </c>
      <c r="B283" s="27" t="s">
        <v>1883</v>
      </c>
      <c r="C283" s="28">
        <v>8</v>
      </c>
      <c r="D283" s="28">
        <v>13</v>
      </c>
      <c r="E283" s="28">
        <v>2</v>
      </c>
      <c r="F283" s="27">
        <v>11</v>
      </c>
      <c r="G283" s="28">
        <v>5.2</v>
      </c>
      <c r="H283" s="32">
        <v>503</v>
      </c>
      <c r="I283" s="32">
        <v>56.65</v>
      </c>
      <c r="J283" s="28" t="s">
        <v>1888</v>
      </c>
      <c r="K283" s="35" t="s">
        <v>231</v>
      </c>
      <c r="L283" s="34"/>
    </row>
    <row r="284" s="1" customFormat="1" ht="14.25" spans="1:12">
      <c r="A284" s="27">
        <v>282</v>
      </c>
      <c r="B284" s="27" t="s">
        <v>1883</v>
      </c>
      <c r="C284" s="28">
        <v>8</v>
      </c>
      <c r="D284" s="28">
        <v>13</v>
      </c>
      <c r="E284" s="28">
        <v>2</v>
      </c>
      <c r="F284" s="27">
        <v>11</v>
      </c>
      <c r="G284" s="28">
        <v>5.5</v>
      </c>
      <c r="H284" s="32">
        <v>601</v>
      </c>
      <c r="I284" s="32">
        <v>55.91</v>
      </c>
      <c r="J284" s="28" t="s">
        <v>1888</v>
      </c>
      <c r="K284" s="35" t="s">
        <v>231</v>
      </c>
      <c r="L284" s="34"/>
    </row>
    <row r="285" s="1" customFormat="1" ht="14.25" spans="1:12">
      <c r="A285" s="27">
        <v>283</v>
      </c>
      <c r="B285" s="27" t="s">
        <v>1883</v>
      </c>
      <c r="C285" s="28">
        <v>8</v>
      </c>
      <c r="D285" s="28">
        <v>13</v>
      </c>
      <c r="E285" s="28">
        <v>2</v>
      </c>
      <c r="F285" s="27">
        <v>11</v>
      </c>
      <c r="G285" s="28">
        <v>5.8</v>
      </c>
      <c r="H285" s="32">
        <v>602</v>
      </c>
      <c r="I285" s="32">
        <v>58.31</v>
      </c>
      <c r="J285" s="28" t="s">
        <v>1888</v>
      </c>
      <c r="K285" s="35" t="s">
        <v>256</v>
      </c>
      <c r="L285" s="34"/>
    </row>
    <row r="286" s="1" customFormat="1" ht="14.25" spans="1:12">
      <c r="A286" s="27">
        <v>284</v>
      </c>
      <c r="B286" s="27" t="s">
        <v>1883</v>
      </c>
      <c r="C286" s="28">
        <v>8</v>
      </c>
      <c r="D286" s="28">
        <v>13</v>
      </c>
      <c r="E286" s="28">
        <v>2</v>
      </c>
      <c r="F286" s="27">
        <v>11</v>
      </c>
      <c r="G286" s="28">
        <v>6.1</v>
      </c>
      <c r="H286" s="32">
        <v>603</v>
      </c>
      <c r="I286" s="32">
        <v>56.65</v>
      </c>
      <c r="J286" s="28" t="s">
        <v>1888</v>
      </c>
      <c r="K286" s="35" t="s">
        <v>231</v>
      </c>
      <c r="L286" s="34"/>
    </row>
    <row r="287" s="1" customFormat="1" ht="14.25" spans="1:12">
      <c r="A287" s="27">
        <v>285</v>
      </c>
      <c r="B287" s="27" t="s">
        <v>1883</v>
      </c>
      <c r="C287" s="28">
        <v>8</v>
      </c>
      <c r="D287" s="28">
        <v>13</v>
      </c>
      <c r="E287" s="28">
        <v>2</v>
      </c>
      <c r="F287" s="27">
        <v>11</v>
      </c>
      <c r="G287" s="28">
        <v>6.7</v>
      </c>
      <c r="H287" s="32">
        <v>701</v>
      </c>
      <c r="I287" s="32">
        <v>55.91</v>
      </c>
      <c r="J287" s="28" t="s">
        <v>1888</v>
      </c>
      <c r="K287" s="35" t="s">
        <v>231</v>
      </c>
      <c r="L287" s="34"/>
    </row>
    <row r="288" s="1" customFormat="1" ht="14.25" spans="1:12">
      <c r="A288" s="27">
        <v>286</v>
      </c>
      <c r="B288" s="27" t="s">
        <v>1883</v>
      </c>
      <c r="C288" s="28">
        <v>8</v>
      </c>
      <c r="D288" s="28">
        <v>13</v>
      </c>
      <c r="E288" s="28">
        <v>2</v>
      </c>
      <c r="F288" s="27">
        <v>11</v>
      </c>
      <c r="G288" s="28">
        <v>7</v>
      </c>
      <c r="H288" s="32">
        <v>702</v>
      </c>
      <c r="I288" s="32">
        <v>58.31</v>
      </c>
      <c r="J288" s="28" t="s">
        <v>1888</v>
      </c>
      <c r="K288" s="35" t="s">
        <v>256</v>
      </c>
      <c r="L288" s="34"/>
    </row>
    <row r="289" s="1" customFormat="1" ht="14.25" spans="1:12">
      <c r="A289" s="27">
        <v>287</v>
      </c>
      <c r="B289" s="27" t="s">
        <v>1883</v>
      </c>
      <c r="C289" s="28">
        <v>8</v>
      </c>
      <c r="D289" s="28">
        <v>13</v>
      </c>
      <c r="E289" s="28">
        <v>2</v>
      </c>
      <c r="F289" s="27">
        <v>11</v>
      </c>
      <c r="G289" s="28">
        <v>7.3</v>
      </c>
      <c r="H289" s="32">
        <v>703</v>
      </c>
      <c r="I289" s="32">
        <v>56.65</v>
      </c>
      <c r="J289" s="28" t="s">
        <v>1888</v>
      </c>
      <c r="K289" s="35" t="s">
        <v>231</v>
      </c>
      <c r="L289" s="34"/>
    </row>
    <row r="290" s="1" customFormat="1" ht="14.25" spans="1:12">
      <c r="A290" s="27">
        <v>288</v>
      </c>
      <c r="B290" s="27" t="s">
        <v>1883</v>
      </c>
      <c r="C290" s="28">
        <v>8</v>
      </c>
      <c r="D290" s="28">
        <v>13</v>
      </c>
      <c r="E290" s="28">
        <v>2</v>
      </c>
      <c r="F290" s="27">
        <v>11</v>
      </c>
      <c r="G290" s="28">
        <v>7.6</v>
      </c>
      <c r="H290" s="32">
        <v>801</v>
      </c>
      <c r="I290" s="32">
        <v>55.91</v>
      </c>
      <c r="J290" s="28" t="s">
        <v>1888</v>
      </c>
      <c r="K290" s="35" t="s">
        <v>231</v>
      </c>
      <c r="L290" s="34"/>
    </row>
    <row r="291" s="1" customFormat="1" ht="14.25" spans="1:12">
      <c r="A291" s="27">
        <v>289</v>
      </c>
      <c r="B291" s="27" t="s">
        <v>1883</v>
      </c>
      <c r="C291" s="28">
        <v>8</v>
      </c>
      <c r="D291" s="28">
        <v>13</v>
      </c>
      <c r="E291" s="28">
        <v>2</v>
      </c>
      <c r="F291" s="27">
        <v>11</v>
      </c>
      <c r="G291" s="28">
        <v>7.9</v>
      </c>
      <c r="H291" s="32">
        <v>802</v>
      </c>
      <c r="I291" s="32">
        <v>58.31</v>
      </c>
      <c r="J291" s="28" t="s">
        <v>1888</v>
      </c>
      <c r="K291" s="35" t="s">
        <v>256</v>
      </c>
      <c r="L291" s="34"/>
    </row>
    <row r="292" s="1" customFormat="1" ht="14.25" spans="1:12">
      <c r="A292" s="27">
        <v>290</v>
      </c>
      <c r="B292" s="27" t="s">
        <v>1883</v>
      </c>
      <c r="C292" s="28">
        <v>8</v>
      </c>
      <c r="D292" s="28">
        <v>13</v>
      </c>
      <c r="E292" s="28">
        <v>2</v>
      </c>
      <c r="F292" s="27">
        <v>11</v>
      </c>
      <c r="G292" s="28">
        <v>8.2</v>
      </c>
      <c r="H292" s="32">
        <v>803</v>
      </c>
      <c r="I292" s="32">
        <v>56.65</v>
      </c>
      <c r="J292" s="28" t="s">
        <v>1888</v>
      </c>
      <c r="K292" s="35" t="s">
        <v>231</v>
      </c>
      <c r="L292" s="34"/>
    </row>
    <row r="293" s="1" customFormat="1" ht="14.25" spans="1:12">
      <c r="A293" s="27">
        <v>291</v>
      </c>
      <c r="B293" s="27" t="s">
        <v>1883</v>
      </c>
      <c r="C293" s="28">
        <v>8</v>
      </c>
      <c r="D293" s="28">
        <v>13</v>
      </c>
      <c r="E293" s="28">
        <v>2</v>
      </c>
      <c r="F293" s="27">
        <v>11</v>
      </c>
      <c r="G293" s="28">
        <v>8.5</v>
      </c>
      <c r="H293" s="32">
        <v>901</v>
      </c>
      <c r="I293" s="32">
        <v>55.91</v>
      </c>
      <c r="J293" s="28" t="s">
        <v>1888</v>
      </c>
      <c r="K293" s="35" t="s">
        <v>231</v>
      </c>
      <c r="L293" s="34"/>
    </row>
    <row r="294" s="1" customFormat="1" ht="14.25" spans="1:12">
      <c r="A294" s="27">
        <v>292</v>
      </c>
      <c r="B294" s="27" t="s">
        <v>1883</v>
      </c>
      <c r="C294" s="28">
        <v>8</v>
      </c>
      <c r="D294" s="28">
        <v>13</v>
      </c>
      <c r="E294" s="28">
        <v>2</v>
      </c>
      <c r="F294" s="27">
        <v>11</v>
      </c>
      <c r="G294" s="28">
        <v>8.8</v>
      </c>
      <c r="H294" s="32">
        <v>902</v>
      </c>
      <c r="I294" s="32">
        <v>58.31</v>
      </c>
      <c r="J294" s="28" t="s">
        <v>1888</v>
      </c>
      <c r="K294" s="35" t="s">
        <v>256</v>
      </c>
      <c r="L294" s="34"/>
    </row>
    <row r="295" s="1" customFormat="1" ht="14.25" spans="1:12">
      <c r="A295" s="27">
        <v>293</v>
      </c>
      <c r="B295" s="27" t="s">
        <v>1883</v>
      </c>
      <c r="C295" s="28">
        <v>8</v>
      </c>
      <c r="D295" s="28">
        <v>13</v>
      </c>
      <c r="E295" s="28">
        <v>2</v>
      </c>
      <c r="F295" s="27">
        <v>11</v>
      </c>
      <c r="G295" s="28">
        <v>9.1</v>
      </c>
      <c r="H295" s="32">
        <v>903</v>
      </c>
      <c r="I295" s="32">
        <v>56.65</v>
      </c>
      <c r="J295" s="28" t="s">
        <v>1888</v>
      </c>
      <c r="K295" s="35" t="s">
        <v>231</v>
      </c>
      <c r="L295" s="34"/>
    </row>
    <row r="296" s="1" customFormat="1" ht="14.25" spans="1:12">
      <c r="A296" s="27">
        <v>294</v>
      </c>
      <c r="B296" s="27" t="s">
        <v>1883</v>
      </c>
      <c r="C296" s="28">
        <v>8</v>
      </c>
      <c r="D296" s="28">
        <v>13</v>
      </c>
      <c r="E296" s="28">
        <v>2</v>
      </c>
      <c r="F296" s="27">
        <v>11</v>
      </c>
      <c r="G296" s="28">
        <v>9.7</v>
      </c>
      <c r="H296" s="32">
        <v>1001</v>
      </c>
      <c r="I296" s="32">
        <v>55.91</v>
      </c>
      <c r="J296" s="28" t="s">
        <v>1888</v>
      </c>
      <c r="K296" s="35" t="s">
        <v>231</v>
      </c>
      <c r="L296" s="34"/>
    </row>
    <row r="297" s="1" customFormat="1" ht="14.25" spans="1:12">
      <c r="A297" s="27">
        <v>295</v>
      </c>
      <c r="B297" s="27" t="s">
        <v>1883</v>
      </c>
      <c r="C297" s="28">
        <v>8</v>
      </c>
      <c r="D297" s="28">
        <v>13</v>
      </c>
      <c r="E297" s="28">
        <v>2</v>
      </c>
      <c r="F297" s="27">
        <v>11</v>
      </c>
      <c r="G297" s="28">
        <v>10</v>
      </c>
      <c r="H297" s="32">
        <v>1002</v>
      </c>
      <c r="I297" s="32">
        <v>58.31</v>
      </c>
      <c r="J297" s="28" t="s">
        <v>1888</v>
      </c>
      <c r="K297" s="35" t="s">
        <v>256</v>
      </c>
      <c r="L297" s="34"/>
    </row>
    <row r="298" s="1" customFormat="1" ht="14.25" spans="1:12">
      <c r="A298" s="27">
        <v>296</v>
      </c>
      <c r="B298" s="27" t="s">
        <v>1883</v>
      </c>
      <c r="C298" s="28">
        <v>8</v>
      </c>
      <c r="D298" s="28">
        <v>13</v>
      </c>
      <c r="E298" s="28">
        <v>2</v>
      </c>
      <c r="F298" s="27">
        <v>11</v>
      </c>
      <c r="G298" s="28">
        <v>10.3</v>
      </c>
      <c r="H298" s="32">
        <v>1003</v>
      </c>
      <c r="I298" s="32">
        <v>56.65</v>
      </c>
      <c r="J298" s="28" t="s">
        <v>1888</v>
      </c>
      <c r="K298" s="35" t="s">
        <v>231</v>
      </c>
      <c r="L298" s="34"/>
    </row>
    <row r="299" s="1" customFormat="1" ht="14.25" spans="1:12">
      <c r="A299" s="27">
        <v>297</v>
      </c>
      <c r="B299" s="27" t="s">
        <v>1883</v>
      </c>
      <c r="C299" s="28">
        <v>8</v>
      </c>
      <c r="D299" s="28">
        <v>13</v>
      </c>
      <c r="E299" s="28">
        <v>2</v>
      </c>
      <c r="F299" s="27">
        <v>11</v>
      </c>
      <c r="G299" s="28">
        <v>10.6</v>
      </c>
      <c r="H299" s="32">
        <v>1101</v>
      </c>
      <c r="I299" s="32">
        <v>55.91</v>
      </c>
      <c r="J299" s="28" t="s">
        <v>1888</v>
      </c>
      <c r="K299" s="35" t="s">
        <v>231</v>
      </c>
      <c r="L299" s="34"/>
    </row>
    <row r="300" s="1" customFormat="1" ht="14.25" spans="1:12">
      <c r="A300" s="27">
        <v>298</v>
      </c>
      <c r="B300" s="27" t="s">
        <v>1883</v>
      </c>
      <c r="C300" s="28">
        <v>8</v>
      </c>
      <c r="D300" s="28">
        <v>13</v>
      </c>
      <c r="E300" s="28">
        <v>2</v>
      </c>
      <c r="F300" s="27">
        <v>11</v>
      </c>
      <c r="G300" s="28">
        <v>10.9</v>
      </c>
      <c r="H300" s="32">
        <v>1102</v>
      </c>
      <c r="I300" s="32">
        <v>58.31</v>
      </c>
      <c r="J300" s="28" t="s">
        <v>1888</v>
      </c>
      <c r="K300" s="35" t="s">
        <v>256</v>
      </c>
      <c r="L300" s="34"/>
    </row>
    <row r="301" s="1" customFormat="1" ht="14.25" spans="1:12">
      <c r="A301" s="27">
        <v>299</v>
      </c>
      <c r="B301" s="27" t="s">
        <v>1883</v>
      </c>
      <c r="C301" s="28">
        <v>8</v>
      </c>
      <c r="D301" s="28">
        <v>13</v>
      </c>
      <c r="E301" s="28">
        <v>2</v>
      </c>
      <c r="F301" s="27">
        <v>11</v>
      </c>
      <c r="G301" s="28">
        <v>11.2</v>
      </c>
      <c r="H301" s="32">
        <v>1103</v>
      </c>
      <c r="I301" s="32">
        <v>56.65</v>
      </c>
      <c r="J301" s="28" t="s">
        <v>1888</v>
      </c>
      <c r="K301" s="33" t="s">
        <v>231</v>
      </c>
      <c r="L301" s="34"/>
    </row>
    <row r="302" s="1" customFormat="1" ht="14.25" spans="1:12">
      <c r="A302" s="27">
        <v>300</v>
      </c>
      <c r="B302" s="27" t="s">
        <v>1883</v>
      </c>
      <c r="C302" s="28">
        <v>9</v>
      </c>
      <c r="D302" s="28">
        <v>2</v>
      </c>
      <c r="E302" s="28">
        <v>1</v>
      </c>
      <c r="F302" s="27">
        <v>18</v>
      </c>
      <c r="G302" s="28">
        <v>1</v>
      </c>
      <c r="H302" s="32">
        <v>101</v>
      </c>
      <c r="I302" s="32">
        <v>63.04</v>
      </c>
      <c r="J302" s="35" t="s">
        <v>1884</v>
      </c>
      <c r="K302" s="35" t="s">
        <v>209</v>
      </c>
      <c r="L302" s="34"/>
    </row>
    <row r="303" s="1" customFormat="1" ht="14.25" spans="1:12">
      <c r="A303" s="27">
        <v>301</v>
      </c>
      <c r="B303" s="27" t="s">
        <v>1883</v>
      </c>
      <c r="C303" s="28">
        <v>9</v>
      </c>
      <c r="D303" s="28">
        <v>2</v>
      </c>
      <c r="E303" s="28">
        <v>1</v>
      </c>
      <c r="F303" s="27">
        <v>18</v>
      </c>
      <c r="G303" s="28">
        <v>1</v>
      </c>
      <c r="H303" s="32">
        <v>102</v>
      </c>
      <c r="I303" s="32">
        <v>48.54</v>
      </c>
      <c r="J303" s="35" t="s">
        <v>1884</v>
      </c>
      <c r="K303" s="35" t="s">
        <v>42</v>
      </c>
      <c r="L303" s="34"/>
    </row>
    <row r="304" s="1" customFormat="1" ht="14.25" spans="1:12">
      <c r="A304" s="27">
        <v>302</v>
      </c>
      <c r="B304" s="27" t="s">
        <v>1883</v>
      </c>
      <c r="C304" s="28">
        <v>9</v>
      </c>
      <c r="D304" s="28">
        <v>2</v>
      </c>
      <c r="E304" s="28">
        <v>1</v>
      </c>
      <c r="F304" s="27">
        <v>18</v>
      </c>
      <c r="G304" s="28">
        <v>1</v>
      </c>
      <c r="H304" s="32">
        <v>103</v>
      </c>
      <c r="I304" s="32">
        <v>49.78</v>
      </c>
      <c r="J304" s="40" t="s">
        <v>1888</v>
      </c>
      <c r="K304" s="35" t="s">
        <v>42</v>
      </c>
      <c r="L304" s="34"/>
    </row>
    <row r="305" s="1" customFormat="1" ht="14.25" spans="1:12">
      <c r="A305" s="27">
        <v>303</v>
      </c>
      <c r="B305" s="27" t="s">
        <v>1883</v>
      </c>
      <c r="C305" s="28">
        <v>9</v>
      </c>
      <c r="D305" s="28">
        <v>2</v>
      </c>
      <c r="E305" s="28">
        <v>1</v>
      </c>
      <c r="F305" s="27">
        <v>18</v>
      </c>
      <c r="G305" s="28">
        <v>1</v>
      </c>
      <c r="H305" s="32">
        <v>104</v>
      </c>
      <c r="I305" s="32">
        <v>60.15</v>
      </c>
      <c r="J305" s="35" t="s">
        <v>1888</v>
      </c>
      <c r="K305" s="35" t="s">
        <v>42</v>
      </c>
      <c r="L305" s="34"/>
    </row>
    <row r="306" s="1" customFormat="1" ht="14.25" spans="1:12">
      <c r="A306" s="27">
        <v>304</v>
      </c>
      <c r="B306" s="27" t="s">
        <v>1883</v>
      </c>
      <c r="C306" s="28">
        <v>9</v>
      </c>
      <c r="D306" s="28">
        <v>2</v>
      </c>
      <c r="E306" s="28">
        <v>1</v>
      </c>
      <c r="F306" s="27">
        <v>18</v>
      </c>
      <c r="G306" s="28">
        <v>1</v>
      </c>
      <c r="H306" s="32">
        <v>105</v>
      </c>
      <c r="I306" s="32">
        <v>60.54</v>
      </c>
      <c r="J306" s="35" t="s">
        <v>1888</v>
      </c>
      <c r="K306" s="35" t="s">
        <v>42</v>
      </c>
      <c r="L306" s="34"/>
    </row>
    <row r="307" s="1" customFormat="1" ht="14.25" spans="1:12">
      <c r="A307" s="27">
        <v>305</v>
      </c>
      <c r="B307" s="27" t="s">
        <v>1883</v>
      </c>
      <c r="C307" s="28">
        <v>9</v>
      </c>
      <c r="D307" s="28">
        <v>2</v>
      </c>
      <c r="E307" s="28">
        <v>1</v>
      </c>
      <c r="F307" s="27">
        <v>18</v>
      </c>
      <c r="G307" s="28">
        <v>1</v>
      </c>
      <c r="H307" s="32">
        <v>106</v>
      </c>
      <c r="I307" s="32">
        <v>60.69</v>
      </c>
      <c r="J307" s="35" t="s">
        <v>1884</v>
      </c>
      <c r="K307" s="35" t="s">
        <v>231</v>
      </c>
      <c r="L307" s="34"/>
    </row>
    <row r="308" s="1" customFormat="1" ht="14.25" spans="1:12">
      <c r="A308" s="27">
        <v>306</v>
      </c>
      <c r="B308" s="27" t="s">
        <v>1883</v>
      </c>
      <c r="C308" s="28">
        <v>9</v>
      </c>
      <c r="D308" s="28">
        <v>2</v>
      </c>
      <c r="E308" s="28">
        <v>1</v>
      </c>
      <c r="F308" s="27">
        <v>18</v>
      </c>
      <c r="G308" s="28">
        <v>2</v>
      </c>
      <c r="H308" s="32">
        <v>201</v>
      </c>
      <c r="I308" s="32">
        <v>59.17</v>
      </c>
      <c r="J308" s="35" t="s">
        <v>1888</v>
      </c>
      <c r="K308" s="35" t="s">
        <v>44</v>
      </c>
      <c r="L308" s="34"/>
    </row>
    <row r="309" s="1" customFormat="1" ht="14.25" spans="1:12">
      <c r="A309" s="27">
        <v>307</v>
      </c>
      <c r="B309" s="27" t="s">
        <v>1883</v>
      </c>
      <c r="C309" s="28">
        <v>9</v>
      </c>
      <c r="D309" s="28">
        <v>2</v>
      </c>
      <c r="E309" s="28">
        <v>1</v>
      </c>
      <c r="F309" s="27">
        <v>18</v>
      </c>
      <c r="G309" s="28">
        <v>2</v>
      </c>
      <c r="H309" s="32">
        <v>202</v>
      </c>
      <c r="I309" s="32">
        <v>49.78</v>
      </c>
      <c r="J309" s="35" t="s">
        <v>1884</v>
      </c>
      <c r="K309" s="35" t="s">
        <v>42</v>
      </c>
      <c r="L309" s="34"/>
    </row>
    <row r="310" s="1" customFormat="1" ht="14.25" spans="1:12">
      <c r="A310" s="27">
        <v>308</v>
      </c>
      <c r="B310" s="27" t="s">
        <v>1883</v>
      </c>
      <c r="C310" s="28">
        <v>9</v>
      </c>
      <c r="D310" s="28">
        <v>2</v>
      </c>
      <c r="E310" s="28">
        <v>1</v>
      </c>
      <c r="F310" s="27">
        <v>18</v>
      </c>
      <c r="G310" s="28">
        <v>2</v>
      </c>
      <c r="H310" s="32">
        <v>203</v>
      </c>
      <c r="I310" s="32">
        <v>60.15</v>
      </c>
      <c r="J310" s="35" t="s">
        <v>1888</v>
      </c>
      <c r="K310" s="35" t="s">
        <v>42</v>
      </c>
      <c r="L310" s="34"/>
    </row>
    <row r="311" s="1" customFormat="1" ht="14.25" spans="1:12">
      <c r="A311" s="27">
        <v>309</v>
      </c>
      <c r="B311" s="27" t="s">
        <v>1883</v>
      </c>
      <c r="C311" s="28">
        <v>9</v>
      </c>
      <c r="D311" s="28">
        <v>2</v>
      </c>
      <c r="E311" s="28">
        <v>1</v>
      </c>
      <c r="F311" s="27">
        <v>18</v>
      </c>
      <c r="G311" s="28">
        <v>2</v>
      </c>
      <c r="H311" s="32">
        <v>204</v>
      </c>
      <c r="I311" s="32">
        <v>60.54</v>
      </c>
      <c r="J311" s="35" t="s">
        <v>1888</v>
      </c>
      <c r="K311" s="35" t="s">
        <v>42</v>
      </c>
      <c r="L311" s="34"/>
    </row>
    <row r="312" s="1" customFormat="1" ht="14.25" spans="1:12">
      <c r="A312" s="27">
        <v>310</v>
      </c>
      <c r="B312" s="27" t="s">
        <v>1883</v>
      </c>
      <c r="C312" s="28">
        <v>9</v>
      </c>
      <c r="D312" s="28">
        <v>2</v>
      </c>
      <c r="E312" s="28">
        <v>1</v>
      </c>
      <c r="F312" s="27">
        <v>18</v>
      </c>
      <c r="G312" s="28">
        <v>2</v>
      </c>
      <c r="H312" s="32">
        <v>205</v>
      </c>
      <c r="I312" s="32">
        <v>60.69</v>
      </c>
      <c r="J312" s="35" t="s">
        <v>1884</v>
      </c>
      <c r="K312" s="35" t="s">
        <v>44</v>
      </c>
      <c r="L312" s="34"/>
    </row>
    <row r="313" s="1" customFormat="1" ht="14.25" spans="1:12">
      <c r="A313" s="27">
        <v>311</v>
      </c>
      <c r="B313" s="27" t="s">
        <v>1883</v>
      </c>
      <c r="C313" s="28">
        <v>9</v>
      </c>
      <c r="D313" s="28">
        <v>2</v>
      </c>
      <c r="E313" s="28">
        <v>1</v>
      </c>
      <c r="F313" s="27">
        <v>18</v>
      </c>
      <c r="G313" s="28">
        <v>3</v>
      </c>
      <c r="H313" s="32">
        <v>301</v>
      </c>
      <c r="I313" s="32">
        <v>59.41</v>
      </c>
      <c r="J313" s="35" t="s">
        <v>1888</v>
      </c>
      <c r="K313" s="35" t="s">
        <v>44</v>
      </c>
      <c r="L313" s="34"/>
    </row>
    <row r="314" s="1" customFormat="1" ht="14.25" spans="1:12">
      <c r="A314" s="27">
        <v>312</v>
      </c>
      <c r="B314" s="27" t="s">
        <v>1883</v>
      </c>
      <c r="C314" s="28">
        <v>9</v>
      </c>
      <c r="D314" s="28">
        <v>2</v>
      </c>
      <c r="E314" s="28">
        <v>1</v>
      </c>
      <c r="F314" s="27">
        <v>18</v>
      </c>
      <c r="G314" s="28">
        <v>3</v>
      </c>
      <c r="H314" s="32">
        <v>302</v>
      </c>
      <c r="I314" s="32">
        <v>49.88</v>
      </c>
      <c r="J314" s="35" t="s">
        <v>1884</v>
      </c>
      <c r="K314" s="35" t="s">
        <v>42</v>
      </c>
      <c r="L314" s="34"/>
    </row>
    <row r="315" s="1" customFormat="1" ht="14.25" spans="1:12">
      <c r="A315" s="27">
        <v>313</v>
      </c>
      <c r="B315" s="27" t="s">
        <v>1883</v>
      </c>
      <c r="C315" s="28">
        <v>9</v>
      </c>
      <c r="D315" s="28">
        <v>2</v>
      </c>
      <c r="E315" s="28">
        <v>1</v>
      </c>
      <c r="F315" s="27">
        <v>18</v>
      </c>
      <c r="G315" s="28">
        <v>3</v>
      </c>
      <c r="H315" s="32">
        <v>303</v>
      </c>
      <c r="I315" s="32">
        <v>60.57</v>
      </c>
      <c r="J315" s="35" t="s">
        <v>1888</v>
      </c>
      <c r="K315" s="35" t="s">
        <v>42</v>
      </c>
      <c r="L315" s="34"/>
    </row>
    <row r="316" s="1" customFormat="1" ht="14.25" spans="1:12">
      <c r="A316" s="27">
        <v>314</v>
      </c>
      <c r="B316" s="27" t="s">
        <v>1883</v>
      </c>
      <c r="C316" s="28">
        <v>9</v>
      </c>
      <c r="D316" s="28">
        <v>2</v>
      </c>
      <c r="E316" s="28">
        <v>1</v>
      </c>
      <c r="F316" s="27">
        <v>18</v>
      </c>
      <c r="G316" s="28">
        <v>3</v>
      </c>
      <c r="H316" s="32">
        <v>304</v>
      </c>
      <c r="I316" s="32">
        <v>60.73</v>
      </c>
      <c r="J316" s="35" t="s">
        <v>1888</v>
      </c>
      <c r="K316" s="35" t="s">
        <v>42</v>
      </c>
      <c r="L316" s="34"/>
    </row>
    <row r="317" s="1" customFormat="1" ht="14.25" spans="1:12">
      <c r="A317" s="27">
        <v>315</v>
      </c>
      <c r="B317" s="27" t="s">
        <v>1883</v>
      </c>
      <c r="C317" s="28">
        <v>9</v>
      </c>
      <c r="D317" s="28">
        <v>2</v>
      </c>
      <c r="E317" s="28">
        <v>1</v>
      </c>
      <c r="F317" s="27">
        <v>18</v>
      </c>
      <c r="G317" s="28">
        <v>3</v>
      </c>
      <c r="H317" s="32">
        <v>305</v>
      </c>
      <c r="I317" s="32">
        <v>60.92</v>
      </c>
      <c r="J317" s="35" t="s">
        <v>1884</v>
      </c>
      <c r="K317" s="35" t="s">
        <v>44</v>
      </c>
      <c r="L317" s="34"/>
    </row>
    <row r="318" s="1" customFormat="1" ht="14.25" spans="1:12">
      <c r="A318" s="27">
        <v>316</v>
      </c>
      <c r="B318" s="27" t="s">
        <v>1883</v>
      </c>
      <c r="C318" s="28">
        <v>9</v>
      </c>
      <c r="D318" s="28">
        <v>2</v>
      </c>
      <c r="E318" s="28">
        <v>1</v>
      </c>
      <c r="F318" s="27">
        <v>18</v>
      </c>
      <c r="G318" s="28">
        <v>3.61904761904762</v>
      </c>
      <c r="H318" s="32">
        <v>401</v>
      </c>
      <c r="I318" s="32">
        <v>59.41</v>
      </c>
      <c r="J318" s="35" t="s">
        <v>1888</v>
      </c>
      <c r="K318" s="35" t="s">
        <v>44</v>
      </c>
      <c r="L318" s="34"/>
    </row>
    <row r="319" s="1" customFormat="1" ht="14.25" spans="1:12">
      <c r="A319" s="27">
        <v>317</v>
      </c>
      <c r="B319" s="27" t="s">
        <v>1883</v>
      </c>
      <c r="C319" s="28">
        <v>9</v>
      </c>
      <c r="D319" s="28">
        <v>2</v>
      </c>
      <c r="E319" s="28">
        <v>1</v>
      </c>
      <c r="F319" s="27">
        <v>18</v>
      </c>
      <c r="G319" s="28">
        <v>3.76190476190476</v>
      </c>
      <c r="H319" s="32">
        <v>402</v>
      </c>
      <c r="I319" s="32">
        <v>49.88</v>
      </c>
      <c r="J319" s="35" t="s">
        <v>1884</v>
      </c>
      <c r="K319" s="35" t="s">
        <v>42</v>
      </c>
      <c r="L319" s="34"/>
    </row>
    <row r="320" s="1" customFormat="1" ht="14.25" spans="1:12">
      <c r="A320" s="27">
        <v>318</v>
      </c>
      <c r="B320" s="27" t="s">
        <v>1883</v>
      </c>
      <c r="C320" s="28">
        <v>9</v>
      </c>
      <c r="D320" s="28">
        <v>2</v>
      </c>
      <c r="E320" s="28">
        <v>1</v>
      </c>
      <c r="F320" s="27">
        <v>18</v>
      </c>
      <c r="G320" s="28">
        <v>3.9047619047619</v>
      </c>
      <c r="H320" s="32">
        <v>403</v>
      </c>
      <c r="I320" s="32">
        <v>60.57</v>
      </c>
      <c r="J320" s="35" t="s">
        <v>1888</v>
      </c>
      <c r="K320" s="35" t="s">
        <v>42</v>
      </c>
      <c r="L320" s="34"/>
    </row>
    <row r="321" s="1" customFormat="1" ht="14.25" spans="1:12">
      <c r="A321" s="27">
        <v>319</v>
      </c>
      <c r="B321" s="27" t="s">
        <v>1883</v>
      </c>
      <c r="C321" s="28">
        <v>9</v>
      </c>
      <c r="D321" s="28">
        <v>2</v>
      </c>
      <c r="E321" s="28">
        <v>1</v>
      </c>
      <c r="F321" s="27">
        <v>18</v>
      </c>
      <c r="G321" s="28">
        <v>4.04761904761905</v>
      </c>
      <c r="H321" s="32">
        <v>404</v>
      </c>
      <c r="I321" s="32">
        <v>60.73</v>
      </c>
      <c r="J321" s="35" t="s">
        <v>1888</v>
      </c>
      <c r="K321" s="35" t="s">
        <v>42</v>
      </c>
      <c r="L321" s="34"/>
    </row>
    <row r="322" s="1" customFormat="1" ht="14.25" spans="1:12">
      <c r="A322" s="27">
        <v>320</v>
      </c>
      <c r="B322" s="27" t="s">
        <v>1883</v>
      </c>
      <c r="C322" s="28">
        <v>9</v>
      </c>
      <c r="D322" s="28">
        <v>2</v>
      </c>
      <c r="E322" s="28">
        <v>1</v>
      </c>
      <c r="F322" s="27">
        <v>18</v>
      </c>
      <c r="G322" s="28">
        <v>4.19047619047619</v>
      </c>
      <c r="H322" s="32">
        <v>405</v>
      </c>
      <c r="I322" s="32">
        <v>60.92</v>
      </c>
      <c r="J322" s="35" t="s">
        <v>1884</v>
      </c>
      <c r="K322" s="35" t="s">
        <v>44</v>
      </c>
      <c r="L322" s="34"/>
    </row>
    <row r="323" s="1" customFormat="1" ht="14.25" spans="1:12">
      <c r="A323" s="27">
        <v>321</v>
      </c>
      <c r="B323" s="27" t="s">
        <v>1883</v>
      </c>
      <c r="C323" s="28">
        <v>9</v>
      </c>
      <c r="D323" s="28">
        <v>2</v>
      </c>
      <c r="E323" s="28">
        <v>1</v>
      </c>
      <c r="F323" s="27">
        <v>18</v>
      </c>
      <c r="G323" s="28">
        <v>4.61904761904762</v>
      </c>
      <c r="H323" s="32">
        <v>501</v>
      </c>
      <c r="I323" s="32">
        <v>59.41</v>
      </c>
      <c r="J323" s="35" t="s">
        <v>1888</v>
      </c>
      <c r="K323" s="35" t="s">
        <v>44</v>
      </c>
      <c r="L323" s="34"/>
    </row>
    <row r="324" s="1" customFormat="1" ht="14.25" spans="1:12">
      <c r="A324" s="27">
        <v>322</v>
      </c>
      <c r="B324" s="27" t="s">
        <v>1883</v>
      </c>
      <c r="C324" s="28">
        <v>9</v>
      </c>
      <c r="D324" s="28">
        <v>2</v>
      </c>
      <c r="E324" s="28">
        <v>1</v>
      </c>
      <c r="F324" s="27">
        <v>18</v>
      </c>
      <c r="G324" s="28">
        <v>4.76190476190476</v>
      </c>
      <c r="H324" s="32">
        <v>502</v>
      </c>
      <c r="I324" s="32">
        <v>49.88</v>
      </c>
      <c r="J324" s="35" t="s">
        <v>1884</v>
      </c>
      <c r="K324" s="35" t="s">
        <v>42</v>
      </c>
      <c r="L324" s="34"/>
    </row>
    <row r="325" s="1" customFormat="1" ht="14.25" spans="1:12">
      <c r="A325" s="27">
        <v>323</v>
      </c>
      <c r="B325" s="27" t="s">
        <v>1883</v>
      </c>
      <c r="C325" s="28">
        <v>9</v>
      </c>
      <c r="D325" s="28">
        <v>2</v>
      </c>
      <c r="E325" s="28">
        <v>1</v>
      </c>
      <c r="F325" s="27">
        <v>18</v>
      </c>
      <c r="G325" s="28">
        <v>4.90476190476191</v>
      </c>
      <c r="H325" s="32">
        <v>503</v>
      </c>
      <c r="I325" s="32">
        <v>60.57</v>
      </c>
      <c r="J325" s="35" t="s">
        <v>1888</v>
      </c>
      <c r="K325" s="35" t="s">
        <v>42</v>
      </c>
      <c r="L325" s="34"/>
    </row>
    <row r="326" s="1" customFormat="1" ht="14.25" spans="1:12">
      <c r="A326" s="27">
        <v>324</v>
      </c>
      <c r="B326" s="27" t="s">
        <v>1883</v>
      </c>
      <c r="C326" s="28">
        <v>9</v>
      </c>
      <c r="D326" s="28">
        <v>2</v>
      </c>
      <c r="E326" s="28">
        <v>1</v>
      </c>
      <c r="F326" s="27">
        <v>18</v>
      </c>
      <c r="G326" s="28">
        <v>5.04761904761905</v>
      </c>
      <c r="H326" s="32">
        <v>504</v>
      </c>
      <c r="I326" s="32">
        <v>60.73</v>
      </c>
      <c r="J326" s="35" t="s">
        <v>1888</v>
      </c>
      <c r="K326" s="35" t="s">
        <v>42</v>
      </c>
      <c r="L326" s="34"/>
    </row>
    <row r="327" s="1" customFormat="1" ht="14.25" spans="1:12">
      <c r="A327" s="27">
        <v>325</v>
      </c>
      <c r="B327" s="27" t="s">
        <v>1883</v>
      </c>
      <c r="C327" s="28">
        <v>9</v>
      </c>
      <c r="D327" s="28">
        <v>2</v>
      </c>
      <c r="E327" s="28">
        <v>1</v>
      </c>
      <c r="F327" s="27">
        <v>18</v>
      </c>
      <c r="G327" s="28">
        <v>5.19047619047619</v>
      </c>
      <c r="H327" s="32">
        <v>505</v>
      </c>
      <c r="I327" s="32">
        <v>60.92</v>
      </c>
      <c r="J327" s="35" t="s">
        <v>1884</v>
      </c>
      <c r="K327" s="35" t="s">
        <v>44</v>
      </c>
      <c r="L327" s="34"/>
    </row>
    <row r="328" s="1" customFormat="1" ht="14.25" spans="1:12">
      <c r="A328" s="27">
        <v>326</v>
      </c>
      <c r="B328" s="27" t="s">
        <v>1883</v>
      </c>
      <c r="C328" s="28">
        <v>9</v>
      </c>
      <c r="D328" s="28">
        <v>2</v>
      </c>
      <c r="E328" s="28">
        <v>1</v>
      </c>
      <c r="F328" s="27">
        <v>18</v>
      </c>
      <c r="G328" s="28">
        <v>5.61904761904762</v>
      </c>
      <c r="H328" s="32">
        <v>601</v>
      </c>
      <c r="I328" s="32">
        <v>59.41</v>
      </c>
      <c r="J328" s="35" t="s">
        <v>1888</v>
      </c>
      <c r="K328" s="35" t="s">
        <v>44</v>
      </c>
      <c r="L328" s="34"/>
    </row>
    <row r="329" s="1" customFormat="1" ht="14.25" spans="1:12">
      <c r="A329" s="27">
        <v>327</v>
      </c>
      <c r="B329" s="27" t="s">
        <v>1883</v>
      </c>
      <c r="C329" s="28">
        <v>9</v>
      </c>
      <c r="D329" s="28">
        <v>2</v>
      </c>
      <c r="E329" s="28">
        <v>1</v>
      </c>
      <c r="F329" s="27">
        <v>18</v>
      </c>
      <c r="G329" s="28">
        <v>5.76190476190476</v>
      </c>
      <c r="H329" s="32">
        <v>602</v>
      </c>
      <c r="I329" s="32">
        <v>49.88</v>
      </c>
      <c r="J329" s="35" t="s">
        <v>1884</v>
      </c>
      <c r="K329" s="35" t="s">
        <v>42</v>
      </c>
      <c r="L329" s="34"/>
    </row>
    <row r="330" s="1" customFormat="1" ht="14.25" spans="1:12">
      <c r="A330" s="27">
        <v>328</v>
      </c>
      <c r="B330" s="27" t="s">
        <v>1883</v>
      </c>
      <c r="C330" s="28">
        <v>9</v>
      </c>
      <c r="D330" s="28">
        <v>2</v>
      </c>
      <c r="E330" s="28">
        <v>1</v>
      </c>
      <c r="F330" s="27">
        <v>18</v>
      </c>
      <c r="G330" s="28">
        <v>5.90476190476191</v>
      </c>
      <c r="H330" s="32">
        <v>603</v>
      </c>
      <c r="I330" s="32">
        <v>60.57</v>
      </c>
      <c r="J330" s="35" t="s">
        <v>1888</v>
      </c>
      <c r="K330" s="35" t="s">
        <v>42</v>
      </c>
      <c r="L330" s="34"/>
    </row>
    <row r="331" s="1" customFormat="1" ht="14.25" spans="1:12">
      <c r="A331" s="27">
        <v>329</v>
      </c>
      <c r="B331" s="27" t="s">
        <v>1883</v>
      </c>
      <c r="C331" s="28">
        <v>9</v>
      </c>
      <c r="D331" s="28">
        <v>2</v>
      </c>
      <c r="E331" s="28">
        <v>1</v>
      </c>
      <c r="F331" s="27">
        <v>18</v>
      </c>
      <c r="G331" s="28">
        <v>6.04761904761905</v>
      </c>
      <c r="H331" s="32">
        <v>604</v>
      </c>
      <c r="I331" s="32">
        <v>60.73</v>
      </c>
      <c r="J331" s="35" t="s">
        <v>1888</v>
      </c>
      <c r="K331" s="35" t="s">
        <v>42</v>
      </c>
      <c r="L331" s="34"/>
    </row>
    <row r="332" s="1" customFormat="1" ht="14.25" spans="1:12">
      <c r="A332" s="27">
        <v>330</v>
      </c>
      <c r="B332" s="27" t="s">
        <v>1883</v>
      </c>
      <c r="C332" s="28">
        <v>9</v>
      </c>
      <c r="D332" s="28">
        <v>2</v>
      </c>
      <c r="E332" s="28">
        <v>1</v>
      </c>
      <c r="F332" s="27">
        <v>18</v>
      </c>
      <c r="G332" s="28">
        <v>6.19047619047619</v>
      </c>
      <c r="H332" s="32">
        <v>605</v>
      </c>
      <c r="I332" s="32">
        <v>60.92</v>
      </c>
      <c r="J332" s="35" t="s">
        <v>1884</v>
      </c>
      <c r="K332" s="35" t="s">
        <v>44</v>
      </c>
      <c r="L332" s="34"/>
    </row>
    <row r="333" s="1" customFormat="1" ht="14.25" spans="1:12">
      <c r="A333" s="27">
        <v>331</v>
      </c>
      <c r="B333" s="27" t="s">
        <v>1883</v>
      </c>
      <c r="C333" s="28">
        <v>9</v>
      </c>
      <c r="D333" s="28">
        <v>2</v>
      </c>
      <c r="E333" s="28">
        <v>1</v>
      </c>
      <c r="F333" s="27">
        <v>18</v>
      </c>
      <c r="G333" s="28">
        <v>6.61904761904762</v>
      </c>
      <c r="H333" s="32">
        <v>701</v>
      </c>
      <c r="I333" s="32">
        <v>59.41</v>
      </c>
      <c r="J333" s="35" t="s">
        <v>1888</v>
      </c>
      <c r="K333" s="35" t="s">
        <v>44</v>
      </c>
      <c r="L333" s="34"/>
    </row>
    <row r="334" s="1" customFormat="1" ht="14.25" spans="1:12">
      <c r="A334" s="27">
        <v>332</v>
      </c>
      <c r="B334" s="27" t="s">
        <v>1883</v>
      </c>
      <c r="C334" s="28">
        <v>9</v>
      </c>
      <c r="D334" s="28">
        <v>2</v>
      </c>
      <c r="E334" s="28">
        <v>1</v>
      </c>
      <c r="F334" s="27">
        <v>18</v>
      </c>
      <c r="G334" s="28">
        <v>6.76190476190476</v>
      </c>
      <c r="H334" s="32">
        <v>702</v>
      </c>
      <c r="I334" s="32">
        <v>49.88</v>
      </c>
      <c r="J334" s="35" t="s">
        <v>1884</v>
      </c>
      <c r="K334" s="35" t="s">
        <v>42</v>
      </c>
      <c r="L334" s="34"/>
    </row>
    <row r="335" s="1" customFormat="1" ht="14.25" spans="1:12">
      <c r="A335" s="27">
        <v>333</v>
      </c>
      <c r="B335" s="27" t="s">
        <v>1883</v>
      </c>
      <c r="C335" s="28">
        <v>9</v>
      </c>
      <c r="D335" s="28">
        <v>2</v>
      </c>
      <c r="E335" s="28">
        <v>1</v>
      </c>
      <c r="F335" s="27">
        <v>18</v>
      </c>
      <c r="G335" s="28">
        <v>6.9047619047619</v>
      </c>
      <c r="H335" s="32">
        <v>703</v>
      </c>
      <c r="I335" s="32">
        <v>60.57</v>
      </c>
      <c r="J335" s="35" t="s">
        <v>1888</v>
      </c>
      <c r="K335" s="35" t="s">
        <v>42</v>
      </c>
      <c r="L335" s="34"/>
    </row>
    <row r="336" s="1" customFormat="1" ht="14.25" spans="1:12">
      <c r="A336" s="27">
        <v>334</v>
      </c>
      <c r="B336" s="27" t="s">
        <v>1883</v>
      </c>
      <c r="C336" s="28">
        <v>9</v>
      </c>
      <c r="D336" s="28">
        <v>2</v>
      </c>
      <c r="E336" s="28">
        <v>1</v>
      </c>
      <c r="F336" s="27">
        <v>18</v>
      </c>
      <c r="G336" s="28">
        <v>7.04761904761905</v>
      </c>
      <c r="H336" s="32">
        <v>704</v>
      </c>
      <c r="I336" s="32">
        <v>60.73</v>
      </c>
      <c r="J336" s="35" t="s">
        <v>1888</v>
      </c>
      <c r="K336" s="35" t="s">
        <v>42</v>
      </c>
      <c r="L336" s="34"/>
    </row>
    <row r="337" s="1" customFormat="1" ht="14.25" spans="1:12">
      <c r="A337" s="27">
        <v>335</v>
      </c>
      <c r="B337" s="27" t="s">
        <v>1883</v>
      </c>
      <c r="C337" s="28">
        <v>9</v>
      </c>
      <c r="D337" s="28">
        <v>2</v>
      </c>
      <c r="E337" s="28">
        <v>1</v>
      </c>
      <c r="F337" s="27">
        <v>18</v>
      </c>
      <c r="G337" s="28">
        <v>7.19047619047619</v>
      </c>
      <c r="H337" s="32">
        <v>705</v>
      </c>
      <c r="I337" s="32">
        <v>60.92</v>
      </c>
      <c r="J337" s="35" t="s">
        <v>1884</v>
      </c>
      <c r="K337" s="35" t="s">
        <v>44</v>
      </c>
      <c r="L337" s="34"/>
    </row>
    <row r="338" s="1" customFormat="1" ht="14.25" spans="1:12">
      <c r="A338" s="27">
        <v>336</v>
      </c>
      <c r="B338" s="27" t="s">
        <v>1883</v>
      </c>
      <c r="C338" s="28">
        <v>9</v>
      </c>
      <c r="D338" s="28">
        <v>2</v>
      </c>
      <c r="E338" s="28">
        <v>1</v>
      </c>
      <c r="F338" s="27">
        <v>18</v>
      </c>
      <c r="G338" s="28">
        <v>7.61904761904762</v>
      </c>
      <c r="H338" s="32">
        <v>801</v>
      </c>
      <c r="I338" s="32">
        <v>59.41</v>
      </c>
      <c r="J338" s="35" t="s">
        <v>1888</v>
      </c>
      <c r="K338" s="35" t="s">
        <v>44</v>
      </c>
      <c r="L338" s="34"/>
    </row>
    <row r="339" s="1" customFormat="1" ht="14.25" spans="1:12">
      <c r="A339" s="27">
        <v>337</v>
      </c>
      <c r="B339" s="27" t="s">
        <v>1883</v>
      </c>
      <c r="C339" s="28">
        <v>9</v>
      </c>
      <c r="D339" s="28">
        <v>2</v>
      </c>
      <c r="E339" s="28">
        <v>1</v>
      </c>
      <c r="F339" s="27">
        <v>18</v>
      </c>
      <c r="G339" s="28">
        <v>7.76190476190476</v>
      </c>
      <c r="H339" s="32">
        <v>802</v>
      </c>
      <c r="I339" s="32">
        <v>49.88</v>
      </c>
      <c r="J339" s="35" t="s">
        <v>1884</v>
      </c>
      <c r="K339" s="35" t="s">
        <v>42</v>
      </c>
      <c r="L339" s="34"/>
    </row>
    <row r="340" s="1" customFormat="1" ht="14.25" spans="1:12">
      <c r="A340" s="27">
        <v>338</v>
      </c>
      <c r="B340" s="27" t="s">
        <v>1883</v>
      </c>
      <c r="C340" s="28">
        <v>9</v>
      </c>
      <c r="D340" s="28">
        <v>2</v>
      </c>
      <c r="E340" s="28">
        <v>1</v>
      </c>
      <c r="F340" s="27">
        <v>18</v>
      </c>
      <c r="G340" s="28">
        <v>7.9047619047619</v>
      </c>
      <c r="H340" s="32">
        <v>803</v>
      </c>
      <c r="I340" s="32">
        <v>60.57</v>
      </c>
      <c r="J340" s="35" t="s">
        <v>1888</v>
      </c>
      <c r="K340" s="35" t="s">
        <v>42</v>
      </c>
      <c r="L340" s="34"/>
    </row>
    <row r="341" s="1" customFormat="1" ht="14.25" spans="1:12">
      <c r="A341" s="27">
        <v>339</v>
      </c>
      <c r="B341" s="27" t="s">
        <v>1883</v>
      </c>
      <c r="C341" s="28">
        <v>9</v>
      </c>
      <c r="D341" s="28">
        <v>2</v>
      </c>
      <c r="E341" s="28">
        <v>1</v>
      </c>
      <c r="F341" s="27">
        <v>18</v>
      </c>
      <c r="G341" s="28">
        <v>8.04761904761905</v>
      </c>
      <c r="H341" s="32">
        <v>804</v>
      </c>
      <c r="I341" s="32">
        <v>60.73</v>
      </c>
      <c r="J341" s="35" t="s">
        <v>1888</v>
      </c>
      <c r="K341" s="35" t="s">
        <v>42</v>
      </c>
      <c r="L341" s="34"/>
    </row>
    <row r="342" s="1" customFormat="1" ht="14.25" spans="1:12">
      <c r="A342" s="27">
        <v>340</v>
      </c>
      <c r="B342" s="27" t="s">
        <v>1883</v>
      </c>
      <c r="C342" s="28">
        <v>9</v>
      </c>
      <c r="D342" s="28">
        <v>2</v>
      </c>
      <c r="E342" s="28">
        <v>1</v>
      </c>
      <c r="F342" s="27">
        <v>18</v>
      </c>
      <c r="G342" s="28">
        <v>8.19047619047619</v>
      </c>
      <c r="H342" s="32">
        <v>805</v>
      </c>
      <c r="I342" s="32">
        <v>60.92</v>
      </c>
      <c r="J342" s="35" t="s">
        <v>1884</v>
      </c>
      <c r="K342" s="35" t="s">
        <v>44</v>
      </c>
      <c r="L342" s="34"/>
    </row>
    <row r="343" s="1" customFormat="1" ht="14.25" spans="1:12">
      <c r="A343" s="27">
        <v>341</v>
      </c>
      <c r="B343" s="27" t="s">
        <v>1883</v>
      </c>
      <c r="C343" s="28">
        <v>9</v>
      </c>
      <c r="D343" s="28">
        <v>2</v>
      </c>
      <c r="E343" s="28">
        <v>1</v>
      </c>
      <c r="F343" s="27">
        <v>18</v>
      </c>
      <c r="G343" s="28">
        <v>8.61904761904762</v>
      </c>
      <c r="H343" s="32">
        <v>901</v>
      </c>
      <c r="I343" s="32">
        <v>59.41</v>
      </c>
      <c r="J343" s="35" t="s">
        <v>1888</v>
      </c>
      <c r="K343" s="35" t="s">
        <v>44</v>
      </c>
      <c r="L343" s="34"/>
    </row>
    <row r="344" s="1" customFormat="1" ht="14.25" spans="1:12">
      <c r="A344" s="27">
        <v>342</v>
      </c>
      <c r="B344" s="27" t="s">
        <v>1883</v>
      </c>
      <c r="C344" s="28">
        <v>9</v>
      </c>
      <c r="D344" s="28">
        <v>2</v>
      </c>
      <c r="E344" s="28">
        <v>1</v>
      </c>
      <c r="F344" s="27">
        <v>18</v>
      </c>
      <c r="G344" s="28">
        <v>8.76190476190476</v>
      </c>
      <c r="H344" s="32">
        <v>902</v>
      </c>
      <c r="I344" s="32">
        <v>49.88</v>
      </c>
      <c r="J344" s="35" t="s">
        <v>1884</v>
      </c>
      <c r="K344" s="35" t="s">
        <v>42</v>
      </c>
      <c r="L344" s="34"/>
    </row>
    <row r="345" s="1" customFormat="1" ht="14.25" spans="1:12">
      <c r="A345" s="27">
        <v>343</v>
      </c>
      <c r="B345" s="27" t="s">
        <v>1883</v>
      </c>
      <c r="C345" s="28">
        <v>9</v>
      </c>
      <c r="D345" s="28">
        <v>2</v>
      </c>
      <c r="E345" s="28">
        <v>1</v>
      </c>
      <c r="F345" s="27">
        <v>18</v>
      </c>
      <c r="G345" s="28">
        <v>8.90476190476191</v>
      </c>
      <c r="H345" s="32">
        <v>903</v>
      </c>
      <c r="I345" s="32">
        <v>60.57</v>
      </c>
      <c r="J345" s="35" t="s">
        <v>1888</v>
      </c>
      <c r="K345" s="35" t="s">
        <v>42</v>
      </c>
      <c r="L345" s="34"/>
    </row>
    <row r="346" s="1" customFormat="1" ht="14.25" spans="1:12">
      <c r="A346" s="27">
        <v>344</v>
      </c>
      <c r="B346" s="27" t="s">
        <v>1883</v>
      </c>
      <c r="C346" s="28">
        <v>9</v>
      </c>
      <c r="D346" s="28">
        <v>2</v>
      </c>
      <c r="E346" s="28">
        <v>1</v>
      </c>
      <c r="F346" s="27">
        <v>18</v>
      </c>
      <c r="G346" s="28">
        <v>9.04761904761905</v>
      </c>
      <c r="H346" s="32">
        <v>904</v>
      </c>
      <c r="I346" s="32">
        <v>60.73</v>
      </c>
      <c r="J346" s="35" t="s">
        <v>1888</v>
      </c>
      <c r="K346" s="35" t="s">
        <v>42</v>
      </c>
      <c r="L346" s="34"/>
    </row>
    <row r="347" s="1" customFormat="1" ht="14.25" spans="1:12">
      <c r="A347" s="27">
        <v>345</v>
      </c>
      <c r="B347" s="27" t="s">
        <v>1883</v>
      </c>
      <c r="C347" s="28">
        <v>9</v>
      </c>
      <c r="D347" s="28">
        <v>2</v>
      </c>
      <c r="E347" s="28">
        <v>1</v>
      </c>
      <c r="F347" s="27">
        <v>18</v>
      </c>
      <c r="G347" s="28">
        <v>9.19047619047619</v>
      </c>
      <c r="H347" s="32">
        <v>905</v>
      </c>
      <c r="I347" s="32">
        <v>60.92</v>
      </c>
      <c r="J347" s="35" t="s">
        <v>1884</v>
      </c>
      <c r="K347" s="35" t="s">
        <v>44</v>
      </c>
      <c r="L347" s="34"/>
    </row>
    <row r="348" s="1" customFormat="1" ht="14.25" spans="1:12">
      <c r="A348" s="27">
        <v>346</v>
      </c>
      <c r="B348" s="27" t="s">
        <v>1883</v>
      </c>
      <c r="C348" s="28">
        <v>9</v>
      </c>
      <c r="D348" s="28">
        <v>2</v>
      </c>
      <c r="E348" s="28">
        <v>1</v>
      </c>
      <c r="F348" s="27">
        <v>18</v>
      </c>
      <c r="G348" s="28">
        <v>9.61904761904762</v>
      </c>
      <c r="H348" s="32">
        <v>1001</v>
      </c>
      <c r="I348" s="32">
        <v>59.41</v>
      </c>
      <c r="J348" s="35" t="s">
        <v>1888</v>
      </c>
      <c r="K348" s="35" t="s">
        <v>44</v>
      </c>
      <c r="L348" s="34"/>
    </row>
    <row r="349" s="1" customFormat="1" ht="14.25" spans="1:12">
      <c r="A349" s="27">
        <v>347</v>
      </c>
      <c r="B349" s="27" t="s">
        <v>1883</v>
      </c>
      <c r="C349" s="28">
        <v>9</v>
      </c>
      <c r="D349" s="28">
        <v>2</v>
      </c>
      <c r="E349" s="28">
        <v>1</v>
      </c>
      <c r="F349" s="27">
        <v>18</v>
      </c>
      <c r="G349" s="28">
        <v>9.76190476190476</v>
      </c>
      <c r="H349" s="32">
        <v>1002</v>
      </c>
      <c r="I349" s="32">
        <v>49.88</v>
      </c>
      <c r="J349" s="35" t="s">
        <v>1884</v>
      </c>
      <c r="K349" s="35" t="s">
        <v>42</v>
      </c>
      <c r="L349" s="34"/>
    </row>
    <row r="350" s="1" customFormat="1" ht="14.25" spans="1:12">
      <c r="A350" s="27">
        <v>348</v>
      </c>
      <c r="B350" s="27" t="s">
        <v>1883</v>
      </c>
      <c r="C350" s="28">
        <v>9</v>
      </c>
      <c r="D350" s="28">
        <v>2</v>
      </c>
      <c r="E350" s="28">
        <v>1</v>
      </c>
      <c r="F350" s="27">
        <v>18</v>
      </c>
      <c r="G350" s="28">
        <v>9.90476190476191</v>
      </c>
      <c r="H350" s="32">
        <v>1003</v>
      </c>
      <c r="I350" s="32">
        <v>60.57</v>
      </c>
      <c r="J350" s="35" t="s">
        <v>1888</v>
      </c>
      <c r="K350" s="35" t="s">
        <v>42</v>
      </c>
      <c r="L350" s="34"/>
    </row>
    <row r="351" s="1" customFormat="1" ht="14.25" spans="1:12">
      <c r="A351" s="27">
        <v>349</v>
      </c>
      <c r="B351" s="27" t="s">
        <v>1883</v>
      </c>
      <c r="C351" s="28">
        <v>9</v>
      </c>
      <c r="D351" s="28">
        <v>2</v>
      </c>
      <c r="E351" s="28">
        <v>1</v>
      </c>
      <c r="F351" s="27">
        <v>18</v>
      </c>
      <c r="G351" s="28">
        <v>10.047619047619</v>
      </c>
      <c r="H351" s="32">
        <v>1004</v>
      </c>
      <c r="I351" s="32">
        <v>60.73</v>
      </c>
      <c r="J351" s="35" t="s">
        <v>1888</v>
      </c>
      <c r="K351" s="35" t="s">
        <v>42</v>
      </c>
      <c r="L351" s="34"/>
    </row>
    <row r="352" s="1" customFormat="1" ht="14.25" spans="1:12">
      <c r="A352" s="27">
        <v>350</v>
      </c>
      <c r="B352" s="27" t="s">
        <v>1883</v>
      </c>
      <c r="C352" s="28">
        <v>9</v>
      </c>
      <c r="D352" s="28">
        <v>2</v>
      </c>
      <c r="E352" s="28">
        <v>1</v>
      </c>
      <c r="F352" s="27">
        <v>18</v>
      </c>
      <c r="G352" s="28">
        <v>10.1904761904762</v>
      </c>
      <c r="H352" s="32">
        <v>1005</v>
      </c>
      <c r="I352" s="32">
        <v>60.92</v>
      </c>
      <c r="J352" s="35" t="s">
        <v>1884</v>
      </c>
      <c r="K352" s="35" t="s">
        <v>44</v>
      </c>
      <c r="L352" s="34"/>
    </row>
    <row r="353" s="1" customFormat="1" ht="14.25" spans="1:12">
      <c r="A353" s="27">
        <v>351</v>
      </c>
      <c r="B353" s="27" t="s">
        <v>1883</v>
      </c>
      <c r="C353" s="28">
        <v>9</v>
      </c>
      <c r="D353" s="28">
        <v>2</v>
      </c>
      <c r="E353" s="28">
        <v>1</v>
      </c>
      <c r="F353" s="27">
        <v>18</v>
      </c>
      <c r="G353" s="28">
        <v>10.6190476190476</v>
      </c>
      <c r="H353" s="32">
        <v>1101</v>
      </c>
      <c r="I353" s="32">
        <v>59.41</v>
      </c>
      <c r="J353" s="35" t="s">
        <v>1888</v>
      </c>
      <c r="K353" s="35" t="s">
        <v>44</v>
      </c>
      <c r="L353" s="34"/>
    </row>
    <row r="354" s="1" customFormat="1" ht="14.25" spans="1:12">
      <c r="A354" s="27">
        <v>352</v>
      </c>
      <c r="B354" s="27" t="s">
        <v>1883</v>
      </c>
      <c r="C354" s="28">
        <v>9</v>
      </c>
      <c r="D354" s="28">
        <v>2</v>
      </c>
      <c r="E354" s="28">
        <v>1</v>
      </c>
      <c r="F354" s="27">
        <v>18</v>
      </c>
      <c r="G354" s="28">
        <v>10.7619047619048</v>
      </c>
      <c r="H354" s="32">
        <v>1102</v>
      </c>
      <c r="I354" s="32">
        <v>49.88</v>
      </c>
      <c r="J354" s="35" t="s">
        <v>1884</v>
      </c>
      <c r="K354" s="35" t="s">
        <v>42</v>
      </c>
      <c r="L354" s="34"/>
    </row>
    <row r="355" s="1" customFormat="1" ht="14.25" spans="1:12">
      <c r="A355" s="27">
        <v>353</v>
      </c>
      <c r="B355" s="27" t="s">
        <v>1883</v>
      </c>
      <c r="C355" s="28">
        <v>9</v>
      </c>
      <c r="D355" s="28">
        <v>2</v>
      </c>
      <c r="E355" s="28">
        <v>1</v>
      </c>
      <c r="F355" s="27">
        <v>18</v>
      </c>
      <c r="G355" s="28">
        <v>10.9047619047619</v>
      </c>
      <c r="H355" s="32">
        <v>1103</v>
      </c>
      <c r="I355" s="32">
        <v>60.57</v>
      </c>
      <c r="J355" s="35" t="s">
        <v>1888</v>
      </c>
      <c r="K355" s="35" t="s">
        <v>42</v>
      </c>
      <c r="L355" s="34"/>
    </row>
    <row r="356" s="1" customFormat="1" ht="14.25" spans="1:12">
      <c r="A356" s="27">
        <v>354</v>
      </c>
      <c r="B356" s="27" t="s">
        <v>1883</v>
      </c>
      <c r="C356" s="28">
        <v>9</v>
      </c>
      <c r="D356" s="28">
        <v>2</v>
      </c>
      <c r="E356" s="28">
        <v>1</v>
      </c>
      <c r="F356" s="27">
        <v>18</v>
      </c>
      <c r="G356" s="28">
        <v>11.047619047619</v>
      </c>
      <c r="H356" s="32">
        <v>1104</v>
      </c>
      <c r="I356" s="32">
        <v>60.73</v>
      </c>
      <c r="J356" s="35" t="s">
        <v>1888</v>
      </c>
      <c r="K356" s="35" t="s">
        <v>42</v>
      </c>
      <c r="L356" s="34"/>
    </row>
    <row r="357" s="1" customFormat="1" ht="14.25" spans="1:12">
      <c r="A357" s="27">
        <v>355</v>
      </c>
      <c r="B357" s="27" t="s">
        <v>1883</v>
      </c>
      <c r="C357" s="28">
        <v>9</v>
      </c>
      <c r="D357" s="28">
        <v>2</v>
      </c>
      <c r="E357" s="28">
        <v>1</v>
      </c>
      <c r="F357" s="27">
        <v>18</v>
      </c>
      <c r="G357" s="28">
        <v>11.1904761904762</v>
      </c>
      <c r="H357" s="32">
        <v>1105</v>
      </c>
      <c r="I357" s="32">
        <v>60.92</v>
      </c>
      <c r="J357" s="35" t="s">
        <v>1884</v>
      </c>
      <c r="K357" s="35" t="s">
        <v>44</v>
      </c>
      <c r="L357" s="34"/>
    </row>
    <row r="358" s="1" customFormat="1" ht="14.25" spans="1:12">
      <c r="A358" s="27">
        <v>356</v>
      </c>
      <c r="B358" s="27" t="s">
        <v>1883</v>
      </c>
      <c r="C358" s="28">
        <v>9</v>
      </c>
      <c r="D358" s="28">
        <v>2</v>
      </c>
      <c r="E358" s="28">
        <v>1</v>
      </c>
      <c r="F358" s="27">
        <v>18</v>
      </c>
      <c r="G358" s="28">
        <v>11.6190476190476</v>
      </c>
      <c r="H358" s="32">
        <v>1201</v>
      </c>
      <c r="I358" s="32">
        <v>59.41</v>
      </c>
      <c r="J358" s="35" t="s">
        <v>1888</v>
      </c>
      <c r="K358" s="35" t="s">
        <v>44</v>
      </c>
      <c r="L358" s="34"/>
    </row>
    <row r="359" s="1" customFormat="1" ht="14.25" spans="1:12">
      <c r="A359" s="27">
        <v>357</v>
      </c>
      <c r="B359" s="27" t="s">
        <v>1883</v>
      </c>
      <c r="C359" s="28">
        <v>9</v>
      </c>
      <c r="D359" s="28">
        <v>2</v>
      </c>
      <c r="E359" s="28">
        <v>1</v>
      </c>
      <c r="F359" s="27">
        <v>18</v>
      </c>
      <c r="G359" s="28">
        <v>11.7619047619048</v>
      </c>
      <c r="H359" s="32">
        <v>1202</v>
      </c>
      <c r="I359" s="32">
        <v>49.88</v>
      </c>
      <c r="J359" s="35" t="s">
        <v>1884</v>
      </c>
      <c r="K359" s="35" t="s">
        <v>42</v>
      </c>
      <c r="L359" s="34"/>
    </row>
    <row r="360" s="1" customFormat="1" ht="14.25" spans="1:12">
      <c r="A360" s="27">
        <v>358</v>
      </c>
      <c r="B360" s="27" t="s">
        <v>1883</v>
      </c>
      <c r="C360" s="28">
        <v>9</v>
      </c>
      <c r="D360" s="28">
        <v>2</v>
      </c>
      <c r="E360" s="28">
        <v>1</v>
      </c>
      <c r="F360" s="27">
        <v>18</v>
      </c>
      <c r="G360" s="28">
        <v>11.9047619047619</v>
      </c>
      <c r="H360" s="32">
        <v>1203</v>
      </c>
      <c r="I360" s="32">
        <v>60.57</v>
      </c>
      <c r="J360" s="35" t="s">
        <v>1888</v>
      </c>
      <c r="K360" s="35" t="s">
        <v>42</v>
      </c>
      <c r="L360" s="34"/>
    </row>
    <row r="361" s="1" customFormat="1" ht="14.25" spans="1:12">
      <c r="A361" s="27">
        <v>359</v>
      </c>
      <c r="B361" s="27" t="s">
        <v>1883</v>
      </c>
      <c r="C361" s="28">
        <v>9</v>
      </c>
      <c r="D361" s="28">
        <v>2</v>
      </c>
      <c r="E361" s="28">
        <v>1</v>
      </c>
      <c r="F361" s="27">
        <v>18</v>
      </c>
      <c r="G361" s="28">
        <v>12.047619047619</v>
      </c>
      <c r="H361" s="32">
        <v>1204</v>
      </c>
      <c r="I361" s="32">
        <v>60.73</v>
      </c>
      <c r="J361" s="35" t="s">
        <v>1888</v>
      </c>
      <c r="K361" s="35" t="s">
        <v>42</v>
      </c>
      <c r="L361" s="34"/>
    </row>
    <row r="362" s="1" customFormat="1" ht="14.25" spans="1:12">
      <c r="A362" s="27">
        <v>360</v>
      </c>
      <c r="B362" s="27" t="s">
        <v>1883</v>
      </c>
      <c r="C362" s="28">
        <v>9</v>
      </c>
      <c r="D362" s="28">
        <v>2</v>
      </c>
      <c r="E362" s="28">
        <v>1</v>
      </c>
      <c r="F362" s="27">
        <v>18</v>
      </c>
      <c r="G362" s="28">
        <v>12.1904761904762</v>
      </c>
      <c r="H362" s="32">
        <v>1205</v>
      </c>
      <c r="I362" s="32">
        <v>60.92</v>
      </c>
      <c r="J362" s="35" t="s">
        <v>1884</v>
      </c>
      <c r="K362" s="35" t="s">
        <v>44</v>
      </c>
      <c r="L362" s="34"/>
    </row>
    <row r="363" s="1" customFormat="1" ht="14.25" spans="1:12">
      <c r="A363" s="27">
        <v>361</v>
      </c>
      <c r="B363" s="27" t="s">
        <v>1883</v>
      </c>
      <c r="C363" s="28">
        <v>9</v>
      </c>
      <c r="D363" s="28">
        <v>2</v>
      </c>
      <c r="E363" s="28">
        <v>1</v>
      </c>
      <c r="F363" s="27">
        <v>18</v>
      </c>
      <c r="G363" s="28">
        <v>12.6190476190476</v>
      </c>
      <c r="H363" s="32">
        <v>1301</v>
      </c>
      <c r="I363" s="32">
        <v>59.41</v>
      </c>
      <c r="J363" s="35" t="s">
        <v>1888</v>
      </c>
      <c r="K363" s="35" t="s">
        <v>44</v>
      </c>
      <c r="L363" s="34"/>
    </row>
    <row r="364" s="1" customFormat="1" ht="14.25" spans="1:12">
      <c r="A364" s="27">
        <v>362</v>
      </c>
      <c r="B364" s="27" t="s">
        <v>1883</v>
      </c>
      <c r="C364" s="28">
        <v>9</v>
      </c>
      <c r="D364" s="28">
        <v>2</v>
      </c>
      <c r="E364" s="28">
        <v>1</v>
      </c>
      <c r="F364" s="27">
        <v>18</v>
      </c>
      <c r="G364" s="28">
        <v>12.7619047619048</v>
      </c>
      <c r="H364" s="32">
        <v>1302</v>
      </c>
      <c r="I364" s="32">
        <v>49.88</v>
      </c>
      <c r="J364" s="35" t="s">
        <v>1884</v>
      </c>
      <c r="K364" s="35" t="s">
        <v>42</v>
      </c>
      <c r="L364" s="34"/>
    </row>
    <row r="365" s="1" customFormat="1" ht="14.25" spans="1:12">
      <c r="A365" s="27">
        <v>363</v>
      </c>
      <c r="B365" s="27" t="s">
        <v>1883</v>
      </c>
      <c r="C365" s="28">
        <v>9</v>
      </c>
      <c r="D365" s="28">
        <v>2</v>
      </c>
      <c r="E365" s="28">
        <v>1</v>
      </c>
      <c r="F365" s="27">
        <v>18</v>
      </c>
      <c r="G365" s="28">
        <v>12.9047619047619</v>
      </c>
      <c r="H365" s="32">
        <v>1303</v>
      </c>
      <c r="I365" s="32">
        <v>60.57</v>
      </c>
      <c r="J365" s="35" t="s">
        <v>1888</v>
      </c>
      <c r="K365" s="35" t="s">
        <v>42</v>
      </c>
      <c r="L365" s="34"/>
    </row>
    <row r="366" s="1" customFormat="1" ht="14.25" spans="1:12">
      <c r="A366" s="27">
        <v>364</v>
      </c>
      <c r="B366" s="27" t="s">
        <v>1883</v>
      </c>
      <c r="C366" s="28">
        <v>9</v>
      </c>
      <c r="D366" s="28">
        <v>2</v>
      </c>
      <c r="E366" s="28">
        <v>1</v>
      </c>
      <c r="F366" s="27">
        <v>18</v>
      </c>
      <c r="G366" s="28">
        <v>13.047619047619</v>
      </c>
      <c r="H366" s="32">
        <v>1304</v>
      </c>
      <c r="I366" s="32">
        <v>60.73</v>
      </c>
      <c r="J366" s="35" t="s">
        <v>1888</v>
      </c>
      <c r="K366" s="35" t="s">
        <v>42</v>
      </c>
      <c r="L366" s="34"/>
    </row>
    <row r="367" s="1" customFormat="1" ht="14.25" spans="1:12">
      <c r="A367" s="27">
        <v>365</v>
      </c>
      <c r="B367" s="27" t="s">
        <v>1883</v>
      </c>
      <c r="C367" s="28">
        <v>9</v>
      </c>
      <c r="D367" s="28">
        <v>2</v>
      </c>
      <c r="E367" s="28">
        <v>1</v>
      </c>
      <c r="F367" s="27">
        <v>18</v>
      </c>
      <c r="G367" s="28">
        <v>13.1904761904762</v>
      </c>
      <c r="H367" s="32">
        <v>1305</v>
      </c>
      <c r="I367" s="32">
        <v>60.92</v>
      </c>
      <c r="J367" s="35" t="s">
        <v>1884</v>
      </c>
      <c r="K367" s="35" t="s">
        <v>44</v>
      </c>
      <c r="L367" s="34"/>
    </row>
    <row r="368" s="1" customFormat="1" ht="14.25" spans="1:12">
      <c r="A368" s="27">
        <v>366</v>
      </c>
      <c r="B368" s="27" t="s">
        <v>1883</v>
      </c>
      <c r="C368" s="28">
        <v>9</v>
      </c>
      <c r="D368" s="28">
        <v>2</v>
      </c>
      <c r="E368" s="28">
        <v>1</v>
      </c>
      <c r="F368" s="27">
        <v>18</v>
      </c>
      <c r="G368" s="28">
        <v>13.6190476190476</v>
      </c>
      <c r="H368" s="32">
        <v>1401</v>
      </c>
      <c r="I368" s="32">
        <v>59.41</v>
      </c>
      <c r="J368" s="35" t="s">
        <v>1888</v>
      </c>
      <c r="K368" s="35" t="s">
        <v>44</v>
      </c>
      <c r="L368" s="34"/>
    </row>
    <row r="369" s="1" customFormat="1" ht="14.25" spans="1:12">
      <c r="A369" s="27">
        <v>367</v>
      </c>
      <c r="B369" s="27" t="s">
        <v>1883</v>
      </c>
      <c r="C369" s="28">
        <v>9</v>
      </c>
      <c r="D369" s="28">
        <v>2</v>
      </c>
      <c r="E369" s="28">
        <v>1</v>
      </c>
      <c r="F369" s="27">
        <v>18</v>
      </c>
      <c r="G369" s="28">
        <v>13.7619047619048</v>
      </c>
      <c r="H369" s="32">
        <v>1402</v>
      </c>
      <c r="I369" s="32">
        <v>49.88</v>
      </c>
      <c r="J369" s="35" t="s">
        <v>1884</v>
      </c>
      <c r="K369" s="35" t="s">
        <v>42</v>
      </c>
      <c r="L369" s="34"/>
    </row>
    <row r="370" s="1" customFormat="1" ht="14.25" spans="1:12">
      <c r="A370" s="27">
        <v>368</v>
      </c>
      <c r="B370" s="27" t="s">
        <v>1883</v>
      </c>
      <c r="C370" s="28">
        <v>9</v>
      </c>
      <c r="D370" s="28">
        <v>2</v>
      </c>
      <c r="E370" s="28">
        <v>1</v>
      </c>
      <c r="F370" s="27">
        <v>18</v>
      </c>
      <c r="G370" s="28">
        <v>13.9047619047619</v>
      </c>
      <c r="H370" s="32">
        <v>1403</v>
      </c>
      <c r="I370" s="32">
        <v>60.57</v>
      </c>
      <c r="J370" s="35" t="s">
        <v>1888</v>
      </c>
      <c r="K370" s="35" t="s">
        <v>42</v>
      </c>
      <c r="L370" s="34"/>
    </row>
    <row r="371" s="1" customFormat="1" ht="14.25" spans="1:12">
      <c r="A371" s="27">
        <v>369</v>
      </c>
      <c r="B371" s="27" t="s">
        <v>1883</v>
      </c>
      <c r="C371" s="28">
        <v>9</v>
      </c>
      <c r="D371" s="28">
        <v>2</v>
      </c>
      <c r="E371" s="28">
        <v>1</v>
      </c>
      <c r="F371" s="27">
        <v>18</v>
      </c>
      <c r="G371" s="28">
        <v>14.047619047619</v>
      </c>
      <c r="H371" s="32">
        <v>1404</v>
      </c>
      <c r="I371" s="32">
        <v>60.73</v>
      </c>
      <c r="J371" s="35" t="s">
        <v>1888</v>
      </c>
      <c r="K371" s="35" t="s">
        <v>42</v>
      </c>
      <c r="L371" s="34"/>
    </row>
    <row r="372" s="1" customFormat="1" ht="14.25" spans="1:12">
      <c r="A372" s="27">
        <v>370</v>
      </c>
      <c r="B372" s="27" t="s">
        <v>1883</v>
      </c>
      <c r="C372" s="28">
        <v>9</v>
      </c>
      <c r="D372" s="28">
        <v>2</v>
      </c>
      <c r="E372" s="28">
        <v>1</v>
      </c>
      <c r="F372" s="27">
        <v>18</v>
      </c>
      <c r="G372" s="28">
        <v>14.1904761904762</v>
      </c>
      <c r="H372" s="32">
        <v>1405</v>
      </c>
      <c r="I372" s="32">
        <v>60.92</v>
      </c>
      <c r="J372" s="35" t="s">
        <v>1884</v>
      </c>
      <c r="K372" s="35" t="s">
        <v>44</v>
      </c>
      <c r="L372" s="34"/>
    </row>
    <row r="373" s="1" customFormat="1" ht="14.25" spans="1:12">
      <c r="A373" s="27">
        <v>371</v>
      </c>
      <c r="B373" s="27" t="s">
        <v>1883</v>
      </c>
      <c r="C373" s="28">
        <v>9</v>
      </c>
      <c r="D373" s="28">
        <v>2</v>
      </c>
      <c r="E373" s="28">
        <v>1</v>
      </c>
      <c r="F373" s="27">
        <v>18</v>
      </c>
      <c r="G373" s="28">
        <v>14.6190476190476</v>
      </c>
      <c r="H373" s="32">
        <v>1501</v>
      </c>
      <c r="I373" s="32">
        <v>59.41</v>
      </c>
      <c r="J373" s="35" t="s">
        <v>1888</v>
      </c>
      <c r="K373" s="35" t="s">
        <v>44</v>
      </c>
      <c r="L373" s="34"/>
    </row>
    <row r="374" s="1" customFormat="1" ht="14.25" spans="1:12">
      <c r="A374" s="27">
        <v>372</v>
      </c>
      <c r="B374" s="27" t="s">
        <v>1883</v>
      </c>
      <c r="C374" s="28">
        <v>9</v>
      </c>
      <c r="D374" s="28">
        <v>2</v>
      </c>
      <c r="E374" s="28">
        <v>1</v>
      </c>
      <c r="F374" s="27">
        <v>18</v>
      </c>
      <c r="G374" s="28">
        <v>14.7619047619048</v>
      </c>
      <c r="H374" s="32">
        <v>1502</v>
      </c>
      <c r="I374" s="32">
        <v>49.88</v>
      </c>
      <c r="J374" s="35" t="s">
        <v>1884</v>
      </c>
      <c r="K374" s="35" t="s">
        <v>42</v>
      </c>
      <c r="L374" s="34"/>
    </row>
    <row r="375" s="1" customFormat="1" ht="14.25" spans="1:12">
      <c r="A375" s="27">
        <v>373</v>
      </c>
      <c r="B375" s="27" t="s">
        <v>1883</v>
      </c>
      <c r="C375" s="28">
        <v>9</v>
      </c>
      <c r="D375" s="28">
        <v>2</v>
      </c>
      <c r="E375" s="28">
        <v>1</v>
      </c>
      <c r="F375" s="27">
        <v>18</v>
      </c>
      <c r="G375" s="28">
        <v>14.9047619047619</v>
      </c>
      <c r="H375" s="32">
        <v>1503</v>
      </c>
      <c r="I375" s="32">
        <v>60.57</v>
      </c>
      <c r="J375" s="35" t="s">
        <v>1888</v>
      </c>
      <c r="K375" s="35" t="s">
        <v>42</v>
      </c>
      <c r="L375" s="34"/>
    </row>
    <row r="376" s="1" customFormat="1" ht="14.25" spans="1:12">
      <c r="A376" s="27">
        <v>374</v>
      </c>
      <c r="B376" s="27" t="s">
        <v>1883</v>
      </c>
      <c r="C376" s="28">
        <v>9</v>
      </c>
      <c r="D376" s="28">
        <v>2</v>
      </c>
      <c r="E376" s="28">
        <v>1</v>
      </c>
      <c r="F376" s="27">
        <v>18</v>
      </c>
      <c r="G376" s="28">
        <v>15.047619047619</v>
      </c>
      <c r="H376" s="32">
        <v>1504</v>
      </c>
      <c r="I376" s="32">
        <v>60.73</v>
      </c>
      <c r="J376" s="35" t="s">
        <v>1888</v>
      </c>
      <c r="K376" s="35" t="s">
        <v>42</v>
      </c>
      <c r="L376" s="34"/>
    </row>
    <row r="377" s="1" customFormat="1" ht="14.25" spans="1:12">
      <c r="A377" s="27">
        <v>375</v>
      </c>
      <c r="B377" s="27" t="s">
        <v>1883</v>
      </c>
      <c r="C377" s="28">
        <v>9</v>
      </c>
      <c r="D377" s="28">
        <v>2</v>
      </c>
      <c r="E377" s="28">
        <v>1</v>
      </c>
      <c r="F377" s="27">
        <v>18</v>
      </c>
      <c r="G377" s="28">
        <v>15.1904761904762</v>
      </c>
      <c r="H377" s="32">
        <v>1505</v>
      </c>
      <c r="I377" s="32">
        <v>60.92</v>
      </c>
      <c r="J377" s="35" t="s">
        <v>1884</v>
      </c>
      <c r="K377" s="35" t="s">
        <v>44</v>
      </c>
      <c r="L377" s="34"/>
    </row>
    <row r="378" s="1" customFormat="1" ht="14.25" spans="1:12">
      <c r="A378" s="27">
        <v>376</v>
      </c>
      <c r="B378" s="27" t="s">
        <v>1883</v>
      </c>
      <c r="C378" s="28">
        <v>9</v>
      </c>
      <c r="D378" s="28">
        <v>2</v>
      </c>
      <c r="E378" s="28">
        <v>1</v>
      </c>
      <c r="F378" s="27">
        <v>18</v>
      </c>
      <c r="G378" s="28">
        <v>15.6190476190476</v>
      </c>
      <c r="H378" s="32">
        <v>1601</v>
      </c>
      <c r="I378" s="32">
        <v>59.41</v>
      </c>
      <c r="J378" s="35" t="s">
        <v>1888</v>
      </c>
      <c r="K378" s="35" t="s">
        <v>44</v>
      </c>
      <c r="L378" s="34"/>
    </row>
    <row r="379" s="1" customFormat="1" ht="14.25" spans="1:12">
      <c r="A379" s="27">
        <v>377</v>
      </c>
      <c r="B379" s="27" t="s">
        <v>1883</v>
      </c>
      <c r="C379" s="28">
        <v>9</v>
      </c>
      <c r="D379" s="28">
        <v>2</v>
      </c>
      <c r="E379" s="28">
        <v>1</v>
      </c>
      <c r="F379" s="27">
        <v>18</v>
      </c>
      <c r="G379" s="28">
        <v>15.7619047619048</v>
      </c>
      <c r="H379" s="32">
        <v>1602</v>
      </c>
      <c r="I379" s="32">
        <v>49.88</v>
      </c>
      <c r="J379" s="35" t="s">
        <v>1884</v>
      </c>
      <c r="K379" s="35" t="s">
        <v>42</v>
      </c>
      <c r="L379" s="34"/>
    </row>
    <row r="380" s="1" customFormat="1" ht="14.25" spans="1:12">
      <c r="A380" s="27">
        <v>378</v>
      </c>
      <c r="B380" s="27" t="s">
        <v>1883</v>
      </c>
      <c r="C380" s="28">
        <v>9</v>
      </c>
      <c r="D380" s="28">
        <v>2</v>
      </c>
      <c r="E380" s="28">
        <v>1</v>
      </c>
      <c r="F380" s="27">
        <v>18</v>
      </c>
      <c r="G380" s="28">
        <v>15.9047619047619</v>
      </c>
      <c r="H380" s="32">
        <v>1603</v>
      </c>
      <c r="I380" s="32">
        <v>60.57</v>
      </c>
      <c r="J380" s="35" t="s">
        <v>1888</v>
      </c>
      <c r="K380" s="35" t="s">
        <v>42</v>
      </c>
      <c r="L380" s="34"/>
    </row>
    <row r="381" s="1" customFormat="1" ht="14.25" spans="1:12">
      <c r="A381" s="27">
        <v>379</v>
      </c>
      <c r="B381" s="27" t="s">
        <v>1883</v>
      </c>
      <c r="C381" s="28">
        <v>9</v>
      </c>
      <c r="D381" s="28">
        <v>2</v>
      </c>
      <c r="E381" s="28">
        <v>1</v>
      </c>
      <c r="F381" s="27">
        <v>18</v>
      </c>
      <c r="G381" s="28">
        <v>16.047619047619</v>
      </c>
      <c r="H381" s="32">
        <v>1604</v>
      </c>
      <c r="I381" s="32">
        <v>60.73</v>
      </c>
      <c r="J381" s="35" t="s">
        <v>1888</v>
      </c>
      <c r="K381" s="35" t="s">
        <v>42</v>
      </c>
      <c r="L381" s="34"/>
    </row>
    <row r="382" s="1" customFormat="1" ht="14.25" spans="1:12">
      <c r="A382" s="27">
        <v>380</v>
      </c>
      <c r="B382" s="27" t="s">
        <v>1883</v>
      </c>
      <c r="C382" s="28">
        <v>9</v>
      </c>
      <c r="D382" s="28">
        <v>2</v>
      </c>
      <c r="E382" s="28">
        <v>1</v>
      </c>
      <c r="F382" s="27">
        <v>18</v>
      </c>
      <c r="G382" s="28">
        <v>16.1904761904762</v>
      </c>
      <c r="H382" s="32">
        <v>1605</v>
      </c>
      <c r="I382" s="32">
        <v>60.92</v>
      </c>
      <c r="J382" s="35" t="s">
        <v>1884</v>
      </c>
      <c r="K382" s="35" t="s">
        <v>44</v>
      </c>
      <c r="L382" s="34"/>
    </row>
    <row r="383" s="1" customFormat="1" ht="14.25" spans="1:12">
      <c r="A383" s="27">
        <v>381</v>
      </c>
      <c r="B383" s="27" t="s">
        <v>1883</v>
      </c>
      <c r="C383" s="28">
        <v>9</v>
      </c>
      <c r="D383" s="28">
        <v>2</v>
      </c>
      <c r="E383" s="28">
        <v>1</v>
      </c>
      <c r="F383" s="27">
        <v>18</v>
      </c>
      <c r="G383" s="28">
        <v>16.6190476190476</v>
      </c>
      <c r="H383" s="32">
        <v>1701</v>
      </c>
      <c r="I383" s="32">
        <v>59.41</v>
      </c>
      <c r="J383" s="35" t="s">
        <v>1888</v>
      </c>
      <c r="K383" s="35" t="s">
        <v>44</v>
      </c>
      <c r="L383" s="34"/>
    </row>
    <row r="384" s="1" customFormat="1" ht="14.25" spans="1:12">
      <c r="A384" s="27">
        <v>382</v>
      </c>
      <c r="B384" s="27" t="s">
        <v>1883</v>
      </c>
      <c r="C384" s="28">
        <v>9</v>
      </c>
      <c r="D384" s="28">
        <v>2</v>
      </c>
      <c r="E384" s="28">
        <v>1</v>
      </c>
      <c r="F384" s="27">
        <v>18</v>
      </c>
      <c r="G384" s="28">
        <v>16.7619047619048</v>
      </c>
      <c r="H384" s="32">
        <v>1702</v>
      </c>
      <c r="I384" s="32">
        <v>49.88</v>
      </c>
      <c r="J384" s="35" t="s">
        <v>1884</v>
      </c>
      <c r="K384" s="35" t="s">
        <v>42</v>
      </c>
      <c r="L384" s="34"/>
    </row>
    <row r="385" s="1" customFormat="1" ht="14.25" spans="1:12">
      <c r="A385" s="27">
        <v>383</v>
      </c>
      <c r="B385" s="27" t="s">
        <v>1883</v>
      </c>
      <c r="C385" s="28">
        <v>9</v>
      </c>
      <c r="D385" s="28">
        <v>2</v>
      </c>
      <c r="E385" s="28">
        <v>1</v>
      </c>
      <c r="F385" s="27">
        <v>18</v>
      </c>
      <c r="G385" s="28">
        <v>16.9047619047619</v>
      </c>
      <c r="H385" s="32">
        <v>1703</v>
      </c>
      <c r="I385" s="32">
        <v>60.57</v>
      </c>
      <c r="J385" s="35" t="s">
        <v>1888</v>
      </c>
      <c r="K385" s="35" t="s">
        <v>42</v>
      </c>
      <c r="L385" s="34"/>
    </row>
    <row r="386" s="1" customFormat="1" ht="14.25" spans="1:12">
      <c r="A386" s="27">
        <v>384</v>
      </c>
      <c r="B386" s="27" t="s">
        <v>1883</v>
      </c>
      <c r="C386" s="28">
        <v>9</v>
      </c>
      <c r="D386" s="28">
        <v>2</v>
      </c>
      <c r="E386" s="28">
        <v>1</v>
      </c>
      <c r="F386" s="27">
        <v>18</v>
      </c>
      <c r="G386" s="28">
        <v>17.047619047619</v>
      </c>
      <c r="H386" s="32">
        <v>1704</v>
      </c>
      <c r="I386" s="32">
        <v>60.73</v>
      </c>
      <c r="J386" s="35" t="s">
        <v>1888</v>
      </c>
      <c r="K386" s="35" t="s">
        <v>42</v>
      </c>
      <c r="L386" s="34"/>
    </row>
    <row r="387" s="1" customFormat="1" ht="14.25" spans="1:12">
      <c r="A387" s="27">
        <v>385</v>
      </c>
      <c r="B387" s="27" t="s">
        <v>1883</v>
      </c>
      <c r="C387" s="28">
        <v>9</v>
      </c>
      <c r="D387" s="28">
        <v>2</v>
      </c>
      <c r="E387" s="28">
        <v>1</v>
      </c>
      <c r="F387" s="27">
        <v>18</v>
      </c>
      <c r="G387" s="28">
        <v>17.1904761904762</v>
      </c>
      <c r="H387" s="32">
        <v>1705</v>
      </c>
      <c r="I387" s="32">
        <v>60.92</v>
      </c>
      <c r="J387" s="35" t="s">
        <v>1884</v>
      </c>
      <c r="K387" s="35" t="s">
        <v>44</v>
      </c>
      <c r="L387" s="34"/>
    </row>
    <row r="388" s="1" customFormat="1" ht="14.25" spans="1:12">
      <c r="A388" s="27">
        <v>386</v>
      </c>
      <c r="B388" s="27" t="s">
        <v>1883</v>
      </c>
      <c r="C388" s="28">
        <v>9</v>
      </c>
      <c r="D388" s="28">
        <v>2</v>
      </c>
      <c r="E388" s="28">
        <v>1</v>
      </c>
      <c r="F388" s="27">
        <v>18</v>
      </c>
      <c r="G388" s="28">
        <v>17.6190476190476</v>
      </c>
      <c r="H388" s="32">
        <v>1801</v>
      </c>
      <c r="I388" s="32">
        <v>59.41</v>
      </c>
      <c r="J388" s="35" t="s">
        <v>1888</v>
      </c>
      <c r="K388" s="35" t="s">
        <v>44</v>
      </c>
      <c r="L388" s="34"/>
    </row>
    <row r="389" s="1" customFormat="1" ht="14.25" spans="1:12">
      <c r="A389" s="27">
        <v>387</v>
      </c>
      <c r="B389" s="27" t="s">
        <v>1883</v>
      </c>
      <c r="C389" s="28">
        <v>9</v>
      </c>
      <c r="D389" s="28">
        <v>2</v>
      </c>
      <c r="E389" s="28">
        <v>1</v>
      </c>
      <c r="F389" s="27">
        <v>18</v>
      </c>
      <c r="G389" s="28">
        <v>17.7619047619048</v>
      </c>
      <c r="H389" s="32">
        <v>1802</v>
      </c>
      <c r="I389" s="32">
        <v>49.88</v>
      </c>
      <c r="J389" s="35" t="s">
        <v>1884</v>
      </c>
      <c r="K389" s="35" t="s">
        <v>42</v>
      </c>
      <c r="L389" s="34"/>
    </row>
    <row r="390" s="1" customFormat="1" ht="14.25" spans="1:12">
      <c r="A390" s="27">
        <v>388</v>
      </c>
      <c r="B390" s="27" t="s">
        <v>1883</v>
      </c>
      <c r="C390" s="28">
        <v>9</v>
      </c>
      <c r="D390" s="28">
        <v>2</v>
      </c>
      <c r="E390" s="28">
        <v>1</v>
      </c>
      <c r="F390" s="27">
        <v>18</v>
      </c>
      <c r="G390" s="28">
        <v>17.9047619047619</v>
      </c>
      <c r="H390" s="32">
        <v>1803</v>
      </c>
      <c r="I390" s="32">
        <v>60.57</v>
      </c>
      <c r="J390" s="35" t="s">
        <v>1888</v>
      </c>
      <c r="K390" s="35" t="s">
        <v>42</v>
      </c>
      <c r="L390" s="34"/>
    </row>
    <row r="391" s="1" customFormat="1" ht="14.25" spans="1:12">
      <c r="A391" s="27">
        <v>389</v>
      </c>
      <c r="B391" s="27" t="s">
        <v>1883</v>
      </c>
      <c r="C391" s="28">
        <v>9</v>
      </c>
      <c r="D391" s="28">
        <v>2</v>
      </c>
      <c r="E391" s="28">
        <v>1</v>
      </c>
      <c r="F391" s="27">
        <v>18</v>
      </c>
      <c r="G391" s="28">
        <v>18.047619047619</v>
      </c>
      <c r="H391" s="32">
        <v>1804</v>
      </c>
      <c r="I391" s="32">
        <v>60.73</v>
      </c>
      <c r="J391" s="35" t="s">
        <v>1888</v>
      </c>
      <c r="K391" s="35" t="s">
        <v>42</v>
      </c>
      <c r="L391" s="34"/>
    </row>
    <row r="392" s="22" customFormat="1" ht="14.25" spans="1:21">
      <c r="A392" s="27">
        <v>390</v>
      </c>
      <c r="B392" s="27" t="s">
        <v>1883</v>
      </c>
      <c r="C392" s="28">
        <v>9</v>
      </c>
      <c r="D392" s="28">
        <v>2</v>
      </c>
      <c r="E392" s="28">
        <v>1</v>
      </c>
      <c r="F392" s="27">
        <v>18</v>
      </c>
      <c r="G392" s="28">
        <v>18</v>
      </c>
      <c r="H392" s="32">
        <v>1805</v>
      </c>
      <c r="I392" s="32">
        <v>60.92</v>
      </c>
      <c r="J392" s="33" t="s">
        <v>1884</v>
      </c>
      <c r="K392" s="33" t="s">
        <v>44</v>
      </c>
      <c r="L392" s="34"/>
      <c r="M392" s="1"/>
      <c r="N392" s="1"/>
      <c r="O392" s="1"/>
      <c r="P392" s="1"/>
      <c r="Q392" s="1"/>
      <c r="R392" s="1"/>
      <c r="S392" s="1"/>
      <c r="T392" s="1"/>
      <c r="U392" s="1"/>
    </row>
    <row r="393" s="1" customFormat="1" ht="14.25" spans="1:12">
      <c r="A393" s="27">
        <v>391</v>
      </c>
      <c r="B393" s="27" t="s">
        <v>1883</v>
      </c>
      <c r="C393" s="28">
        <v>9</v>
      </c>
      <c r="D393" s="28">
        <v>2</v>
      </c>
      <c r="E393" s="28">
        <v>2</v>
      </c>
      <c r="F393" s="27">
        <v>18</v>
      </c>
      <c r="G393" s="28">
        <v>1</v>
      </c>
      <c r="H393" s="32">
        <v>101</v>
      </c>
      <c r="I393" s="32">
        <v>60.69</v>
      </c>
      <c r="J393" s="33" t="s">
        <v>1884</v>
      </c>
      <c r="K393" s="33" t="s">
        <v>44</v>
      </c>
      <c r="L393" s="34"/>
    </row>
    <row r="394" s="1" customFormat="1" ht="14.25" spans="1:12">
      <c r="A394" s="27">
        <v>392</v>
      </c>
      <c r="B394" s="27" t="s">
        <v>1883</v>
      </c>
      <c r="C394" s="28">
        <v>9</v>
      </c>
      <c r="D394" s="28">
        <v>2</v>
      </c>
      <c r="E394" s="28">
        <v>2</v>
      </c>
      <c r="F394" s="27">
        <v>18</v>
      </c>
      <c r="G394" s="28">
        <v>1</v>
      </c>
      <c r="H394" s="32">
        <v>102</v>
      </c>
      <c r="I394" s="32">
        <v>60.54</v>
      </c>
      <c r="J394" s="33" t="s">
        <v>1888</v>
      </c>
      <c r="K394" s="33" t="s">
        <v>42</v>
      </c>
      <c r="L394" s="34"/>
    </row>
    <row r="395" s="1" customFormat="1" ht="14.25" spans="1:12">
      <c r="A395" s="27">
        <v>393</v>
      </c>
      <c r="B395" s="27" t="s">
        <v>1883</v>
      </c>
      <c r="C395" s="28">
        <v>9</v>
      </c>
      <c r="D395" s="28">
        <v>2</v>
      </c>
      <c r="E395" s="28">
        <v>2</v>
      </c>
      <c r="F395" s="27">
        <v>18</v>
      </c>
      <c r="G395" s="28">
        <v>1</v>
      </c>
      <c r="H395" s="32">
        <v>103</v>
      </c>
      <c r="I395" s="32">
        <v>60.15</v>
      </c>
      <c r="J395" s="35" t="s">
        <v>1888</v>
      </c>
      <c r="K395" s="35" t="s">
        <v>42</v>
      </c>
      <c r="L395" s="34"/>
    </row>
    <row r="396" s="1" customFormat="1" ht="14.25" spans="1:12">
      <c r="A396" s="27">
        <v>394</v>
      </c>
      <c r="B396" s="27" t="s">
        <v>1883</v>
      </c>
      <c r="C396" s="28">
        <v>9</v>
      </c>
      <c r="D396" s="28">
        <v>2</v>
      </c>
      <c r="E396" s="28">
        <v>2</v>
      </c>
      <c r="F396" s="27">
        <v>18</v>
      </c>
      <c r="G396" s="28">
        <v>1</v>
      </c>
      <c r="H396" s="32">
        <v>104</v>
      </c>
      <c r="I396" s="32">
        <v>49.78</v>
      </c>
      <c r="J396" s="33" t="s">
        <v>1884</v>
      </c>
      <c r="K396" s="35" t="s">
        <v>42</v>
      </c>
      <c r="L396" s="34"/>
    </row>
    <row r="397" s="1" customFormat="1" ht="14.25" spans="1:12">
      <c r="A397" s="27">
        <v>395</v>
      </c>
      <c r="B397" s="27" t="s">
        <v>1883</v>
      </c>
      <c r="C397" s="28">
        <v>9</v>
      </c>
      <c r="D397" s="28">
        <v>2</v>
      </c>
      <c r="E397" s="28">
        <v>2</v>
      </c>
      <c r="F397" s="27">
        <v>18</v>
      </c>
      <c r="G397" s="28">
        <v>1</v>
      </c>
      <c r="H397" s="32">
        <v>105</v>
      </c>
      <c r="I397" s="32">
        <v>49.32</v>
      </c>
      <c r="J397" s="33" t="s">
        <v>1884</v>
      </c>
      <c r="K397" s="33" t="s">
        <v>44</v>
      </c>
      <c r="L397" s="34"/>
    </row>
    <row r="398" s="1" customFormat="1" ht="14.25" spans="1:12">
      <c r="A398" s="27">
        <v>396</v>
      </c>
      <c r="B398" s="27" t="s">
        <v>1883</v>
      </c>
      <c r="C398" s="28">
        <v>9</v>
      </c>
      <c r="D398" s="28">
        <v>2</v>
      </c>
      <c r="E398" s="28">
        <v>2</v>
      </c>
      <c r="F398" s="27">
        <v>18</v>
      </c>
      <c r="G398" s="28">
        <v>2</v>
      </c>
      <c r="H398" s="32">
        <v>201</v>
      </c>
      <c r="I398" s="32">
        <v>60.69</v>
      </c>
      <c r="J398" s="33" t="s">
        <v>1884</v>
      </c>
      <c r="K398" s="33" t="s">
        <v>44</v>
      </c>
      <c r="L398" s="34"/>
    </row>
    <row r="399" s="1" customFormat="1" ht="14.25" spans="1:12">
      <c r="A399" s="27">
        <v>397</v>
      </c>
      <c r="B399" s="27" t="s">
        <v>1883</v>
      </c>
      <c r="C399" s="28">
        <v>9</v>
      </c>
      <c r="D399" s="28">
        <v>2</v>
      </c>
      <c r="E399" s="28">
        <v>2</v>
      </c>
      <c r="F399" s="27">
        <v>18</v>
      </c>
      <c r="G399" s="28">
        <v>2</v>
      </c>
      <c r="H399" s="32">
        <v>202</v>
      </c>
      <c r="I399" s="32">
        <v>60.54</v>
      </c>
      <c r="J399" s="33" t="s">
        <v>1888</v>
      </c>
      <c r="K399" s="33" t="s">
        <v>42</v>
      </c>
      <c r="L399" s="34"/>
    </row>
    <row r="400" s="1" customFormat="1" ht="14.25" spans="1:12">
      <c r="A400" s="27">
        <v>398</v>
      </c>
      <c r="B400" s="27" t="s">
        <v>1883</v>
      </c>
      <c r="C400" s="28">
        <v>9</v>
      </c>
      <c r="D400" s="28">
        <v>2</v>
      </c>
      <c r="E400" s="28">
        <v>2</v>
      </c>
      <c r="F400" s="27">
        <v>18</v>
      </c>
      <c r="G400" s="28">
        <v>2</v>
      </c>
      <c r="H400" s="32">
        <v>203</v>
      </c>
      <c r="I400" s="32">
        <v>60.15</v>
      </c>
      <c r="J400" s="35" t="s">
        <v>1888</v>
      </c>
      <c r="K400" s="35" t="s">
        <v>42</v>
      </c>
      <c r="L400" s="34"/>
    </row>
    <row r="401" s="1" customFormat="1" ht="14.25" spans="1:12">
      <c r="A401" s="27">
        <v>399</v>
      </c>
      <c r="B401" s="27" t="s">
        <v>1883</v>
      </c>
      <c r="C401" s="28">
        <v>9</v>
      </c>
      <c r="D401" s="28">
        <v>2</v>
      </c>
      <c r="E401" s="28">
        <v>2</v>
      </c>
      <c r="F401" s="27">
        <v>18</v>
      </c>
      <c r="G401" s="28">
        <v>2</v>
      </c>
      <c r="H401" s="32">
        <v>204</v>
      </c>
      <c r="I401" s="32">
        <v>49.78</v>
      </c>
      <c r="J401" s="33" t="s">
        <v>1884</v>
      </c>
      <c r="K401" s="35" t="s">
        <v>42</v>
      </c>
      <c r="L401" s="34"/>
    </row>
    <row r="402" s="1" customFormat="1" ht="14.25" spans="1:12">
      <c r="A402" s="27">
        <v>400</v>
      </c>
      <c r="B402" s="27" t="s">
        <v>1883</v>
      </c>
      <c r="C402" s="28">
        <v>9</v>
      </c>
      <c r="D402" s="28">
        <v>2</v>
      </c>
      <c r="E402" s="28">
        <v>2</v>
      </c>
      <c r="F402" s="27">
        <v>18</v>
      </c>
      <c r="G402" s="28">
        <v>2</v>
      </c>
      <c r="H402" s="32">
        <v>205</v>
      </c>
      <c r="I402" s="32">
        <v>59.17</v>
      </c>
      <c r="J402" s="33" t="s">
        <v>1888</v>
      </c>
      <c r="K402" s="33" t="s">
        <v>44</v>
      </c>
      <c r="L402" s="34"/>
    </row>
    <row r="403" s="1" customFormat="1" ht="14.25" spans="1:12">
      <c r="A403" s="27">
        <v>401</v>
      </c>
      <c r="B403" s="27" t="s">
        <v>1883</v>
      </c>
      <c r="C403" s="28">
        <v>9</v>
      </c>
      <c r="D403" s="28">
        <v>2</v>
      </c>
      <c r="E403" s="28">
        <v>2</v>
      </c>
      <c r="F403" s="27">
        <v>18</v>
      </c>
      <c r="G403" s="28">
        <v>2.61904761904762</v>
      </c>
      <c r="H403" s="32">
        <v>301</v>
      </c>
      <c r="I403" s="32">
        <v>60.92</v>
      </c>
      <c r="J403" s="33" t="s">
        <v>1884</v>
      </c>
      <c r="K403" s="33" t="s">
        <v>44</v>
      </c>
      <c r="L403" s="34"/>
    </row>
    <row r="404" s="1" customFormat="1" ht="14.25" spans="1:12">
      <c r="A404" s="27">
        <v>402</v>
      </c>
      <c r="B404" s="27" t="s">
        <v>1883</v>
      </c>
      <c r="C404" s="28">
        <v>9</v>
      </c>
      <c r="D404" s="28">
        <v>2</v>
      </c>
      <c r="E404" s="28">
        <v>2</v>
      </c>
      <c r="F404" s="27">
        <v>18</v>
      </c>
      <c r="G404" s="28">
        <v>2.76190476190476</v>
      </c>
      <c r="H404" s="32">
        <v>302</v>
      </c>
      <c r="I404" s="32">
        <v>60.73</v>
      </c>
      <c r="J404" s="33" t="s">
        <v>1888</v>
      </c>
      <c r="K404" s="33" t="s">
        <v>42</v>
      </c>
      <c r="L404" s="34"/>
    </row>
    <row r="405" s="1" customFormat="1" ht="14.25" spans="1:12">
      <c r="A405" s="27">
        <v>403</v>
      </c>
      <c r="B405" s="27" t="s">
        <v>1883</v>
      </c>
      <c r="C405" s="28">
        <v>9</v>
      </c>
      <c r="D405" s="28">
        <v>2</v>
      </c>
      <c r="E405" s="28">
        <v>2</v>
      </c>
      <c r="F405" s="27">
        <v>18</v>
      </c>
      <c r="G405" s="28">
        <v>2.9047619047619</v>
      </c>
      <c r="H405" s="32">
        <v>303</v>
      </c>
      <c r="I405" s="32">
        <v>60.57</v>
      </c>
      <c r="J405" s="35" t="s">
        <v>1888</v>
      </c>
      <c r="K405" s="35" t="s">
        <v>42</v>
      </c>
      <c r="L405" s="34"/>
    </row>
    <row r="406" s="1" customFormat="1" ht="14.25" spans="1:12">
      <c r="A406" s="27">
        <v>404</v>
      </c>
      <c r="B406" s="27" t="s">
        <v>1883</v>
      </c>
      <c r="C406" s="28">
        <v>9</v>
      </c>
      <c r="D406" s="28">
        <v>2</v>
      </c>
      <c r="E406" s="28">
        <v>2</v>
      </c>
      <c r="F406" s="27">
        <v>18</v>
      </c>
      <c r="G406" s="28">
        <v>3.04761904761905</v>
      </c>
      <c r="H406" s="32">
        <v>304</v>
      </c>
      <c r="I406" s="32">
        <v>49.88</v>
      </c>
      <c r="J406" s="33" t="s">
        <v>1884</v>
      </c>
      <c r="K406" s="35" t="s">
        <v>42</v>
      </c>
      <c r="L406" s="34"/>
    </row>
    <row r="407" s="1" customFormat="1" ht="14.25" spans="1:12">
      <c r="A407" s="27">
        <v>405</v>
      </c>
      <c r="B407" s="27" t="s">
        <v>1883</v>
      </c>
      <c r="C407" s="28">
        <v>9</v>
      </c>
      <c r="D407" s="28">
        <v>2</v>
      </c>
      <c r="E407" s="28">
        <v>2</v>
      </c>
      <c r="F407" s="27">
        <v>18</v>
      </c>
      <c r="G407" s="28">
        <v>3.19047619047619</v>
      </c>
      <c r="H407" s="32">
        <v>305</v>
      </c>
      <c r="I407" s="32">
        <v>59.41</v>
      </c>
      <c r="J407" s="33" t="s">
        <v>1888</v>
      </c>
      <c r="K407" s="33" t="s">
        <v>44</v>
      </c>
      <c r="L407" s="34"/>
    </row>
    <row r="408" s="1" customFormat="1" ht="14.25" spans="1:12">
      <c r="A408" s="27">
        <v>406</v>
      </c>
      <c r="B408" s="27" t="s">
        <v>1883</v>
      </c>
      <c r="C408" s="28">
        <v>9</v>
      </c>
      <c r="D408" s="28">
        <v>2</v>
      </c>
      <c r="E408" s="28">
        <v>2</v>
      </c>
      <c r="F408" s="27">
        <v>18</v>
      </c>
      <c r="G408" s="28">
        <v>3.61904761904762</v>
      </c>
      <c r="H408" s="32">
        <v>401</v>
      </c>
      <c r="I408" s="32">
        <v>60.92</v>
      </c>
      <c r="J408" s="33" t="s">
        <v>1884</v>
      </c>
      <c r="K408" s="33" t="s">
        <v>44</v>
      </c>
      <c r="L408" s="34"/>
    </row>
    <row r="409" s="1" customFormat="1" ht="14.25" spans="1:12">
      <c r="A409" s="27">
        <v>407</v>
      </c>
      <c r="B409" s="27" t="s">
        <v>1883</v>
      </c>
      <c r="C409" s="28">
        <v>9</v>
      </c>
      <c r="D409" s="28">
        <v>2</v>
      </c>
      <c r="E409" s="28">
        <v>2</v>
      </c>
      <c r="F409" s="27">
        <v>18</v>
      </c>
      <c r="G409" s="28">
        <v>3.76190476190476</v>
      </c>
      <c r="H409" s="32">
        <v>402</v>
      </c>
      <c r="I409" s="32">
        <v>60.73</v>
      </c>
      <c r="J409" s="33" t="s">
        <v>1888</v>
      </c>
      <c r="K409" s="33" t="s">
        <v>42</v>
      </c>
      <c r="L409" s="34"/>
    </row>
    <row r="410" s="1" customFormat="1" ht="14.25" spans="1:12">
      <c r="A410" s="27">
        <v>408</v>
      </c>
      <c r="B410" s="27" t="s">
        <v>1883</v>
      </c>
      <c r="C410" s="28">
        <v>9</v>
      </c>
      <c r="D410" s="28">
        <v>2</v>
      </c>
      <c r="E410" s="28">
        <v>2</v>
      </c>
      <c r="F410" s="27">
        <v>18</v>
      </c>
      <c r="G410" s="28">
        <v>3.9047619047619</v>
      </c>
      <c r="H410" s="32">
        <v>403</v>
      </c>
      <c r="I410" s="32">
        <v>60.57</v>
      </c>
      <c r="J410" s="35" t="s">
        <v>1888</v>
      </c>
      <c r="K410" s="35" t="s">
        <v>42</v>
      </c>
      <c r="L410" s="34"/>
    </row>
    <row r="411" s="1" customFormat="1" ht="14.25" spans="1:12">
      <c r="A411" s="27">
        <v>409</v>
      </c>
      <c r="B411" s="27" t="s">
        <v>1883</v>
      </c>
      <c r="C411" s="28">
        <v>9</v>
      </c>
      <c r="D411" s="28">
        <v>2</v>
      </c>
      <c r="E411" s="28">
        <v>2</v>
      </c>
      <c r="F411" s="27">
        <v>18</v>
      </c>
      <c r="G411" s="28">
        <v>4.04761904761905</v>
      </c>
      <c r="H411" s="32">
        <v>404</v>
      </c>
      <c r="I411" s="32">
        <v>49.88</v>
      </c>
      <c r="J411" s="33" t="s">
        <v>1884</v>
      </c>
      <c r="K411" s="35" t="s">
        <v>42</v>
      </c>
      <c r="L411" s="34"/>
    </row>
    <row r="412" s="1" customFormat="1" ht="14.25" spans="1:12">
      <c r="A412" s="27">
        <v>410</v>
      </c>
      <c r="B412" s="27" t="s">
        <v>1883</v>
      </c>
      <c r="C412" s="28">
        <v>9</v>
      </c>
      <c r="D412" s="28">
        <v>2</v>
      </c>
      <c r="E412" s="28">
        <v>2</v>
      </c>
      <c r="F412" s="27">
        <v>18</v>
      </c>
      <c r="G412" s="28">
        <v>4.19047619047619</v>
      </c>
      <c r="H412" s="32">
        <v>405</v>
      </c>
      <c r="I412" s="32">
        <v>59.41</v>
      </c>
      <c r="J412" s="33" t="s">
        <v>1888</v>
      </c>
      <c r="K412" s="33" t="s">
        <v>44</v>
      </c>
      <c r="L412" s="34"/>
    </row>
    <row r="413" s="1" customFormat="1" ht="14.25" spans="1:12">
      <c r="A413" s="27">
        <v>411</v>
      </c>
      <c r="B413" s="27" t="s">
        <v>1883</v>
      </c>
      <c r="C413" s="28">
        <v>9</v>
      </c>
      <c r="D413" s="28">
        <v>2</v>
      </c>
      <c r="E413" s="28">
        <v>2</v>
      </c>
      <c r="F413" s="27">
        <v>18</v>
      </c>
      <c r="G413" s="28">
        <v>4.61904761904762</v>
      </c>
      <c r="H413" s="32">
        <v>501</v>
      </c>
      <c r="I413" s="32">
        <v>60.92</v>
      </c>
      <c r="J413" s="33" t="s">
        <v>1884</v>
      </c>
      <c r="K413" s="33" t="s">
        <v>44</v>
      </c>
      <c r="L413" s="34"/>
    </row>
    <row r="414" s="1" customFormat="1" ht="14.25" spans="1:12">
      <c r="A414" s="27">
        <v>412</v>
      </c>
      <c r="B414" s="27" t="s">
        <v>1883</v>
      </c>
      <c r="C414" s="28">
        <v>9</v>
      </c>
      <c r="D414" s="28">
        <v>2</v>
      </c>
      <c r="E414" s="28">
        <v>2</v>
      </c>
      <c r="F414" s="27">
        <v>18</v>
      </c>
      <c r="G414" s="28">
        <v>4.76190476190476</v>
      </c>
      <c r="H414" s="32">
        <v>502</v>
      </c>
      <c r="I414" s="32">
        <v>60.73</v>
      </c>
      <c r="J414" s="33" t="s">
        <v>1888</v>
      </c>
      <c r="K414" s="33" t="s">
        <v>42</v>
      </c>
      <c r="L414" s="34"/>
    </row>
    <row r="415" s="1" customFormat="1" ht="14.25" spans="1:12">
      <c r="A415" s="27">
        <v>413</v>
      </c>
      <c r="B415" s="27" t="s">
        <v>1883</v>
      </c>
      <c r="C415" s="28">
        <v>9</v>
      </c>
      <c r="D415" s="28">
        <v>2</v>
      </c>
      <c r="E415" s="28">
        <v>2</v>
      </c>
      <c r="F415" s="27">
        <v>18</v>
      </c>
      <c r="G415" s="28">
        <v>4.90476190476191</v>
      </c>
      <c r="H415" s="32">
        <v>503</v>
      </c>
      <c r="I415" s="32">
        <v>60.57</v>
      </c>
      <c r="J415" s="35" t="s">
        <v>1888</v>
      </c>
      <c r="K415" s="35" t="s">
        <v>42</v>
      </c>
      <c r="L415" s="34"/>
    </row>
    <row r="416" s="1" customFormat="1" ht="14.25" spans="1:12">
      <c r="A416" s="27">
        <v>414</v>
      </c>
      <c r="B416" s="27" t="s">
        <v>1883</v>
      </c>
      <c r="C416" s="28">
        <v>9</v>
      </c>
      <c r="D416" s="28">
        <v>2</v>
      </c>
      <c r="E416" s="28">
        <v>2</v>
      </c>
      <c r="F416" s="27">
        <v>18</v>
      </c>
      <c r="G416" s="28">
        <v>5.04761904761905</v>
      </c>
      <c r="H416" s="32">
        <v>504</v>
      </c>
      <c r="I416" s="32">
        <v>49.88</v>
      </c>
      <c r="J416" s="33" t="s">
        <v>1884</v>
      </c>
      <c r="K416" s="35" t="s">
        <v>42</v>
      </c>
      <c r="L416" s="34"/>
    </row>
    <row r="417" s="1" customFormat="1" ht="14.25" spans="1:12">
      <c r="A417" s="27">
        <v>415</v>
      </c>
      <c r="B417" s="27" t="s">
        <v>1883</v>
      </c>
      <c r="C417" s="28">
        <v>9</v>
      </c>
      <c r="D417" s="28">
        <v>2</v>
      </c>
      <c r="E417" s="28">
        <v>2</v>
      </c>
      <c r="F417" s="27">
        <v>18</v>
      </c>
      <c r="G417" s="28">
        <v>5.19047619047619</v>
      </c>
      <c r="H417" s="32">
        <v>505</v>
      </c>
      <c r="I417" s="32">
        <v>59.41</v>
      </c>
      <c r="J417" s="33" t="s">
        <v>1888</v>
      </c>
      <c r="K417" s="33" t="s">
        <v>44</v>
      </c>
      <c r="L417" s="34"/>
    </row>
    <row r="418" s="1" customFormat="1" ht="14.25" spans="1:12">
      <c r="A418" s="27">
        <v>416</v>
      </c>
      <c r="B418" s="27" t="s">
        <v>1883</v>
      </c>
      <c r="C418" s="28">
        <v>9</v>
      </c>
      <c r="D418" s="28">
        <v>2</v>
      </c>
      <c r="E418" s="28">
        <v>2</v>
      </c>
      <c r="F418" s="27">
        <v>18</v>
      </c>
      <c r="G418" s="28">
        <v>5.61904761904762</v>
      </c>
      <c r="H418" s="32">
        <v>601</v>
      </c>
      <c r="I418" s="32">
        <v>60.92</v>
      </c>
      <c r="J418" s="33" t="s">
        <v>1884</v>
      </c>
      <c r="K418" s="33" t="s">
        <v>44</v>
      </c>
      <c r="L418" s="34"/>
    </row>
    <row r="419" s="1" customFormat="1" ht="14.25" spans="1:12">
      <c r="A419" s="27">
        <v>417</v>
      </c>
      <c r="B419" s="27" t="s">
        <v>1883</v>
      </c>
      <c r="C419" s="28">
        <v>9</v>
      </c>
      <c r="D419" s="28">
        <v>2</v>
      </c>
      <c r="E419" s="28">
        <v>2</v>
      </c>
      <c r="F419" s="27">
        <v>18</v>
      </c>
      <c r="G419" s="28">
        <v>5.76190476190476</v>
      </c>
      <c r="H419" s="32">
        <v>602</v>
      </c>
      <c r="I419" s="32">
        <v>60.73</v>
      </c>
      <c r="J419" s="33" t="s">
        <v>1888</v>
      </c>
      <c r="K419" s="33" t="s">
        <v>42</v>
      </c>
      <c r="L419" s="34"/>
    </row>
    <row r="420" s="1" customFormat="1" ht="14.25" spans="1:12">
      <c r="A420" s="27">
        <v>418</v>
      </c>
      <c r="B420" s="27" t="s">
        <v>1883</v>
      </c>
      <c r="C420" s="28">
        <v>9</v>
      </c>
      <c r="D420" s="28">
        <v>2</v>
      </c>
      <c r="E420" s="28">
        <v>2</v>
      </c>
      <c r="F420" s="27">
        <v>18</v>
      </c>
      <c r="G420" s="28">
        <v>5.9047619047619</v>
      </c>
      <c r="H420" s="32">
        <v>603</v>
      </c>
      <c r="I420" s="32">
        <v>60.57</v>
      </c>
      <c r="J420" s="35" t="s">
        <v>1888</v>
      </c>
      <c r="K420" s="35" t="s">
        <v>42</v>
      </c>
      <c r="L420" s="34"/>
    </row>
    <row r="421" s="1" customFormat="1" ht="14.25" spans="1:12">
      <c r="A421" s="27">
        <v>419</v>
      </c>
      <c r="B421" s="27" t="s">
        <v>1883</v>
      </c>
      <c r="C421" s="28">
        <v>9</v>
      </c>
      <c r="D421" s="28">
        <v>2</v>
      </c>
      <c r="E421" s="28">
        <v>2</v>
      </c>
      <c r="F421" s="27">
        <v>18</v>
      </c>
      <c r="G421" s="28">
        <v>6.04761904761905</v>
      </c>
      <c r="H421" s="32">
        <v>604</v>
      </c>
      <c r="I421" s="32">
        <v>49.88</v>
      </c>
      <c r="J421" s="33" t="s">
        <v>1884</v>
      </c>
      <c r="K421" s="35" t="s">
        <v>42</v>
      </c>
      <c r="L421" s="34"/>
    </row>
    <row r="422" s="1" customFormat="1" ht="14.25" spans="1:12">
      <c r="A422" s="27">
        <v>420</v>
      </c>
      <c r="B422" s="27" t="s">
        <v>1883</v>
      </c>
      <c r="C422" s="28">
        <v>9</v>
      </c>
      <c r="D422" s="28">
        <v>2</v>
      </c>
      <c r="E422" s="28">
        <v>2</v>
      </c>
      <c r="F422" s="27">
        <v>18</v>
      </c>
      <c r="G422" s="28">
        <v>6.19047619047619</v>
      </c>
      <c r="H422" s="32">
        <v>605</v>
      </c>
      <c r="I422" s="32">
        <v>59.41</v>
      </c>
      <c r="J422" s="33" t="s">
        <v>1888</v>
      </c>
      <c r="K422" s="33" t="s">
        <v>44</v>
      </c>
      <c r="L422" s="34"/>
    </row>
    <row r="423" s="1" customFormat="1" ht="14.25" spans="1:12">
      <c r="A423" s="27">
        <v>421</v>
      </c>
      <c r="B423" s="27" t="s">
        <v>1883</v>
      </c>
      <c r="C423" s="28">
        <v>9</v>
      </c>
      <c r="D423" s="28">
        <v>2</v>
      </c>
      <c r="E423" s="28">
        <v>2</v>
      </c>
      <c r="F423" s="27">
        <v>18</v>
      </c>
      <c r="G423" s="28">
        <v>6.61904761904762</v>
      </c>
      <c r="H423" s="32">
        <v>701</v>
      </c>
      <c r="I423" s="32">
        <v>60.92</v>
      </c>
      <c r="J423" s="33" t="s">
        <v>1884</v>
      </c>
      <c r="K423" s="33" t="s">
        <v>44</v>
      </c>
      <c r="L423" s="34"/>
    </row>
    <row r="424" s="1" customFormat="1" ht="14.25" spans="1:12">
      <c r="A424" s="27">
        <v>422</v>
      </c>
      <c r="B424" s="27" t="s">
        <v>1883</v>
      </c>
      <c r="C424" s="28">
        <v>9</v>
      </c>
      <c r="D424" s="28">
        <v>2</v>
      </c>
      <c r="E424" s="28">
        <v>2</v>
      </c>
      <c r="F424" s="27">
        <v>18</v>
      </c>
      <c r="G424" s="28">
        <v>6.76190476190476</v>
      </c>
      <c r="H424" s="32">
        <v>702</v>
      </c>
      <c r="I424" s="32">
        <v>60.73</v>
      </c>
      <c r="J424" s="33" t="s">
        <v>1888</v>
      </c>
      <c r="K424" s="33" t="s">
        <v>42</v>
      </c>
      <c r="L424" s="34"/>
    </row>
    <row r="425" s="1" customFormat="1" ht="14.25" spans="1:12">
      <c r="A425" s="27">
        <v>423</v>
      </c>
      <c r="B425" s="27" t="s">
        <v>1883</v>
      </c>
      <c r="C425" s="28">
        <v>9</v>
      </c>
      <c r="D425" s="28">
        <v>2</v>
      </c>
      <c r="E425" s="28">
        <v>2</v>
      </c>
      <c r="F425" s="27">
        <v>18</v>
      </c>
      <c r="G425" s="28">
        <v>6.9047619047619</v>
      </c>
      <c r="H425" s="32">
        <v>703</v>
      </c>
      <c r="I425" s="32">
        <v>60.57</v>
      </c>
      <c r="J425" s="35" t="s">
        <v>1888</v>
      </c>
      <c r="K425" s="35" t="s">
        <v>42</v>
      </c>
      <c r="L425" s="34"/>
    </row>
    <row r="426" s="1" customFormat="1" ht="14.25" spans="1:12">
      <c r="A426" s="27">
        <v>424</v>
      </c>
      <c r="B426" s="27" t="s">
        <v>1883</v>
      </c>
      <c r="C426" s="28">
        <v>9</v>
      </c>
      <c r="D426" s="28">
        <v>2</v>
      </c>
      <c r="E426" s="28">
        <v>2</v>
      </c>
      <c r="F426" s="27">
        <v>18</v>
      </c>
      <c r="G426" s="28">
        <v>7.04761904761905</v>
      </c>
      <c r="H426" s="32">
        <v>704</v>
      </c>
      <c r="I426" s="32">
        <v>49.88</v>
      </c>
      <c r="J426" s="33" t="s">
        <v>1884</v>
      </c>
      <c r="K426" s="35" t="s">
        <v>42</v>
      </c>
      <c r="L426" s="34"/>
    </row>
    <row r="427" s="1" customFormat="1" ht="14.25" spans="1:12">
      <c r="A427" s="27">
        <v>425</v>
      </c>
      <c r="B427" s="27" t="s">
        <v>1883</v>
      </c>
      <c r="C427" s="28">
        <v>9</v>
      </c>
      <c r="D427" s="28">
        <v>2</v>
      </c>
      <c r="E427" s="28">
        <v>2</v>
      </c>
      <c r="F427" s="27">
        <v>18</v>
      </c>
      <c r="G427" s="28">
        <v>7.19047619047619</v>
      </c>
      <c r="H427" s="32">
        <v>705</v>
      </c>
      <c r="I427" s="32">
        <v>59.41</v>
      </c>
      <c r="J427" s="33" t="s">
        <v>1888</v>
      </c>
      <c r="K427" s="33" t="s">
        <v>44</v>
      </c>
      <c r="L427" s="34"/>
    </row>
    <row r="428" s="1" customFormat="1" ht="14.25" spans="1:12">
      <c r="A428" s="27">
        <v>426</v>
      </c>
      <c r="B428" s="27" t="s">
        <v>1883</v>
      </c>
      <c r="C428" s="28">
        <v>9</v>
      </c>
      <c r="D428" s="28">
        <v>2</v>
      </c>
      <c r="E428" s="28">
        <v>2</v>
      </c>
      <c r="F428" s="27">
        <v>18</v>
      </c>
      <c r="G428" s="28">
        <v>7.61904761904762</v>
      </c>
      <c r="H428" s="32">
        <v>801</v>
      </c>
      <c r="I428" s="32">
        <v>60.92</v>
      </c>
      <c r="J428" s="33" t="s">
        <v>1884</v>
      </c>
      <c r="K428" s="33" t="s">
        <v>44</v>
      </c>
      <c r="L428" s="34"/>
    </row>
    <row r="429" s="1" customFormat="1" ht="14.25" spans="1:12">
      <c r="A429" s="27">
        <v>427</v>
      </c>
      <c r="B429" s="27" t="s">
        <v>1883</v>
      </c>
      <c r="C429" s="28">
        <v>9</v>
      </c>
      <c r="D429" s="28">
        <v>2</v>
      </c>
      <c r="E429" s="28">
        <v>2</v>
      </c>
      <c r="F429" s="27">
        <v>18</v>
      </c>
      <c r="G429" s="28">
        <v>7.76190476190476</v>
      </c>
      <c r="H429" s="32">
        <v>802</v>
      </c>
      <c r="I429" s="32">
        <v>60.73</v>
      </c>
      <c r="J429" s="33" t="s">
        <v>1888</v>
      </c>
      <c r="K429" s="33" t="s">
        <v>42</v>
      </c>
      <c r="L429" s="34"/>
    </row>
    <row r="430" s="1" customFormat="1" ht="14.25" spans="1:12">
      <c r="A430" s="27">
        <v>428</v>
      </c>
      <c r="B430" s="27" t="s">
        <v>1883</v>
      </c>
      <c r="C430" s="28">
        <v>9</v>
      </c>
      <c r="D430" s="28">
        <v>2</v>
      </c>
      <c r="E430" s="28">
        <v>2</v>
      </c>
      <c r="F430" s="27">
        <v>18</v>
      </c>
      <c r="G430" s="28">
        <v>7.9047619047619</v>
      </c>
      <c r="H430" s="32">
        <v>803</v>
      </c>
      <c r="I430" s="32">
        <v>60.57</v>
      </c>
      <c r="J430" s="35" t="s">
        <v>1888</v>
      </c>
      <c r="K430" s="35" t="s">
        <v>42</v>
      </c>
      <c r="L430" s="34"/>
    </row>
    <row r="431" s="1" customFormat="1" ht="14.25" spans="1:12">
      <c r="A431" s="27">
        <v>429</v>
      </c>
      <c r="B431" s="27" t="s">
        <v>1883</v>
      </c>
      <c r="C431" s="28">
        <v>9</v>
      </c>
      <c r="D431" s="28">
        <v>2</v>
      </c>
      <c r="E431" s="28">
        <v>2</v>
      </c>
      <c r="F431" s="27">
        <v>18</v>
      </c>
      <c r="G431" s="28">
        <v>8.04761904761905</v>
      </c>
      <c r="H431" s="32">
        <v>804</v>
      </c>
      <c r="I431" s="32">
        <v>49.88</v>
      </c>
      <c r="J431" s="33" t="s">
        <v>1884</v>
      </c>
      <c r="K431" s="35" t="s">
        <v>42</v>
      </c>
      <c r="L431" s="34"/>
    </row>
    <row r="432" s="1" customFormat="1" ht="14.25" spans="1:12">
      <c r="A432" s="27">
        <v>430</v>
      </c>
      <c r="B432" s="27" t="s">
        <v>1883</v>
      </c>
      <c r="C432" s="28">
        <v>9</v>
      </c>
      <c r="D432" s="28">
        <v>2</v>
      </c>
      <c r="E432" s="28">
        <v>2</v>
      </c>
      <c r="F432" s="27">
        <v>18</v>
      </c>
      <c r="G432" s="28">
        <v>8.19047619047619</v>
      </c>
      <c r="H432" s="32">
        <v>805</v>
      </c>
      <c r="I432" s="32">
        <v>59.41</v>
      </c>
      <c r="J432" s="33" t="s">
        <v>1888</v>
      </c>
      <c r="K432" s="33" t="s">
        <v>44</v>
      </c>
      <c r="L432" s="34"/>
    </row>
    <row r="433" s="1" customFormat="1" ht="14.25" spans="1:12">
      <c r="A433" s="27">
        <v>431</v>
      </c>
      <c r="B433" s="27" t="s">
        <v>1883</v>
      </c>
      <c r="C433" s="28">
        <v>9</v>
      </c>
      <c r="D433" s="28">
        <v>2</v>
      </c>
      <c r="E433" s="28">
        <v>2</v>
      </c>
      <c r="F433" s="27">
        <v>18</v>
      </c>
      <c r="G433" s="28">
        <v>8.61904761904762</v>
      </c>
      <c r="H433" s="32">
        <v>901</v>
      </c>
      <c r="I433" s="32">
        <v>60.92</v>
      </c>
      <c r="J433" s="33" t="s">
        <v>1884</v>
      </c>
      <c r="K433" s="33" t="s">
        <v>44</v>
      </c>
      <c r="L433" s="34"/>
    </row>
    <row r="434" s="1" customFormat="1" ht="14.25" spans="1:12">
      <c r="A434" s="27">
        <v>432</v>
      </c>
      <c r="B434" s="27" t="s">
        <v>1883</v>
      </c>
      <c r="C434" s="28">
        <v>9</v>
      </c>
      <c r="D434" s="28">
        <v>2</v>
      </c>
      <c r="E434" s="28">
        <v>2</v>
      </c>
      <c r="F434" s="27">
        <v>18</v>
      </c>
      <c r="G434" s="28">
        <v>8.76190476190476</v>
      </c>
      <c r="H434" s="32">
        <v>902</v>
      </c>
      <c r="I434" s="32">
        <v>60.73</v>
      </c>
      <c r="J434" s="33" t="s">
        <v>1888</v>
      </c>
      <c r="K434" s="33" t="s">
        <v>42</v>
      </c>
      <c r="L434" s="34"/>
    </row>
    <row r="435" s="1" customFormat="1" ht="14.25" spans="1:12">
      <c r="A435" s="27">
        <v>433</v>
      </c>
      <c r="B435" s="27" t="s">
        <v>1883</v>
      </c>
      <c r="C435" s="28">
        <v>9</v>
      </c>
      <c r="D435" s="28">
        <v>2</v>
      </c>
      <c r="E435" s="28">
        <v>2</v>
      </c>
      <c r="F435" s="27">
        <v>18</v>
      </c>
      <c r="G435" s="28">
        <v>8.90476190476191</v>
      </c>
      <c r="H435" s="32">
        <v>903</v>
      </c>
      <c r="I435" s="32">
        <v>60.57</v>
      </c>
      <c r="J435" s="35" t="s">
        <v>1888</v>
      </c>
      <c r="K435" s="35" t="s">
        <v>42</v>
      </c>
      <c r="L435" s="34"/>
    </row>
    <row r="436" s="1" customFormat="1" ht="14.25" spans="1:12">
      <c r="A436" s="27">
        <v>434</v>
      </c>
      <c r="B436" s="27" t="s">
        <v>1883</v>
      </c>
      <c r="C436" s="28">
        <v>9</v>
      </c>
      <c r="D436" s="28">
        <v>2</v>
      </c>
      <c r="E436" s="28">
        <v>2</v>
      </c>
      <c r="F436" s="27">
        <v>18</v>
      </c>
      <c r="G436" s="28">
        <v>9.04761904761905</v>
      </c>
      <c r="H436" s="32">
        <v>904</v>
      </c>
      <c r="I436" s="32">
        <v>49.88</v>
      </c>
      <c r="J436" s="33" t="s">
        <v>1884</v>
      </c>
      <c r="K436" s="35" t="s">
        <v>42</v>
      </c>
      <c r="L436" s="34"/>
    </row>
    <row r="437" s="1" customFormat="1" ht="14.25" spans="1:12">
      <c r="A437" s="27">
        <v>435</v>
      </c>
      <c r="B437" s="27" t="s">
        <v>1883</v>
      </c>
      <c r="C437" s="28">
        <v>9</v>
      </c>
      <c r="D437" s="28">
        <v>2</v>
      </c>
      <c r="E437" s="28">
        <v>2</v>
      </c>
      <c r="F437" s="27">
        <v>18</v>
      </c>
      <c r="G437" s="28">
        <v>9.19047619047619</v>
      </c>
      <c r="H437" s="32">
        <v>905</v>
      </c>
      <c r="I437" s="32">
        <v>59.41</v>
      </c>
      <c r="J437" s="33" t="s">
        <v>1888</v>
      </c>
      <c r="K437" s="33" t="s">
        <v>44</v>
      </c>
      <c r="L437" s="34"/>
    </row>
    <row r="438" s="1" customFormat="1" ht="14.25" spans="1:12">
      <c r="A438" s="27">
        <v>436</v>
      </c>
      <c r="B438" s="27" t="s">
        <v>1883</v>
      </c>
      <c r="C438" s="28">
        <v>9</v>
      </c>
      <c r="D438" s="28">
        <v>2</v>
      </c>
      <c r="E438" s="28">
        <v>2</v>
      </c>
      <c r="F438" s="27">
        <v>18</v>
      </c>
      <c r="G438" s="28">
        <v>9.61904761904762</v>
      </c>
      <c r="H438" s="32">
        <v>1001</v>
      </c>
      <c r="I438" s="32">
        <v>60.92</v>
      </c>
      <c r="J438" s="33" t="s">
        <v>1884</v>
      </c>
      <c r="K438" s="33" t="s">
        <v>44</v>
      </c>
      <c r="L438" s="34"/>
    </row>
    <row r="439" s="1" customFormat="1" ht="14.25" spans="1:12">
      <c r="A439" s="27">
        <v>437</v>
      </c>
      <c r="B439" s="27" t="s">
        <v>1883</v>
      </c>
      <c r="C439" s="28">
        <v>9</v>
      </c>
      <c r="D439" s="28">
        <v>2</v>
      </c>
      <c r="E439" s="28">
        <v>2</v>
      </c>
      <c r="F439" s="27">
        <v>18</v>
      </c>
      <c r="G439" s="28">
        <v>9.76190476190476</v>
      </c>
      <c r="H439" s="32">
        <v>1002</v>
      </c>
      <c r="I439" s="32">
        <v>60.73</v>
      </c>
      <c r="J439" s="33" t="s">
        <v>1888</v>
      </c>
      <c r="K439" s="33" t="s">
        <v>42</v>
      </c>
      <c r="L439" s="34"/>
    </row>
    <row r="440" s="1" customFormat="1" ht="14.25" spans="1:12">
      <c r="A440" s="27">
        <v>438</v>
      </c>
      <c r="B440" s="27" t="s">
        <v>1883</v>
      </c>
      <c r="C440" s="28">
        <v>9</v>
      </c>
      <c r="D440" s="28">
        <v>2</v>
      </c>
      <c r="E440" s="28">
        <v>2</v>
      </c>
      <c r="F440" s="27">
        <v>18</v>
      </c>
      <c r="G440" s="28">
        <v>9.90476190476191</v>
      </c>
      <c r="H440" s="32">
        <v>1003</v>
      </c>
      <c r="I440" s="32">
        <v>60.57</v>
      </c>
      <c r="J440" s="35" t="s">
        <v>1888</v>
      </c>
      <c r="K440" s="35" t="s">
        <v>42</v>
      </c>
      <c r="L440" s="34"/>
    </row>
    <row r="441" s="1" customFormat="1" ht="14.25" spans="1:12">
      <c r="A441" s="27">
        <v>439</v>
      </c>
      <c r="B441" s="27" t="s">
        <v>1883</v>
      </c>
      <c r="C441" s="28">
        <v>9</v>
      </c>
      <c r="D441" s="28">
        <v>2</v>
      </c>
      <c r="E441" s="28">
        <v>2</v>
      </c>
      <c r="F441" s="27">
        <v>18</v>
      </c>
      <c r="G441" s="28">
        <v>10.047619047619</v>
      </c>
      <c r="H441" s="32">
        <v>1004</v>
      </c>
      <c r="I441" s="32">
        <v>49.88</v>
      </c>
      <c r="J441" s="33" t="s">
        <v>1884</v>
      </c>
      <c r="K441" s="35" t="s">
        <v>42</v>
      </c>
      <c r="L441" s="34"/>
    </row>
    <row r="442" s="1" customFormat="1" ht="14.25" spans="1:12">
      <c r="A442" s="27">
        <v>440</v>
      </c>
      <c r="B442" s="27" t="s">
        <v>1883</v>
      </c>
      <c r="C442" s="28">
        <v>9</v>
      </c>
      <c r="D442" s="28">
        <v>2</v>
      </c>
      <c r="E442" s="28">
        <v>2</v>
      </c>
      <c r="F442" s="27">
        <v>18</v>
      </c>
      <c r="G442" s="28">
        <v>10.1904761904762</v>
      </c>
      <c r="H442" s="32">
        <v>1005</v>
      </c>
      <c r="I442" s="32">
        <v>59.41</v>
      </c>
      <c r="J442" s="33" t="s">
        <v>1888</v>
      </c>
      <c r="K442" s="33" t="s">
        <v>44</v>
      </c>
      <c r="L442" s="34"/>
    </row>
    <row r="443" s="1" customFormat="1" ht="14.25" spans="1:12">
      <c r="A443" s="27">
        <v>441</v>
      </c>
      <c r="B443" s="27" t="s">
        <v>1883</v>
      </c>
      <c r="C443" s="28">
        <v>9</v>
      </c>
      <c r="D443" s="28">
        <v>2</v>
      </c>
      <c r="E443" s="28">
        <v>2</v>
      </c>
      <c r="F443" s="27">
        <v>18</v>
      </c>
      <c r="G443" s="28">
        <v>10.6190476190476</v>
      </c>
      <c r="H443" s="32">
        <v>1101</v>
      </c>
      <c r="I443" s="32">
        <v>60.92</v>
      </c>
      <c r="J443" s="33" t="s">
        <v>1884</v>
      </c>
      <c r="K443" s="33" t="s">
        <v>44</v>
      </c>
      <c r="L443" s="34"/>
    </row>
    <row r="444" s="1" customFormat="1" ht="14.25" spans="1:12">
      <c r="A444" s="27">
        <v>442</v>
      </c>
      <c r="B444" s="27" t="s">
        <v>1883</v>
      </c>
      <c r="C444" s="28">
        <v>9</v>
      </c>
      <c r="D444" s="28">
        <v>2</v>
      </c>
      <c r="E444" s="28">
        <v>2</v>
      </c>
      <c r="F444" s="27">
        <v>18</v>
      </c>
      <c r="G444" s="28">
        <v>10.7619047619048</v>
      </c>
      <c r="H444" s="32">
        <v>1102</v>
      </c>
      <c r="I444" s="32">
        <v>60.73</v>
      </c>
      <c r="J444" s="33" t="s">
        <v>1888</v>
      </c>
      <c r="K444" s="33" t="s">
        <v>42</v>
      </c>
      <c r="L444" s="34"/>
    </row>
    <row r="445" s="1" customFormat="1" ht="14.25" spans="1:12">
      <c r="A445" s="27">
        <v>443</v>
      </c>
      <c r="B445" s="27" t="s">
        <v>1883</v>
      </c>
      <c r="C445" s="28">
        <v>9</v>
      </c>
      <c r="D445" s="28">
        <v>2</v>
      </c>
      <c r="E445" s="28">
        <v>2</v>
      </c>
      <c r="F445" s="27">
        <v>18</v>
      </c>
      <c r="G445" s="28">
        <v>10.9047619047619</v>
      </c>
      <c r="H445" s="32">
        <v>1103</v>
      </c>
      <c r="I445" s="32">
        <v>60.57</v>
      </c>
      <c r="J445" s="35" t="s">
        <v>1888</v>
      </c>
      <c r="K445" s="35" t="s">
        <v>42</v>
      </c>
      <c r="L445" s="34"/>
    </row>
    <row r="446" s="1" customFormat="1" ht="14.25" spans="1:12">
      <c r="A446" s="27">
        <v>444</v>
      </c>
      <c r="B446" s="27" t="s">
        <v>1883</v>
      </c>
      <c r="C446" s="28">
        <v>9</v>
      </c>
      <c r="D446" s="28">
        <v>2</v>
      </c>
      <c r="E446" s="28">
        <v>2</v>
      </c>
      <c r="F446" s="27">
        <v>18</v>
      </c>
      <c r="G446" s="28">
        <v>11.047619047619</v>
      </c>
      <c r="H446" s="32">
        <v>1104</v>
      </c>
      <c r="I446" s="32">
        <v>49.88</v>
      </c>
      <c r="J446" s="33" t="s">
        <v>1884</v>
      </c>
      <c r="K446" s="35" t="s">
        <v>42</v>
      </c>
      <c r="L446" s="34"/>
    </row>
    <row r="447" s="1" customFormat="1" ht="14.25" spans="1:12">
      <c r="A447" s="27">
        <v>445</v>
      </c>
      <c r="B447" s="27" t="s">
        <v>1883</v>
      </c>
      <c r="C447" s="28">
        <v>9</v>
      </c>
      <c r="D447" s="28">
        <v>2</v>
      </c>
      <c r="E447" s="28">
        <v>2</v>
      </c>
      <c r="F447" s="27">
        <v>18</v>
      </c>
      <c r="G447" s="28">
        <v>11.1904761904762</v>
      </c>
      <c r="H447" s="32">
        <v>1105</v>
      </c>
      <c r="I447" s="32">
        <v>59.41</v>
      </c>
      <c r="J447" s="33" t="s">
        <v>1888</v>
      </c>
      <c r="K447" s="33" t="s">
        <v>44</v>
      </c>
      <c r="L447" s="34"/>
    </row>
    <row r="448" s="1" customFormat="1" ht="14.25" spans="1:12">
      <c r="A448" s="27">
        <v>446</v>
      </c>
      <c r="B448" s="27" t="s">
        <v>1883</v>
      </c>
      <c r="C448" s="28">
        <v>9</v>
      </c>
      <c r="D448" s="28">
        <v>2</v>
      </c>
      <c r="E448" s="28">
        <v>2</v>
      </c>
      <c r="F448" s="27">
        <v>18</v>
      </c>
      <c r="G448" s="28">
        <v>11.6190476190476</v>
      </c>
      <c r="H448" s="32">
        <v>1201</v>
      </c>
      <c r="I448" s="32">
        <v>60.92</v>
      </c>
      <c r="J448" s="33" t="s">
        <v>1884</v>
      </c>
      <c r="K448" s="33" t="s">
        <v>44</v>
      </c>
      <c r="L448" s="34"/>
    </row>
    <row r="449" s="1" customFormat="1" ht="14.25" spans="1:12">
      <c r="A449" s="27">
        <v>447</v>
      </c>
      <c r="B449" s="27" t="s">
        <v>1883</v>
      </c>
      <c r="C449" s="28">
        <v>9</v>
      </c>
      <c r="D449" s="28">
        <v>2</v>
      </c>
      <c r="E449" s="28">
        <v>2</v>
      </c>
      <c r="F449" s="27">
        <v>18</v>
      </c>
      <c r="G449" s="28">
        <v>11.7619047619048</v>
      </c>
      <c r="H449" s="32">
        <v>1202</v>
      </c>
      <c r="I449" s="32">
        <v>60.73</v>
      </c>
      <c r="J449" s="33" t="s">
        <v>1888</v>
      </c>
      <c r="K449" s="33" t="s">
        <v>42</v>
      </c>
      <c r="L449" s="34"/>
    </row>
    <row r="450" s="1" customFormat="1" ht="14.25" spans="1:12">
      <c r="A450" s="27">
        <v>448</v>
      </c>
      <c r="B450" s="27" t="s">
        <v>1883</v>
      </c>
      <c r="C450" s="28">
        <v>9</v>
      </c>
      <c r="D450" s="28">
        <v>2</v>
      </c>
      <c r="E450" s="28">
        <v>2</v>
      </c>
      <c r="F450" s="27">
        <v>18</v>
      </c>
      <c r="G450" s="28">
        <v>11.9047619047619</v>
      </c>
      <c r="H450" s="32">
        <v>1203</v>
      </c>
      <c r="I450" s="32">
        <v>60.57</v>
      </c>
      <c r="J450" s="35" t="s">
        <v>1888</v>
      </c>
      <c r="K450" s="35" t="s">
        <v>42</v>
      </c>
      <c r="L450" s="34"/>
    </row>
    <row r="451" s="1" customFormat="1" ht="14.25" spans="1:12">
      <c r="A451" s="27">
        <v>449</v>
      </c>
      <c r="B451" s="27" t="s">
        <v>1883</v>
      </c>
      <c r="C451" s="28">
        <v>9</v>
      </c>
      <c r="D451" s="28">
        <v>2</v>
      </c>
      <c r="E451" s="28">
        <v>2</v>
      </c>
      <c r="F451" s="27">
        <v>18</v>
      </c>
      <c r="G451" s="28">
        <v>12.047619047619</v>
      </c>
      <c r="H451" s="32">
        <v>1204</v>
      </c>
      <c r="I451" s="32">
        <v>49.88</v>
      </c>
      <c r="J451" s="33" t="s">
        <v>1884</v>
      </c>
      <c r="K451" s="35" t="s">
        <v>42</v>
      </c>
      <c r="L451" s="34"/>
    </row>
    <row r="452" s="1" customFormat="1" ht="14.25" spans="1:12">
      <c r="A452" s="27">
        <v>450</v>
      </c>
      <c r="B452" s="27" t="s">
        <v>1883</v>
      </c>
      <c r="C452" s="28">
        <v>9</v>
      </c>
      <c r="D452" s="28">
        <v>2</v>
      </c>
      <c r="E452" s="28">
        <v>2</v>
      </c>
      <c r="F452" s="27">
        <v>18</v>
      </c>
      <c r="G452" s="28">
        <v>12.1904761904762</v>
      </c>
      <c r="H452" s="32">
        <v>1205</v>
      </c>
      <c r="I452" s="32">
        <v>59.41</v>
      </c>
      <c r="J452" s="33" t="s">
        <v>1888</v>
      </c>
      <c r="K452" s="33" t="s">
        <v>44</v>
      </c>
      <c r="L452" s="34"/>
    </row>
    <row r="453" s="1" customFormat="1" ht="14.25" spans="1:12">
      <c r="A453" s="27">
        <v>451</v>
      </c>
      <c r="B453" s="27" t="s">
        <v>1883</v>
      </c>
      <c r="C453" s="28">
        <v>9</v>
      </c>
      <c r="D453" s="28">
        <v>2</v>
      </c>
      <c r="E453" s="28">
        <v>2</v>
      </c>
      <c r="F453" s="27">
        <v>18</v>
      </c>
      <c r="G453" s="28">
        <v>12.6190476190476</v>
      </c>
      <c r="H453" s="32">
        <v>1301</v>
      </c>
      <c r="I453" s="32">
        <v>60.92</v>
      </c>
      <c r="J453" s="33" t="s">
        <v>1884</v>
      </c>
      <c r="K453" s="33" t="s">
        <v>44</v>
      </c>
      <c r="L453" s="34"/>
    </row>
    <row r="454" s="1" customFormat="1" ht="14.25" spans="1:12">
      <c r="A454" s="27">
        <v>452</v>
      </c>
      <c r="B454" s="27" t="s">
        <v>1883</v>
      </c>
      <c r="C454" s="28">
        <v>9</v>
      </c>
      <c r="D454" s="28">
        <v>2</v>
      </c>
      <c r="E454" s="28">
        <v>2</v>
      </c>
      <c r="F454" s="27">
        <v>18</v>
      </c>
      <c r="G454" s="28">
        <v>12.7619047619048</v>
      </c>
      <c r="H454" s="32">
        <v>1302</v>
      </c>
      <c r="I454" s="32">
        <v>60.73</v>
      </c>
      <c r="J454" s="33" t="s">
        <v>1888</v>
      </c>
      <c r="K454" s="33" t="s">
        <v>42</v>
      </c>
      <c r="L454" s="34"/>
    </row>
    <row r="455" s="1" customFormat="1" ht="14.25" spans="1:12">
      <c r="A455" s="27">
        <v>453</v>
      </c>
      <c r="B455" s="27" t="s">
        <v>1883</v>
      </c>
      <c r="C455" s="28">
        <v>9</v>
      </c>
      <c r="D455" s="28">
        <v>2</v>
      </c>
      <c r="E455" s="28">
        <v>2</v>
      </c>
      <c r="F455" s="27">
        <v>18</v>
      </c>
      <c r="G455" s="28">
        <v>12.9047619047619</v>
      </c>
      <c r="H455" s="32">
        <v>1303</v>
      </c>
      <c r="I455" s="32">
        <v>60.57</v>
      </c>
      <c r="J455" s="35" t="s">
        <v>1888</v>
      </c>
      <c r="K455" s="35" t="s">
        <v>42</v>
      </c>
      <c r="L455" s="34"/>
    </row>
    <row r="456" s="1" customFormat="1" ht="14.25" spans="1:12">
      <c r="A456" s="27">
        <v>454</v>
      </c>
      <c r="B456" s="27" t="s">
        <v>1883</v>
      </c>
      <c r="C456" s="28">
        <v>9</v>
      </c>
      <c r="D456" s="28">
        <v>2</v>
      </c>
      <c r="E456" s="28">
        <v>2</v>
      </c>
      <c r="F456" s="27">
        <v>18</v>
      </c>
      <c r="G456" s="28">
        <v>13.047619047619</v>
      </c>
      <c r="H456" s="32">
        <v>1304</v>
      </c>
      <c r="I456" s="32">
        <v>49.88</v>
      </c>
      <c r="J456" s="33" t="s">
        <v>1884</v>
      </c>
      <c r="K456" s="35" t="s">
        <v>42</v>
      </c>
      <c r="L456" s="34"/>
    </row>
    <row r="457" s="1" customFormat="1" ht="14.25" spans="1:12">
      <c r="A457" s="27">
        <v>455</v>
      </c>
      <c r="B457" s="27" t="s">
        <v>1883</v>
      </c>
      <c r="C457" s="28">
        <v>9</v>
      </c>
      <c r="D457" s="28">
        <v>2</v>
      </c>
      <c r="E457" s="28">
        <v>2</v>
      </c>
      <c r="F457" s="27">
        <v>18</v>
      </c>
      <c r="G457" s="28">
        <v>13.1904761904762</v>
      </c>
      <c r="H457" s="32">
        <v>1305</v>
      </c>
      <c r="I457" s="32">
        <v>59.41</v>
      </c>
      <c r="J457" s="33" t="s">
        <v>1888</v>
      </c>
      <c r="K457" s="33" t="s">
        <v>44</v>
      </c>
      <c r="L457" s="34"/>
    </row>
    <row r="458" s="1" customFormat="1" ht="14.25" spans="1:12">
      <c r="A458" s="27">
        <v>456</v>
      </c>
      <c r="B458" s="27" t="s">
        <v>1883</v>
      </c>
      <c r="C458" s="28">
        <v>9</v>
      </c>
      <c r="D458" s="28">
        <v>2</v>
      </c>
      <c r="E458" s="28">
        <v>2</v>
      </c>
      <c r="F458" s="27">
        <v>18</v>
      </c>
      <c r="G458" s="28">
        <v>13.6190476190476</v>
      </c>
      <c r="H458" s="32">
        <v>1401</v>
      </c>
      <c r="I458" s="32">
        <v>60.92</v>
      </c>
      <c r="J458" s="33" t="s">
        <v>1884</v>
      </c>
      <c r="K458" s="33" t="s">
        <v>44</v>
      </c>
      <c r="L458" s="34"/>
    </row>
    <row r="459" s="1" customFormat="1" ht="14.25" spans="1:12">
      <c r="A459" s="27">
        <v>457</v>
      </c>
      <c r="B459" s="27" t="s">
        <v>1883</v>
      </c>
      <c r="C459" s="28">
        <v>9</v>
      </c>
      <c r="D459" s="28">
        <v>2</v>
      </c>
      <c r="E459" s="28">
        <v>2</v>
      </c>
      <c r="F459" s="27">
        <v>18</v>
      </c>
      <c r="G459" s="28">
        <v>13.7619047619048</v>
      </c>
      <c r="H459" s="32">
        <v>1402</v>
      </c>
      <c r="I459" s="32">
        <v>60.73</v>
      </c>
      <c r="J459" s="33" t="s">
        <v>1888</v>
      </c>
      <c r="K459" s="33" t="s">
        <v>42</v>
      </c>
      <c r="L459" s="34"/>
    </row>
    <row r="460" s="1" customFormat="1" ht="14.25" spans="1:12">
      <c r="A460" s="27">
        <v>458</v>
      </c>
      <c r="B460" s="27" t="s">
        <v>1883</v>
      </c>
      <c r="C460" s="28">
        <v>9</v>
      </c>
      <c r="D460" s="28">
        <v>2</v>
      </c>
      <c r="E460" s="28">
        <v>2</v>
      </c>
      <c r="F460" s="27">
        <v>18</v>
      </c>
      <c r="G460" s="28">
        <v>13.9047619047619</v>
      </c>
      <c r="H460" s="32">
        <v>1403</v>
      </c>
      <c r="I460" s="32">
        <v>60.57</v>
      </c>
      <c r="J460" s="35" t="s">
        <v>1888</v>
      </c>
      <c r="K460" s="35" t="s">
        <v>42</v>
      </c>
      <c r="L460" s="34"/>
    </row>
    <row r="461" s="1" customFormat="1" ht="14.25" spans="1:12">
      <c r="A461" s="27">
        <v>459</v>
      </c>
      <c r="B461" s="27" t="s">
        <v>1883</v>
      </c>
      <c r="C461" s="28">
        <v>9</v>
      </c>
      <c r="D461" s="28">
        <v>2</v>
      </c>
      <c r="E461" s="28">
        <v>2</v>
      </c>
      <c r="F461" s="27">
        <v>18</v>
      </c>
      <c r="G461" s="28">
        <v>14.047619047619</v>
      </c>
      <c r="H461" s="32">
        <v>1404</v>
      </c>
      <c r="I461" s="32">
        <v>49.88</v>
      </c>
      <c r="J461" s="33" t="s">
        <v>1884</v>
      </c>
      <c r="K461" s="35" t="s">
        <v>42</v>
      </c>
      <c r="L461" s="34"/>
    </row>
    <row r="462" s="1" customFormat="1" ht="14.25" spans="1:12">
      <c r="A462" s="27">
        <v>460</v>
      </c>
      <c r="B462" s="27" t="s">
        <v>1883</v>
      </c>
      <c r="C462" s="28">
        <v>9</v>
      </c>
      <c r="D462" s="28">
        <v>2</v>
      </c>
      <c r="E462" s="28">
        <v>2</v>
      </c>
      <c r="F462" s="27">
        <v>18</v>
      </c>
      <c r="G462" s="28">
        <v>14.1904761904762</v>
      </c>
      <c r="H462" s="32">
        <v>1405</v>
      </c>
      <c r="I462" s="32">
        <v>59.41</v>
      </c>
      <c r="J462" s="33" t="s">
        <v>1888</v>
      </c>
      <c r="K462" s="33" t="s">
        <v>44</v>
      </c>
      <c r="L462" s="34"/>
    </row>
    <row r="463" s="1" customFormat="1" ht="14.25" spans="1:12">
      <c r="A463" s="27">
        <v>461</v>
      </c>
      <c r="B463" s="27" t="s">
        <v>1883</v>
      </c>
      <c r="C463" s="28">
        <v>9</v>
      </c>
      <c r="D463" s="28">
        <v>2</v>
      </c>
      <c r="E463" s="28">
        <v>2</v>
      </c>
      <c r="F463" s="27">
        <v>18</v>
      </c>
      <c r="G463" s="28">
        <v>14.6190476190476</v>
      </c>
      <c r="H463" s="32">
        <v>1501</v>
      </c>
      <c r="I463" s="32">
        <v>60.92</v>
      </c>
      <c r="J463" s="33" t="s">
        <v>1884</v>
      </c>
      <c r="K463" s="33" t="s">
        <v>44</v>
      </c>
      <c r="L463" s="34"/>
    </row>
    <row r="464" s="1" customFormat="1" ht="14.25" spans="1:12">
      <c r="A464" s="27">
        <v>462</v>
      </c>
      <c r="B464" s="27" t="s">
        <v>1883</v>
      </c>
      <c r="C464" s="28">
        <v>9</v>
      </c>
      <c r="D464" s="28">
        <v>2</v>
      </c>
      <c r="E464" s="28">
        <v>2</v>
      </c>
      <c r="F464" s="27">
        <v>18</v>
      </c>
      <c r="G464" s="28">
        <v>14.7619047619048</v>
      </c>
      <c r="H464" s="32">
        <v>1502</v>
      </c>
      <c r="I464" s="32">
        <v>60.73</v>
      </c>
      <c r="J464" s="33" t="s">
        <v>1888</v>
      </c>
      <c r="K464" s="33" t="s">
        <v>42</v>
      </c>
      <c r="L464" s="34"/>
    </row>
    <row r="465" s="1" customFormat="1" ht="14.25" spans="1:12">
      <c r="A465" s="27">
        <v>463</v>
      </c>
      <c r="B465" s="27" t="s">
        <v>1883</v>
      </c>
      <c r="C465" s="28">
        <v>9</v>
      </c>
      <c r="D465" s="28">
        <v>2</v>
      </c>
      <c r="E465" s="28">
        <v>2</v>
      </c>
      <c r="F465" s="27">
        <v>18</v>
      </c>
      <c r="G465" s="28">
        <v>14.9047619047619</v>
      </c>
      <c r="H465" s="32">
        <v>1503</v>
      </c>
      <c r="I465" s="32">
        <v>60.57</v>
      </c>
      <c r="J465" s="35" t="s">
        <v>1888</v>
      </c>
      <c r="K465" s="35" t="s">
        <v>42</v>
      </c>
      <c r="L465" s="34"/>
    </row>
    <row r="466" s="1" customFormat="1" ht="14.25" spans="1:12">
      <c r="A466" s="27">
        <v>464</v>
      </c>
      <c r="B466" s="27" t="s">
        <v>1883</v>
      </c>
      <c r="C466" s="28">
        <v>9</v>
      </c>
      <c r="D466" s="28">
        <v>2</v>
      </c>
      <c r="E466" s="28">
        <v>2</v>
      </c>
      <c r="F466" s="27">
        <v>18</v>
      </c>
      <c r="G466" s="28">
        <v>15.047619047619</v>
      </c>
      <c r="H466" s="32">
        <v>1504</v>
      </c>
      <c r="I466" s="32">
        <v>49.88</v>
      </c>
      <c r="J466" s="33" t="s">
        <v>1884</v>
      </c>
      <c r="K466" s="35" t="s">
        <v>42</v>
      </c>
      <c r="L466" s="34"/>
    </row>
    <row r="467" s="1" customFormat="1" ht="14.25" spans="1:12">
      <c r="A467" s="27">
        <v>465</v>
      </c>
      <c r="B467" s="27" t="s">
        <v>1883</v>
      </c>
      <c r="C467" s="28">
        <v>9</v>
      </c>
      <c r="D467" s="28">
        <v>2</v>
      </c>
      <c r="E467" s="28">
        <v>2</v>
      </c>
      <c r="F467" s="27">
        <v>18</v>
      </c>
      <c r="G467" s="28">
        <v>15.1904761904762</v>
      </c>
      <c r="H467" s="32">
        <v>1505</v>
      </c>
      <c r="I467" s="32">
        <v>59.41</v>
      </c>
      <c r="J467" s="33" t="s">
        <v>1888</v>
      </c>
      <c r="K467" s="33" t="s">
        <v>44</v>
      </c>
      <c r="L467" s="34"/>
    </row>
    <row r="468" s="1" customFormat="1" ht="14.25" spans="1:12">
      <c r="A468" s="27">
        <v>466</v>
      </c>
      <c r="B468" s="27" t="s">
        <v>1883</v>
      </c>
      <c r="C468" s="28">
        <v>9</v>
      </c>
      <c r="D468" s="28">
        <v>2</v>
      </c>
      <c r="E468" s="28">
        <v>2</v>
      </c>
      <c r="F468" s="27">
        <v>18</v>
      </c>
      <c r="G468" s="28">
        <v>15.6190476190476</v>
      </c>
      <c r="H468" s="32">
        <v>1601</v>
      </c>
      <c r="I468" s="32">
        <v>60.92</v>
      </c>
      <c r="J468" s="33" t="s">
        <v>1884</v>
      </c>
      <c r="K468" s="33" t="s">
        <v>44</v>
      </c>
      <c r="L468" s="34"/>
    </row>
    <row r="469" s="1" customFormat="1" ht="14.25" spans="1:12">
      <c r="A469" s="27">
        <v>467</v>
      </c>
      <c r="B469" s="27" t="s">
        <v>1883</v>
      </c>
      <c r="C469" s="28">
        <v>9</v>
      </c>
      <c r="D469" s="28">
        <v>2</v>
      </c>
      <c r="E469" s="28">
        <v>2</v>
      </c>
      <c r="F469" s="27">
        <v>18</v>
      </c>
      <c r="G469" s="28">
        <v>15.7619047619048</v>
      </c>
      <c r="H469" s="32">
        <v>1602</v>
      </c>
      <c r="I469" s="32">
        <v>60.73</v>
      </c>
      <c r="J469" s="33" t="s">
        <v>1888</v>
      </c>
      <c r="K469" s="33" t="s">
        <v>42</v>
      </c>
      <c r="L469" s="34"/>
    </row>
    <row r="470" s="1" customFormat="1" ht="14.25" spans="1:12">
      <c r="A470" s="27">
        <v>468</v>
      </c>
      <c r="B470" s="27" t="s">
        <v>1883</v>
      </c>
      <c r="C470" s="28">
        <v>9</v>
      </c>
      <c r="D470" s="28">
        <v>2</v>
      </c>
      <c r="E470" s="28">
        <v>2</v>
      </c>
      <c r="F470" s="27">
        <v>18</v>
      </c>
      <c r="G470" s="28">
        <v>15.9047619047619</v>
      </c>
      <c r="H470" s="32">
        <v>1603</v>
      </c>
      <c r="I470" s="32">
        <v>60.57</v>
      </c>
      <c r="J470" s="35" t="s">
        <v>1888</v>
      </c>
      <c r="K470" s="35" t="s">
        <v>42</v>
      </c>
      <c r="L470" s="34"/>
    </row>
    <row r="471" s="1" customFormat="1" ht="14.25" spans="1:12">
      <c r="A471" s="27">
        <v>469</v>
      </c>
      <c r="B471" s="27" t="s">
        <v>1883</v>
      </c>
      <c r="C471" s="28">
        <v>9</v>
      </c>
      <c r="D471" s="28">
        <v>2</v>
      </c>
      <c r="E471" s="28">
        <v>2</v>
      </c>
      <c r="F471" s="27">
        <v>18</v>
      </c>
      <c r="G471" s="28">
        <v>16.047619047619</v>
      </c>
      <c r="H471" s="32">
        <v>1604</v>
      </c>
      <c r="I471" s="32">
        <v>49.88</v>
      </c>
      <c r="J471" s="33" t="s">
        <v>1884</v>
      </c>
      <c r="K471" s="35" t="s">
        <v>42</v>
      </c>
      <c r="L471" s="34"/>
    </row>
    <row r="472" s="1" customFormat="1" ht="14.25" spans="1:12">
      <c r="A472" s="27">
        <v>470</v>
      </c>
      <c r="B472" s="27" t="s">
        <v>1883</v>
      </c>
      <c r="C472" s="28">
        <v>9</v>
      </c>
      <c r="D472" s="28">
        <v>2</v>
      </c>
      <c r="E472" s="28">
        <v>2</v>
      </c>
      <c r="F472" s="27">
        <v>18</v>
      </c>
      <c r="G472" s="28">
        <v>16.1904761904762</v>
      </c>
      <c r="H472" s="32">
        <v>1605</v>
      </c>
      <c r="I472" s="32">
        <v>59.41</v>
      </c>
      <c r="J472" s="33" t="s">
        <v>1888</v>
      </c>
      <c r="K472" s="33" t="s">
        <v>44</v>
      </c>
      <c r="L472" s="34"/>
    </row>
    <row r="473" s="1" customFormat="1" ht="14.25" spans="1:12">
      <c r="A473" s="27">
        <v>471</v>
      </c>
      <c r="B473" s="27" t="s">
        <v>1883</v>
      </c>
      <c r="C473" s="28">
        <v>9</v>
      </c>
      <c r="D473" s="28">
        <v>2</v>
      </c>
      <c r="E473" s="28">
        <v>2</v>
      </c>
      <c r="F473" s="27">
        <v>18</v>
      </c>
      <c r="G473" s="28">
        <v>16.6190476190476</v>
      </c>
      <c r="H473" s="32">
        <v>1701</v>
      </c>
      <c r="I473" s="32">
        <v>60.92</v>
      </c>
      <c r="J473" s="33" t="s">
        <v>1884</v>
      </c>
      <c r="K473" s="33" t="s">
        <v>44</v>
      </c>
      <c r="L473" s="34"/>
    </row>
    <row r="474" s="1" customFormat="1" ht="14.25" spans="1:12">
      <c r="A474" s="27">
        <v>472</v>
      </c>
      <c r="B474" s="27" t="s">
        <v>1883</v>
      </c>
      <c r="C474" s="28">
        <v>9</v>
      </c>
      <c r="D474" s="28">
        <v>2</v>
      </c>
      <c r="E474" s="28">
        <v>2</v>
      </c>
      <c r="F474" s="27">
        <v>18</v>
      </c>
      <c r="G474" s="28">
        <v>16.7619047619048</v>
      </c>
      <c r="H474" s="32">
        <v>1702</v>
      </c>
      <c r="I474" s="32">
        <v>60.73</v>
      </c>
      <c r="J474" s="33" t="s">
        <v>1888</v>
      </c>
      <c r="K474" s="33" t="s">
        <v>42</v>
      </c>
      <c r="L474" s="34"/>
    </row>
    <row r="475" s="1" customFormat="1" ht="14.25" spans="1:12">
      <c r="A475" s="27">
        <v>473</v>
      </c>
      <c r="B475" s="27" t="s">
        <v>1883</v>
      </c>
      <c r="C475" s="28">
        <v>9</v>
      </c>
      <c r="D475" s="28">
        <v>2</v>
      </c>
      <c r="E475" s="28">
        <v>2</v>
      </c>
      <c r="F475" s="27">
        <v>18</v>
      </c>
      <c r="G475" s="28">
        <v>16.9047619047619</v>
      </c>
      <c r="H475" s="32">
        <v>1703</v>
      </c>
      <c r="I475" s="32">
        <v>60.57</v>
      </c>
      <c r="J475" s="35" t="s">
        <v>1888</v>
      </c>
      <c r="K475" s="35" t="s">
        <v>42</v>
      </c>
      <c r="L475" s="34"/>
    </row>
    <row r="476" s="1" customFormat="1" ht="14.25" spans="1:12">
      <c r="A476" s="27">
        <v>474</v>
      </c>
      <c r="B476" s="27" t="s">
        <v>1883</v>
      </c>
      <c r="C476" s="28">
        <v>9</v>
      </c>
      <c r="D476" s="28">
        <v>2</v>
      </c>
      <c r="E476" s="28">
        <v>2</v>
      </c>
      <c r="F476" s="27">
        <v>18</v>
      </c>
      <c r="G476" s="28">
        <v>17.047619047619</v>
      </c>
      <c r="H476" s="32">
        <v>1704</v>
      </c>
      <c r="I476" s="32">
        <v>49.88</v>
      </c>
      <c r="J476" s="33" t="s">
        <v>1884</v>
      </c>
      <c r="K476" s="35" t="s">
        <v>42</v>
      </c>
      <c r="L476" s="34"/>
    </row>
    <row r="477" s="1" customFormat="1" ht="14.25" spans="1:12">
      <c r="A477" s="27">
        <v>475</v>
      </c>
      <c r="B477" s="27" t="s">
        <v>1883</v>
      </c>
      <c r="C477" s="28">
        <v>9</v>
      </c>
      <c r="D477" s="28">
        <v>2</v>
      </c>
      <c r="E477" s="28">
        <v>2</v>
      </c>
      <c r="F477" s="27">
        <v>18</v>
      </c>
      <c r="G477" s="28">
        <v>17.1904761904762</v>
      </c>
      <c r="H477" s="32">
        <v>1705</v>
      </c>
      <c r="I477" s="32">
        <v>59.41</v>
      </c>
      <c r="J477" s="33" t="s">
        <v>1888</v>
      </c>
      <c r="K477" s="33" t="s">
        <v>44</v>
      </c>
      <c r="L477" s="34"/>
    </row>
    <row r="478" s="1" customFormat="1" ht="14.25" spans="1:12">
      <c r="A478" s="27">
        <v>476</v>
      </c>
      <c r="B478" s="27" t="s">
        <v>1883</v>
      </c>
      <c r="C478" s="28">
        <v>9</v>
      </c>
      <c r="D478" s="28">
        <v>2</v>
      </c>
      <c r="E478" s="28">
        <v>2</v>
      </c>
      <c r="F478" s="27">
        <v>18</v>
      </c>
      <c r="G478" s="28">
        <v>17.6190476190476</v>
      </c>
      <c r="H478" s="32">
        <v>1801</v>
      </c>
      <c r="I478" s="32">
        <v>60.92</v>
      </c>
      <c r="J478" s="33" t="s">
        <v>1884</v>
      </c>
      <c r="K478" s="33" t="s">
        <v>44</v>
      </c>
      <c r="L478" s="34"/>
    </row>
    <row r="479" s="1" customFormat="1" ht="14.25" spans="1:12">
      <c r="A479" s="27">
        <v>477</v>
      </c>
      <c r="B479" s="27" t="s">
        <v>1883</v>
      </c>
      <c r="C479" s="28">
        <v>9</v>
      </c>
      <c r="D479" s="28">
        <v>2</v>
      </c>
      <c r="E479" s="28">
        <v>2</v>
      </c>
      <c r="F479" s="27">
        <v>18</v>
      </c>
      <c r="G479" s="28">
        <v>17.7619047619048</v>
      </c>
      <c r="H479" s="32">
        <v>1802</v>
      </c>
      <c r="I479" s="32">
        <v>60.73</v>
      </c>
      <c r="J479" s="33" t="s">
        <v>1888</v>
      </c>
      <c r="K479" s="33" t="s">
        <v>42</v>
      </c>
      <c r="L479" s="34"/>
    </row>
    <row r="480" s="1" customFormat="1" ht="14.25" spans="1:12">
      <c r="A480" s="27">
        <v>478</v>
      </c>
      <c r="B480" s="27" t="s">
        <v>1883</v>
      </c>
      <c r="C480" s="28">
        <v>9</v>
      </c>
      <c r="D480" s="28">
        <v>2</v>
      </c>
      <c r="E480" s="28">
        <v>2</v>
      </c>
      <c r="F480" s="27">
        <v>18</v>
      </c>
      <c r="G480" s="28">
        <v>17.9047619047619</v>
      </c>
      <c r="H480" s="32">
        <v>1803</v>
      </c>
      <c r="I480" s="32">
        <v>60.57</v>
      </c>
      <c r="J480" s="35" t="s">
        <v>1888</v>
      </c>
      <c r="K480" s="35" t="s">
        <v>42</v>
      </c>
      <c r="L480" s="34"/>
    </row>
    <row r="481" s="1" customFormat="1" ht="14.25" spans="1:12">
      <c r="A481" s="27">
        <v>479</v>
      </c>
      <c r="B481" s="27" t="s">
        <v>1883</v>
      </c>
      <c r="C481" s="28">
        <v>9</v>
      </c>
      <c r="D481" s="28">
        <v>2</v>
      </c>
      <c r="E481" s="28">
        <v>2</v>
      </c>
      <c r="F481" s="27">
        <v>18</v>
      </c>
      <c r="G481" s="28">
        <v>18.047619047619</v>
      </c>
      <c r="H481" s="32">
        <v>1804</v>
      </c>
      <c r="I481" s="32">
        <v>49.88</v>
      </c>
      <c r="J481" s="33" t="s">
        <v>1884</v>
      </c>
      <c r="K481" s="35" t="s">
        <v>42</v>
      </c>
      <c r="L481" s="34"/>
    </row>
    <row r="482" s="1" customFormat="1" ht="14.25" spans="1:12">
      <c r="A482" s="27">
        <v>480</v>
      </c>
      <c r="B482" s="27" t="s">
        <v>1883</v>
      </c>
      <c r="C482" s="28">
        <v>9</v>
      </c>
      <c r="D482" s="28">
        <v>2</v>
      </c>
      <c r="E482" s="28">
        <v>2</v>
      </c>
      <c r="F482" s="27">
        <v>18</v>
      </c>
      <c r="G482" s="28">
        <v>18.1904761904762</v>
      </c>
      <c r="H482" s="29">
        <v>1805</v>
      </c>
      <c r="I482" s="32">
        <v>59.41</v>
      </c>
      <c r="J482" s="33" t="s">
        <v>1888</v>
      </c>
      <c r="K482" s="33" t="s">
        <v>44</v>
      </c>
      <c r="L482" s="34"/>
    </row>
    <row r="483" s="1" customFormat="1" ht="14.25" spans="1:12">
      <c r="A483" s="27">
        <v>481</v>
      </c>
      <c r="B483" s="27" t="s">
        <v>1883</v>
      </c>
      <c r="C483" s="28">
        <v>10</v>
      </c>
      <c r="D483" s="28">
        <v>3</v>
      </c>
      <c r="E483" s="28">
        <v>1</v>
      </c>
      <c r="F483" s="27">
        <v>18</v>
      </c>
      <c r="G483" s="28">
        <v>1</v>
      </c>
      <c r="H483" s="32">
        <v>101</v>
      </c>
      <c r="I483" s="32">
        <v>49.35</v>
      </c>
      <c r="J483" s="33" t="s">
        <v>1884</v>
      </c>
      <c r="K483" s="33" t="s">
        <v>44</v>
      </c>
      <c r="L483" s="34"/>
    </row>
    <row r="484" s="1" customFormat="1" ht="14.25" spans="1:12">
      <c r="A484" s="27">
        <v>482</v>
      </c>
      <c r="B484" s="27" t="s">
        <v>1883</v>
      </c>
      <c r="C484" s="28">
        <v>10</v>
      </c>
      <c r="D484" s="28">
        <v>3</v>
      </c>
      <c r="E484" s="28">
        <v>1</v>
      </c>
      <c r="F484" s="27">
        <v>18</v>
      </c>
      <c r="G484" s="28">
        <v>1</v>
      </c>
      <c r="H484" s="32">
        <v>102</v>
      </c>
      <c r="I484" s="32">
        <v>49.85</v>
      </c>
      <c r="J484" s="33" t="s">
        <v>1884</v>
      </c>
      <c r="K484" s="33" t="s">
        <v>42</v>
      </c>
      <c r="L484" s="34"/>
    </row>
    <row r="485" s="1" customFormat="1" ht="14.25" spans="1:12">
      <c r="A485" s="27">
        <v>483</v>
      </c>
      <c r="B485" s="27" t="s">
        <v>1883</v>
      </c>
      <c r="C485" s="28">
        <v>10</v>
      </c>
      <c r="D485" s="28">
        <v>3</v>
      </c>
      <c r="E485" s="28">
        <v>1</v>
      </c>
      <c r="F485" s="27">
        <v>18</v>
      </c>
      <c r="G485" s="28">
        <v>1</v>
      </c>
      <c r="H485" s="32">
        <v>103</v>
      </c>
      <c r="I485" s="32">
        <v>60.24</v>
      </c>
      <c r="J485" s="35" t="s">
        <v>1888</v>
      </c>
      <c r="K485" s="35" t="s">
        <v>42</v>
      </c>
      <c r="L485" s="34"/>
    </row>
    <row r="486" s="1" customFormat="1" ht="14.25" spans="1:12">
      <c r="A486" s="27">
        <v>484</v>
      </c>
      <c r="B486" s="27" t="s">
        <v>1883</v>
      </c>
      <c r="C486" s="28">
        <v>10</v>
      </c>
      <c r="D486" s="28">
        <v>3</v>
      </c>
      <c r="E486" s="28">
        <v>1</v>
      </c>
      <c r="F486" s="27">
        <v>18</v>
      </c>
      <c r="G486" s="28">
        <v>1</v>
      </c>
      <c r="H486" s="32">
        <v>104</v>
      </c>
      <c r="I486" s="32">
        <v>60.63</v>
      </c>
      <c r="J486" s="35" t="s">
        <v>1888</v>
      </c>
      <c r="K486" s="35" t="s">
        <v>42</v>
      </c>
      <c r="L486" s="34"/>
    </row>
    <row r="487" s="1" customFormat="1" ht="14.25" spans="1:12">
      <c r="A487" s="27">
        <v>485</v>
      </c>
      <c r="B487" s="27" t="s">
        <v>1883</v>
      </c>
      <c r="C487" s="28">
        <v>10</v>
      </c>
      <c r="D487" s="28">
        <v>3</v>
      </c>
      <c r="E487" s="28">
        <v>1</v>
      </c>
      <c r="F487" s="27">
        <v>18</v>
      </c>
      <c r="G487" s="28">
        <v>1</v>
      </c>
      <c r="H487" s="32">
        <v>105</v>
      </c>
      <c r="I487" s="32">
        <v>60.77</v>
      </c>
      <c r="J487" s="35" t="s">
        <v>1884</v>
      </c>
      <c r="K487" s="35" t="s">
        <v>44</v>
      </c>
      <c r="L487" s="34"/>
    </row>
    <row r="488" s="1" customFormat="1" ht="14.25" spans="1:12">
      <c r="A488" s="27">
        <v>486</v>
      </c>
      <c r="B488" s="27" t="s">
        <v>1883</v>
      </c>
      <c r="C488" s="28">
        <v>10</v>
      </c>
      <c r="D488" s="28">
        <v>3</v>
      </c>
      <c r="E488" s="28">
        <v>1</v>
      </c>
      <c r="F488" s="27">
        <v>18</v>
      </c>
      <c r="G488" s="28">
        <v>2</v>
      </c>
      <c r="H488" s="32">
        <v>201</v>
      </c>
      <c r="I488" s="32">
        <v>59.26</v>
      </c>
      <c r="J488" s="35" t="s">
        <v>1888</v>
      </c>
      <c r="K488" s="35" t="s">
        <v>44</v>
      </c>
      <c r="L488" s="34"/>
    </row>
    <row r="489" s="1" customFormat="1" ht="14.25" spans="1:12">
      <c r="A489" s="27">
        <v>487</v>
      </c>
      <c r="B489" s="27" t="s">
        <v>1883</v>
      </c>
      <c r="C489" s="28">
        <v>10</v>
      </c>
      <c r="D489" s="28">
        <v>3</v>
      </c>
      <c r="E489" s="28">
        <v>1</v>
      </c>
      <c r="F489" s="27">
        <v>18</v>
      </c>
      <c r="G489" s="28">
        <v>2</v>
      </c>
      <c r="H489" s="32">
        <v>202</v>
      </c>
      <c r="I489" s="32">
        <v>49.85</v>
      </c>
      <c r="J489" s="35" t="s">
        <v>1884</v>
      </c>
      <c r="K489" s="35" t="s">
        <v>42</v>
      </c>
      <c r="L489" s="34"/>
    </row>
    <row r="490" s="1" customFormat="1" ht="14.25" spans="1:12">
      <c r="A490" s="27">
        <v>488</v>
      </c>
      <c r="B490" s="27" t="s">
        <v>1883</v>
      </c>
      <c r="C490" s="28">
        <v>10</v>
      </c>
      <c r="D490" s="28">
        <v>3</v>
      </c>
      <c r="E490" s="28">
        <v>1</v>
      </c>
      <c r="F490" s="27">
        <v>18</v>
      </c>
      <c r="G490" s="28">
        <v>2</v>
      </c>
      <c r="H490" s="32">
        <v>203</v>
      </c>
      <c r="I490" s="32">
        <v>60.24</v>
      </c>
      <c r="J490" s="35" t="s">
        <v>1888</v>
      </c>
      <c r="K490" s="35" t="s">
        <v>42</v>
      </c>
      <c r="L490" s="34"/>
    </row>
    <row r="491" s="1" customFormat="1" ht="14.25" spans="1:12">
      <c r="A491" s="27">
        <v>489</v>
      </c>
      <c r="B491" s="27" t="s">
        <v>1883</v>
      </c>
      <c r="C491" s="28">
        <v>10</v>
      </c>
      <c r="D491" s="28">
        <v>3</v>
      </c>
      <c r="E491" s="28">
        <v>1</v>
      </c>
      <c r="F491" s="27">
        <v>18</v>
      </c>
      <c r="G491" s="28">
        <v>2</v>
      </c>
      <c r="H491" s="32">
        <v>204</v>
      </c>
      <c r="I491" s="32">
        <v>60.63</v>
      </c>
      <c r="J491" s="35" t="s">
        <v>1888</v>
      </c>
      <c r="K491" s="35" t="s">
        <v>42</v>
      </c>
      <c r="L491" s="34"/>
    </row>
    <row r="492" s="1" customFormat="1" ht="14.25" spans="1:12">
      <c r="A492" s="27">
        <v>490</v>
      </c>
      <c r="B492" s="27" t="s">
        <v>1883</v>
      </c>
      <c r="C492" s="28">
        <v>10</v>
      </c>
      <c r="D492" s="28">
        <v>3</v>
      </c>
      <c r="E492" s="28">
        <v>1</v>
      </c>
      <c r="F492" s="27">
        <v>18</v>
      </c>
      <c r="G492" s="28">
        <v>2</v>
      </c>
      <c r="H492" s="32">
        <v>205</v>
      </c>
      <c r="I492" s="32">
        <v>60.77</v>
      </c>
      <c r="J492" s="35" t="s">
        <v>1884</v>
      </c>
      <c r="K492" s="35" t="s">
        <v>44</v>
      </c>
      <c r="L492" s="34"/>
    </row>
    <row r="493" s="1" customFormat="1" ht="14.25" spans="1:12">
      <c r="A493" s="27">
        <v>491</v>
      </c>
      <c r="B493" s="27" t="s">
        <v>1883</v>
      </c>
      <c r="C493" s="28">
        <v>10</v>
      </c>
      <c r="D493" s="28">
        <v>3</v>
      </c>
      <c r="E493" s="28">
        <v>1</v>
      </c>
      <c r="F493" s="27">
        <v>18</v>
      </c>
      <c r="G493" s="28">
        <v>3</v>
      </c>
      <c r="H493" s="32">
        <v>301</v>
      </c>
      <c r="I493" s="32">
        <v>59.49</v>
      </c>
      <c r="J493" s="35" t="s">
        <v>1888</v>
      </c>
      <c r="K493" s="35" t="s">
        <v>44</v>
      </c>
      <c r="L493" s="34"/>
    </row>
    <row r="494" s="1" customFormat="1" ht="14.25" spans="1:12">
      <c r="A494" s="27">
        <v>492</v>
      </c>
      <c r="B494" s="27" t="s">
        <v>1883</v>
      </c>
      <c r="C494" s="28">
        <v>10</v>
      </c>
      <c r="D494" s="28">
        <v>3</v>
      </c>
      <c r="E494" s="28">
        <v>1</v>
      </c>
      <c r="F494" s="27">
        <v>18</v>
      </c>
      <c r="G494" s="28">
        <v>3</v>
      </c>
      <c r="H494" s="32">
        <v>302</v>
      </c>
      <c r="I494" s="32">
        <v>49.95</v>
      </c>
      <c r="J494" s="35" t="s">
        <v>1884</v>
      </c>
      <c r="K494" s="35" t="s">
        <v>42</v>
      </c>
      <c r="L494" s="34"/>
    </row>
    <row r="495" s="1" customFormat="1" ht="14.25" spans="1:12">
      <c r="A495" s="27">
        <v>493</v>
      </c>
      <c r="B495" s="27" t="s">
        <v>1883</v>
      </c>
      <c r="C495" s="28">
        <v>10</v>
      </c>
      <c r="D495" s="28">
        <v>3</v>
      </c>
      <c r="E495" s="28">
        <v>1</v>
      </c>
      <c r="F495" s="27">
        <v>18</v>
      </c>
      <c r="G495" s="28">
        <v>3</v>
      </c>
      <c r="H495" s="32">
        <v>303</v>
      </c>
      <c r="I495" s="32">
        <v>60.66</v>
      </c>
      <c r="J495" s="35" t="s">
        <v>1888</v>
      </c>
      <c r="K495" s="35" t="s">
        <v>42</v>
      </c>
      <c r="L495" s="34"/>
    </row>
    <row r="496" s="1" customFormat="1" ht="14.25" spans="1:12">
      <c r="A496" s="27">
        <v>494</v>
      </c>
      <c r="B496" s="27" t="s">
        <v>1883</v>
      </c>
      <c r="C496" s="28">
        <v>10</v>
      </c>
      <c r="D496" s="28">
        <v>3</v>
      </c>
      <c r="E496" s="28">
        <v>1</v>
      </c>
      <c r="F496" s="27">
        <v>18</v>
      </c>
      <c r="G496" s="28">
        <v>3</v>
      </c>
      <c r="H496" s="32">
        <v>304</v>
      </c>
      <c r="I496" s="32">
        <v>60.81</v>
      </c>
      <c r="J496" s="35" t="s">
        <v>1888</v>
      </c>
      <c r="K496" s="35" t="s">
        <v>42</v>
      </c>
      <c r="L496" s="34"/>
    </row>
    <row r="497" s="1" customFormat="1" ht="14.25" spans="1:12">
      <c r="A497" s="27">
        <v>495</v>
      </c>
      <c r="B497" s="27" t="s">
        <v>1883</v>
      </c>
      <c r="C497" s="28">
        <v>10</v>
      </c>
      <c r="D497" s="28">
        <v>3</v>
      </c>
      <c r="E497" s="28">
        <v>1</v>
      </c>
      <c r="F497" s="27">
        <v>18</v>
      </c>
      <c r="G497" s="28">
        <v>3</v>
      </c>
      <c r="H497" s="32">
        <v>305</v>
      </c>
      <c r="I497" s="32">
        <v>61.01</v>
      </c>
      <c r="J497" s="35" t="s">
        <v>1884</v>
      </c>
      <c r="K497" s="35" t="s">
        <v>44</v>
      </c>
      <c r="L497" s="34"/>
    </row>
    <row r="498" s="1" customFormat="1" ht="14.25" spans="1:12">
      <c r="A498" s="27">
        <v>496</v>
      </c>
      <c r="B498" s="27" t="s">
        <v>1883</v>
      </c>
      <c r="C498" s="28">
        <v>10</v>
      </c>
      <c r="D498" s="28">
        <v>3</v>
      </c>
      <c r="E498" s="28">
        <v>1</v>
      </c>
      <c r="F498" s="27">
        <v>18</v>
      </c>
      <c r="G498" s="28">
        <v>4</v>
      </c>
      <c r="H498" s="32">
        <v>401</v>
      </c>
      <c r="I498" s="32">
        <v>59.49</v>
      </c>
      <c r="J498" s="35" t="s">
        <v>1888</v>
      </c>
      <c r="K498" s="35" t="s">
        <v>44</v>
      </c>
      <c r="L498" s="34"/>
    </row>
    <row r="499" s="1" customFormat="1" ht="14.25" spans="1:12">
      <c r="A499" s="27">
        <v>497</v>
      </c>
      <c r="B499" s="27" t="s">
        <v>1883</v>
      </c>
      <c r="C499" s="28">
        <v>10</v>
      </c>
      <c r="D499" s="28">
        <v>3</v>
      </c>
      <c r="E499" s="28">
        <v>1</v>
      </c>
      <c r="F499" s="27">
        <v>18</v>
      </c>
      <c r="G499" s="28">
        <v>4</v>
      </c>
      <c r="H499" s="32">
        <v>402</v>
      </c>
      <c r="I499" s="32">
        <v>49.95</v>
      </c>
      <c r="J499" s="35" t="s">
        <v>1884</v>
      </c>
      <c r="K499" s="35" t="s">
        <v>42</v>
      </c>
      <c r="L499" s="34"/>
    </row>
    <row r="500" s="1" customFormat="1" ht="14.25" spans="1:12">
      <c r="A500" s="27">
        <v>498</v>
      </c>
      <c r="B500" s="27" t="s">
        <v>1883</v>
      </c>
      <c r="C500" s="28">
        <v>10</v>
      </c>
      <c r="D500" s="28">
        <v>3</v>
      </c>
      <c r="E500" s="28">
        <v>1</v>
      </c>
      <c r="F500" s="27">
        <v>18</v>
      </c>
      <c r="G500" s="28">
        <v>4</v>
      </c>
      <c r="H500" s="32">
        <v>403</v>
      </c>
      <c r="I500" s="32">
        <v>60.66</v>
      </c>
      <c r="J500" s="35" t="s">
        <v>1888</v>
      </c>
      <c r="K500" s="35" t="s">
        <v>42</v>
      </c>
      <c r="L500" s="34"/>
    </row>
    <row r="501" s="1" customFormat="1" ht="14.25" spans="1:12">
      <c r="A501" s="27">
        <v>499</v>
      </c>
      <c r="B501" s="27" t="s">
        <v>1883</v>
      </c>
      <c r="C501" s="28">
        <v>10</v>
      </c>
      <c r="D501" s="28">
        <v>3</v>
      </c>
      <c r="E501" s="28">
        <v>1</v>
      </c>
      <c r="F501" s="27">
        <v>18</v>
      </c>
      <c r="G501" s="28">
        <v>4</v>
      </c>
      <c r="H501" s="32">
        <v>404</v>
      </c>
      <c r="I501" s="32">
        <v>60.81</v>
      </c>
      <c r="J501" s="35" t="s">
        <v>1888</v>
      </c>
      <c r="K501" s="35" t="s">
        <v>42</v>
      </c>
      <c r="L501" s="34"/>
    </row>
    <row r="502" s="1" customFormat="1" ht="14.25" spans="1:12">
      <c r="A502" s="27">
        <v>500</v>
      </c>
      <c r="B502" s="27" t="s">
        <v>1883</v>
      </c>
      <c r="C502" s="28">
        <v>10</v>
      </c>
      <c r="D502" s="28">
        <v>3</v>
      </c>
      <c r="E502" s="28">
        <v>1</v>
      </c>
      <c r="F502" s="27">
        <v>18</v>
      </c>
      <c r="G502" s="28">
        <v>4</v>
      </c>
      <c r="H502" s="32">
        <v>405</v>
      </c>
      <c r="I502" s="32">
        <v>61.01</v>
      </c>
      <c r="J502" s="35" t="s">
        <v>1884</v>
      </c>
      <c r="K502" s="35" t="s">
        <v>44</v>
      </c>
      <c r="L502" s="34"/>
    </row>
    <row r="503" s="1" customFormat="1" ht="14.25" spans="1:12">
      <c r="A503" s="27">
        <v>501</v>
      </c>
      <c r="B503" s="27" t="s">
        <v>1883</v>
      </c>
      <c r="C503" s="28">
        <v>10</v>
      </c>
      <c r="D503" s="28">
        <v>3</v>
      </c>
      <c r="E503" s="28">
        <v>1</v>
      </c>
      <c r="F503" s="27">
        <v>18</v>
      </c>
      <c r="G503" s="28">
        <v>5</v>
      </c>
      <c r="H503" s="32">
        <v>501</v>
      </c>
      <c r="I503" s="32">
        <v>59.49</v>
      </c>
      <c r="J503" s="35" t="s">
        <v>1888</v>
      </c>
      <c r="K503" s="35" t="s">
        <v>44</v>
      </c>
      <c r="L503" s="34"/>
    </row>
    <row r="504" s="1" customFormat="1" ht="14.25" spans="1:12">
      <c r="A504" s="27">
        <v>502</v>
      </c>
      <c r="B504" s="27" t="s">
        <v>1883</v>
      </c>
      <c r="C504" s="28">
        <v>10</v>
      </c>
      <c r="D504" s="28">
        <v>3</v>
      </c>
      <c r="E504" s="28">
        <v>1</v>
      </c>
      <c r="F504" s="27">
        <v>18</v>
      </c>
      <c r="G504" s="28">
        <v>5</v>
      </c>
      <c r="H504" s="32">
        <v>502</v>
      </c>
      <c r="I504" s="32">
        <v>49.95</v>
      </c>
      <c r="J504" s="35" t="s">
        <v>1884</v>
      </c>
      <c r="K504" s="35" t="s">
        <v>42</v>
      </c>
      <c r="L504" s="34"/>
    </row>
    <row r="505" s="1" customFormat="1" ht="14.25" spans="1:12">
      <c r="A505" s="27">
        <v>503</v>
      </c>
      <c r="B505" s="27" t="s">
        <v>1883</v>
      </c>
      <c r="C505" s="28">
        <v>10</v>
      </c>
      <c r="D505" s="28">
        <v>3</v>
      </c>
      <c r="E505" s="28">
        <v>1</v>
      </c>
      <c r="F505" s="27">
        <v>18</v>
      </c>
      <c r="G505" s="28">
        <v>5</v>
      </c>
      <c r="H505" s="32">
        <v>503</v>
      </c>
      <c r="I505" s="32">
        <v>60.66</v>
      </c>
      <c r="J505" s="35" t="s">
        <v>1888</v>
      </c>
      <c r="K505" s="35" t="s">
        <v>42</v>
      </c>
      <c r="L505" s="34"/>
    </row>
    <row r="506" s="1" customFormat="1" ht="14.25" spans="1:12">
      <c r="A506" s="27">
        <v>504</v>
      </c>
      <c r="B506" s="27" t="s">
        <v>1883</v>
      </c>
      <c r="C506" s="28">
        <v>10</v>
      </c>
      <c r="D506" s="28">
        <v>3</v>
      </c>
      <c r="E506" s="28">
        <v>1</v>
      </c>
      <c r="F506" s="27">
        <v>18</v>
      </c>
      <c r="G506" s="28">
        <v>5</v>
      </c>
      <c r="H506" s="32">
        <v>504</v>
      </c>
      <c r="I506" s="32">
        <v>60.81</v>
      </c>
      <c r="J506" s="35" t="s">
        <v>1888</v>
      </c>
      <c r="K506" s="35" t="s">
        <v>42</v>
      </c>
      <c r="L506" s="34"/>
    </row>
    <row r="507" s="1" customFormat="1" ht="14.25" spans="1:12">
      <c r="A507" s="27">
        <v>505</v>
      </c>
      <c r="B507" s="27" t="s">
        <v>1883</v>
      </c>
      <c r="C507" s="28">
        <v>10</v>
      </c>
      <c r="D507" s="28">
        <v>3</v>
      </c>
      <c r="E507" s="28">
        <v>1</v>
      </c>
      <c r="F507" s="27">
        <v>18</v>
      </c>
      <c r="G507" s="28">
        <v>5</v>
      </c>
      <c r="H507" s="32">
        <v>505</v>
      </c>
      <c r="I507" s="32">
        <v>61.01</v>
      </c>
      <c r="J507" s="35" t="s">
        <v>1884</v>
      </c>
      <c r="K507" s="35" t="s">
        <v>44</v>
      </c>
      <c r="L507" s="34"/>
    </row>
    <row r="508" s="1" customFormat="1" ht="14.25" spans="1:12">
      <c r="A508" s="27">
        <v>506</v>
      </c>
      <c r="B508" s="27" t="s">
        <v>1883</v>
      </c>
      <c r="C508" s="28">
        <v>10</v>
      </c>
      <c r="D508" s="28">
        <v>3</v>
      </c>
      <c r="E508" s="28">
        <v>1</v>
      </c>
      <c r="F508" s="27">
        <v>18</v>
      </c>
      <c r="G508" s="28">
        <v>6</v>
      </c>
      <c r="H508" s="32">
        <v>601</v>
      </c>
      <c r="I508" s="32">
        <v>59.49</v>
      </c>
      <c r="J508" s="35" t="s">
        <v>1888</v>
      </c>
      <c r="K508" s="35" t="s">
        <v>44</v>
      </c>
      <c r="L508" s="34"/>
    </row>
    <row r="509" s="1" customFormat="1" ht="14.25" spans="1:12">
      <c r="A509" s="27">
        <v>507</v>
      </c>
      <c r="B509" s="27" t="s">
        <v>1883</v>
      </c>
      <c r="C509" s="28">
        <v>10</v>
      </c>
      <c r="D509" s="28">
        <v>3</v>
      </c>
      <c r="E509" s="28">
        <v>1</v>
      </c>
      <c r="F509" s="27">
        <v>18</v>
      </c>
      <c r="G509" s="28">
        <v>6</v>
      </c>
      <c r="H509" s="32">
        <v>602</v>
      </c>
      <c r="I509" s="32">
        <v>49.95</v>
      </c>
      <c r="J509" s="35" t="s">
        <v>1884</v>
      </c>
      <c r="K509" s="35" t="s">
        <v>42</v>
      </c>
      <c r="L509" s="34"/>
    </row>
    <row r="510" s="1" customFormat="1" ht="14.25" spans="1:12">
      <c r="A510" s="27">
        <v>508</v>
      </c>
      <c r="B510" s="27" t="s">
        <v>1883</v>
      </c>
      <c r="C510" s="28">
        <v>10</v>
      </c>
      <c r="D510" s="28">
        <v>3</v>
      </c>
      <c r="E510" s="28">
        <v>1</v>
      </c>
      <c r="F510" s="27">
        <v>18</v>
      </c>
      <c r="G510" s="28">
        <v>6</v>
      </c>
      <c r="H510" s="32">
        <v>603</v>
      </c>
      <c r="I510" s="32">
        <v>60.66</v>
      </c>
      <c r="J510" s="35" t="s">
        <v>1888</v>
      </c>
      <c r="K510" s="35" t="s">
        <v>42</v>
      </c>
      <c r="L510" s="34"/>
    </row>
    <row r="511" s="1" customFormat="1" ht="14.25" spans="1:12">
      <c r="A511" s="27">
        <v>509</v>
      </c>
      <c r="B511" s="27" t="s">
        <v>1883</v>
      </c>
      <c r="C511" s="28">
        <v>10</v>
      </c>
      <c r="D511" s="28">
        <v>3</v>
      </c>
      <c r="E511" s="28">
        <v>1</v>
      </c>
      <c r="F511" s="27">
        <v>18</v>
      </c>
      <c r="G511" s="28">
        <v>6</v>
      </c>
      <c r="H511" s="32">
        <v>604</v>
      </c>
      <c r="I511" s="32">
        <v>60.81</v>
      </c>
      <c r="J511" s="35" t="s">
        <v>1888</v>
      </c>
      <c r="K511" s="35" t="s">
        <v>42</v>
      </c>
      <c r="L511" s="34"/>
    </row>
    <row r="512" s="1" customFormat="1" ht="14.25" spans="1:12">
      <c r="A512" s="27">
        <v>510</v>
      </c>
      <c r="B512" s="27" t="s">
        <v>1883</v>
      </c>
      <c r="C512" s="28">
        <v>10</v>
      </c>
      <c r="D512" s="28">
        <v>3</v>
      </c>
      <c r="E512" s="28">
        <v>1</v>
      </c>
      <c r="F512" s="27">
        <v>18</v>
      </c>
      <c r="G512" s="28">
        <v>6</v>
      </c>
      <c r="H512" s="32">
        <v>605</v>
      </c>
      <c r="I512" s="32">
        <v>61.01</v>
      </c>
      <c r="J512" s="35" t="s">
        <v>1884</v>
      </c>
      <c r="K512" s="35" t="s">
        <v>44</v>
      </c>
      <c r="L512" s="34"/>
    </row>
    <row r="513" s="1" customFormat="1" ht="14.25" spans="1:12">
      <c r="A513" s="27">
        <v>511</v>
      </c>
      <c r="B513" s="27" t="s">
        <v>1883</v>
      </c>
      <c r="C513" s="28">
        <v>10</v>
      </c>
      <c r="D513" s="28">
        <v>3</v>
      </c>
      <c r="E513" s="28">
        <v>1</v>
      </c>
      <c r="F513" s="27">
        <v>18</v>
      </c>
      <c r="G513" s="28">
        <v>7</v>
      </c>
      <c r="H513" s="32">
        <v>701</v>
      </c>
      <c r="I513" s="32">
        <v>59.49</v>
      </c>
      <c r="J513" s="35" t="s">
        <v>1888</v>
      </c>
      <c r="K513" s="35" t="s">
        <v>44</v>
      </c>
      <c r="L513" s="34"/>
    </row>
    <row r="514" s="1" customFormat="1" ht="14.25" spans="1:12">
      <c r="A514" s="27">
        <v>512</v>
      </c>
      <c r="B514" s="27" t="s">
        <v>1883</v>
      </c>
      <c r="C514" s="28">
        <v>10</v>
      </c>
      <c r="D514" s="28">
        <v>3</v>
      </c>
      <c r="E514" s="28">
        <v>1</v>
      </c>
      <c r="F514" s="27">
        <v>18</v>
      </c>
      <c r="G514" s="28">
        <v>7</v>
      </c>
      <c r="H514" s="32">
        <v>702</v>
      </c>
      <c r="I514" s="32">
        <v>49.95</v>
      </c>
      <c r="J514" s="35" t="s">
        <v>1884</v>
      </c>
      <c r="K514" s="35" t="s">
        <v>42</v>
      </c>
      <c r="L514" s="34"/>
    </row>
    <row r="515" s="1" customFormat="1" ht="14.25" spans="1:12">
      <c r="A515" s="27">
        <v>513</v>
      </c>
      <c r="B515" s="27" t="s">
        <v>1883</v>
      </c>
      <c r="C515" s="28">
        <v>10</v>
      </c>
      <c r="D515" s="28">
        <v>3</v>
      </c>
      <c r="E515" s="28">
        <v>1</v>
      </c>
      <c r="F515" s="27">
        <v>18</v>
      </c>
      <c r="G515" s="28">
        <v>7</v>
      </c>
      <c r="H515" s="32">
        <v>703</v>
      </c>
      <c r="I515" s="32">
        <v>60.66</v>
      </c>
      <c r="J515" s="35" t="s">
        <v>1888</v>
      </c>
      <c r="K515" s="35" t="s">
        <v>42</v>
      </c>
      <c r="L515" s="34"/>
    </row>
    <row r="516" s="1" customFormat="1" ht="14.25" spans="1:12">
      <c r="A516" s="27">
        <v>514</v>
      </c>
      <c r="B516" s="27" t="s">
        <v>1883</v>
      </c>
      <c r="C516" s="28">
        <v>10</v>
      </c>
      <c r="D516" s="28">
        <v>3</v>
      </c>
      <c r="E516" s="28">
        <v>1</v>
      </c>
      <c r="F516" s="27">
        <v>18</v>
      </c>
      <c r="G516" s="28">
        <v>7</v>
      </c>
      <c r="H516" s="32">
        <v>704</v>
      </c>
      <c r="I516" s="32">
        <v>60.81</v>
      </c>
      <c r="J516" s="35" t="s">
        <v>1888</v>
      </c>
      <c r="K516" s="35" t="s">
        <v>42</v>
      </c>
      <c r="L516" s="34"/>
    </row>
    <row r="517" s="1" customFormat="1" ht="14.25" spans="1:12">
      <c r="A517" s="27">
        <v>515</v>
      </c>
      <c r="B517" s="27" t="s">
        <v>1883</v>
      </c>
      <c r="C517" s="28">
        <v>10</v>
      </c>
      <c r="D517" s="28">
        <v>3</v>
      </c>
      <c r="E517" s="28">
        <v>1</v>
      </c>
      <c r="F517" s="27">
        <v>18</v>
      </c>
      <c r="G517" s="28">
        <v>7</v>
      </c>
      <c r="H517" s="32">
        <v>705</v>
      </c>
      <c r="I517" s="32">
        <v>61.01</v>
      </c>
      <c r="J517" s="35" t="s">
        <v>1884</v>
      </c>
      <c r="K517" s="35" t="s">
        <v>44</v>
      </c>
      <c r="L517" s="34"/>
    </row>
    <row r="518" s="1" customFormat="1" ht="14.25" spans="1:12">
      <c r="A518" s="27">
        <v>516</v>
      </c>
      <c r="B518" s="27" t="s">
        <v>1883</v>
      </c>
      <c r="C518" s="28">
        <v>10</v>
      </c>
      <c r="D518" s="28">
        <v>3</v>
      </c>
      <c r="E518" s="28">
        <v>1</v>
      </c>
      <c r="F518" s="27">
        <v>18</v>
      </c>
      <c r="G518" s="28">
        <v>8</v>
      </c>
      <c r="H518" s="32">
        <v>801</v>
      </c>
      <c r="I518" s="32">
        <v>59.49</v>
      </c>
      <c r="J518" s="35" t="s">
        <v>1888</v>
      </c>
      <c r="K518" s="35" t="s">
        <v>44</v>
      </c>
      <c r="L518" s="34"/>
    </row>
    <row r="519" s="1" customFormat="1" ht="14.25" spans="1:12">
      <c r="A519" s="27">
        <v>517</v>
      </c>
      <c r="B519" s="27" t="s">
        <v>1883</v>
      </c>
      <c r="C519" s="28">
        <v>10</v>
      </c>
      <c r="D519" s="28">
        <v>3</v>
      </c>
      <c r="E519" s="28">
        <v>1</v>
      </c>
      <c r="F519" s="27">
        <v>18</v>
      </c>
      <c r="G519" s="28">
        <v>8</v>
      </c>
      <c r="H519" s="32">
        <v>802</v>
      </c>
      <c r="I519" s="32">
        <v>49.95</v>
      </c>
      <c r="J519" s="35" t="s">
        <v>1884</v>
      </c>
      <c r="K519" s="35" t="s">
        <v>42</v>
      </c>
      <c r="L519" s="34"/>
    </row>
    <row r="520" s="1" customFormat="1" ht="14.25" spans="1:12">
      <c r="A520" s="27">
        <v>518</v>
      </c>
      <c r="B520" s="27" t="s">
        <v>1883</v>
      </c>
      <c r="C520" s="28">
        <v>10</v>
      </c>
      <c r="D520" s="28">
        <v>3</v>
      </c>
      <c r="E520" s="28">
        <v>1</v>
      </c>
      <c r="F520" s="27">
        <v>18</v>
      </c>
      <c r="G520" s="28">
        <v>7.63636363636364</v>
      </c>
      <c r="H520" s="32">
        <v>803</v>
      </c>
      <c r="I520" s="32">
        <v>60.66</v>
      </c>
      <c r="J520" s="35" t="s">
        <v>1888</v>
      </c>
      <c r="K520" s="35" t="s">
        <v>42</v>
      </c>
      <c r="L520" s="34"/>
    </row>
    <row r="521" s="1" customFormat="1" ht="14.25" spans="1:12">
      <c r="A521" s="27">
        <v>519</v>
      </c>
      <c r="B521" s="27" t="s">
        <v>1883</v>
      </c>
      <c r="C521" s="28">
        <v>10</v>
      </c>
      <c r="D521" s="28">
        <v>3</v>
      </c>
      <c r="E521" s="28">
        <v>1</v>
      </c>
      <c r="F521" s="27">
        <v>18</v>
      </c>
      <c r="G521" s="28">
        <v>7.78787878787879</v>
      </c>
      <c r="H521" s="32">
        <v>804</v>
      </c>
      <c r="I521" s="32">
        <v>60.81</v>
      </c>
      <c r="J521" s="35" t="s">
        <v>1888</v>
      </c>
      <c r="K521" s="35" t="s">
        <v>42</v>
      </c>
      <c r="L521" s="34"/>
    </row>
    <row r="522" s="1" customFormat="1" ht="14.25" spans="1:12">
      <c r="A522" s="27">
        <v>520</v>
      </c>
      <c r="B522" s="27" t="s">
        <v>1883</v>
      </c>
      <c r="C522" s="28">
        <v>10</v>
      </c>
      <c r="D522" s="28">
        <v>3</v>
      </c>
      <c r="E522" s="28">
        <v>1</v>
      </c>
      <c r="F522" s="27">
        <v>18</v>
      </c>
      <c r="G522" s="28">
        <v>8</v>
      </c>
      <c r="H522" s="32">
        <v>805</v>
      </c>
      <c r="I522" s="32">
        <v>61.01</v>
      </c>
      <c r="J522" s="35" t="s">
        <v>1884</v>
      </c>
      <c r="K522" s="35" t="s">
        <v>44</v>
      </c>
      <c r="L522" s="34"/>
    </row>
    <row r="523" s="1" customFormat="1" ht="14.25" spans="1:12">
      <c r="A523" s="27">
        <v>521</v>
      </c>
      <c r="B523" s="27" t="s">
        <v>1883</v>
      </c>
      <c r="C523" s="28">
        <v>10</v>
      </c>
      <c r="D523" s="28">
        <v>3</v>
      </c>
      <c r="E523" s="28">
        <v>1</v>
      </c>
      <c r="F523" s="27">
        <v>18</v>
      </c>
      <c r="G523" s="28">
        <v>9</v>
      </c>
      <c r="H523" s="32">
        <v>901</v>
      </c>
      <c r="I523" s="32">
        <v>59.49</v>
      </c>
      <c r="J523" s="35" t="s">
        <v>1888</v>
      </c>
      <c r="K523" s="35" t="s">
        <v>44</v>
      </c>
      <c r="L523" s="34"/>
    </row>
    <row r="524" s="1" customFormat="1" ht="14.25" spans="1:12">
      <c r="A524" s="27">
        <v>522</v>
      </c>
      <c r="B524" s="27" t="s">
        <v>1883</v>
      </c>
      <c r="C524" s="28">
        <v>10</v>
      </c>
      <c r="D524" s="28">
        <v>3</v>
      </c>
      <c r="E524" s="28">
        <v>1</v>
      </c>
      <c r="F524" s="27">
        <v>18</v>
      </c>
      <c r="G524" s="28">
        <v>9</v>
      </c>
      <c r="H524" s="32">
        <v>902</v>
      </c>
      <c r="I524" s="32">
        <v>49.95</v>
      </c>
      <c r="J524" s="35" t="s">
        <v>1884</v>
      </c>
      <c r="K524" s="35" t="s">
        <v>42</v>
      </c>
      <c r="L524" s="34"/>
    </row>
    <row r="525" s="1" customFormat="1" ht="14.25" spans="1:12">
      <c r="A525" s="27">
        <v>523</v>
      </c>
      <c r="B525" s="27" t="s">
        <v>1883</v>
      </c>
      <c r="C525" s="28">
        <v>10</v>
      </c>
      <c r="D525" s="28">
        <v>3</v>
      </c>
      <c r="E525" s="28">
        <v>1</v>
      </c>
      <c r="F525" s="27">
        <v>18</v>
      </c>
      <c r="G525" s="28">
        <v>9</v>
      </c>
      <c r="H525" s="32">
        <v>903</v>
      </c>
      <c r="I525" s="32">
        <v>60.66</v>
      </c>
      <c r="J525" s="35" t="s">
        <v>1888</v>
      </c>
      <c r="K525" s="35" t="s">
        <v>42</v>
      </c>
      <c r="L525" s="34"/>
    </row>
    <row r="526" s="1" customFormat="1" ht="14.25" spans="1:12">
      <c r="A526" s="27">
        <v>524</v>
      </c>
      <c r="B526" s="27" t="s">
        <v>1883</v>
      </c>
      <c r="C526" s="28">
        <v>10</v>
      </c>
      <c r="D526" s="28">
        <v>3</v>
      </c>
      <c r="E526" s="28">
        <v>1</v>
      </c>
      <c r="F526" s="27">
        <v>18</v>
      </c>
      <c r="G526" s="28">
        <v>9</v>
      </c>
      <c r="H526" s="32">
        <v>904</v>
      </c>
      <c r="I526" s="32">
        <v>60.81</v>
      </c>
      <c r="J526" s="35" t="s">
        <v>1888</v>
      </c>
      <c r="K526" s="35" t="s">
        <v>42</v>
      </c>
      <c r="L526" s="34"/>
    </row>
    <row r="527" s="1" customFormat="1" ht="14.25" spans="1:12">
      <c r="A527" s="27">
        <v>525</v>
      </c>
      <c r="B527" s="27" t="s">
        <v>1883</v>
      </c>
      <c r="C527" s="28">
        <v>10</v>
      </c>
      <c r="D527" s="28">
        <v>3</v>
      </c>
      <c r="E527" s="28">
        <v>1</v>
      </c>
      <c r="F527" s="27">
        <v>18</v>
      </c>
      <c r="G527" s="28">
        <v>9</v>
      </c>
      <c r="H527" s="32">
        <v>905</v>
      </c>
      <c r="I527" s="32">
        <v>61.01</v>
      </c>
      <c r="J527" s="35" t="s">
        <v>1884</v>
      </c>
      <c r="K527" s="35" t="s">
        <v>44</v>
      </c>
      <c r="L527" s="34"/>
    </row>
    <row r="528" s="1" customFormat="1" ht="14.25" spans="1:12">
      <c r="A528" s="27">
        <v>526</v>
      </c>
      <c r="B528" s="27" t="s">
        <v>1883</v>
      </c>
      <c r="C528" s="28">
        <v>10</v>
      </c>
      <c r="D528" s="28">
        <v>3</v>
      </c>
      <c r="E528" s="28">
        <v>1</v>
      </c>
      <c r="F528" s="27">
        <v>18</v>
      </c>
      <c r="G528" s="28">
        <v>10</v>
      </c>
      <c r="H528" s="32">
        <v>1001</v>
      </c>
      <c r="I528" s="32">
        <v>59.49</v>
      </c>
      <c r="J528" s="35" t="s">
        <v>1888</v>
      </c>
      <c r="K528" s="35" t="s">
        <v>44</v>
      </c>
      <c r="L528" s="34"/>
    </row>
    <row r="529" s="1" customFormat="1" ht="14.25" spans="1:12">
      <c r="A529" s="27">
        <v>527</v>
      </c>
      <c r="B529" s="27" t="s">
        <v>1883</v>
      </c>
      <c r="C529" s="28">
        <v>10</v>
      </c>
      <c r="D529" s="28">
        <v>3</v>
      </c>
      <c r="E529" s="28">
        <v>1</v>
      </c>
      <c r="F529" s="27">
        <v>18</v>
      </c>
      <c r="G529" s="28">
        <v>10</v>
      </c>
      <c r="H529" s="32">
        <v>1002</v>
      </c>
      <c r="I529" s="32">
        <v>49.95</v>
      </c>
      <c r="J529" s="35" t="s">
        <v>1884</v>
      </c>
      <c r="K529" s="35" t="s">
        <v>42</v>
      </c>
      <c r="L529" s="34"/>
    </row>
    <row r="530" s="1" customFormat="1" ht="14.25" spans="1:12">
      <c r="A530" s="27">
        <v>528</v>
      </c>
      <c r="B530" s="27" t="s">
        <v>1883</v>
      </c>
      <c r="C530" s="28">
        <v>10</v>
      </c>
      <c r="D530" s="28">
        <v>3</v>
      </c>
      <c r="E530" s="28">
        <v>1</v>
      </c>
      <c r="F530" s="27">
        <v>18</v>
      </c>
      <c r="G530" s="28">
        <v>10</v>
      </c>
      <c r="H530" s="32">
        <v>1003</v>
      </c>
      <c r="I530" s="32">
        <v>60.66</v>
      </c>
      <c r="J530" s="35" t="s">
        <v>1888</v>
      </c>
      <c r="K530" s="35" t="s">
        <v>42</v>
      </c>
      <c r="L530" s="34"/>
    </row>
    <row r="531" s="1" customFormat="1" ht="14.25" spans="1:12">
      <c r="A531" s="27">
        <v>529</v>
      </c>
      <c r="B531" s="27" t="s">
        <v>1883</v>
      </c>
      <c r="C531" s="28">
        <v>10</v>
      </c>
      <c r="D531" s="28">
        <v>3</v>
      </c>
      <c r="E531" s="28">
        <v>1</v>
      </c>
      <c r="F531" s="27">
        <v>18</v>
      </c>
      <c r="G531" s="28">
        <v>10</v>
      </c>
      <c r="H531" s="32">
        <v>1004</v>
      </c>
      <c r="I531" s="32">
        <v>60.81</v>
      </c>
      <c r="J531" s="35" t="s">
        <v>1888</v>
      </c>
      <c r="K531" s="35" t="s">
        <v>42</v>
      </c>
      <c r="L531" s="34"/>
    </row>
    <row r="532" s="1" customFormat="1" ht="14.25" spans="1:12">
      <c r="A532" s="27">
        <v>530</v>
      </c>
      <c r="B532" s="27" t="s">
        <v>1883</v>
      </c>
      <c r="C532" s="28">
        <v>10</v>
      </c>
      <c r="D532" s="28">
        <v>3</v>
      </c>
      <c r="E532" s="28">
        <v>1</v>
      </c>
      <c r="F532" s="27">
        <v>18</v>
      </c>
      <c r="G532" s="28">
        <v>10</v>
      </c>
      <c r="H532" s="32">
        <v>1005</v>
      </c>
      <c r="I532" s="32">
        <v>61.01</v>
      </c>
      <c r="J532" s="35" t="s">
        <v>1884</v>
      </c>
      <c r="K532" s="35" t="s">
        <v>44</v>
      </c>
      <c r="L532" s="34"/>
    </row>
    <row r="533" s="1" customFormat="1" ht="14.25" spans="1:12">
      <c r="A533" s="27">
        <v>531</v>
      </c>
      <c r="B533" s="27" t="s">
        <v>1883</v>
      </c>
      <c r="C533" s="28">
        <v>10</v>
      </c>
      <c r="D533" s="28">
        <v>3</v>
      </c>
      <c r="E533" s="28">
        <v>1</v>
      </c>
      <c r="F533" s="27">
        <v>18</v>
      </c>
      <c r="G533" s="28">
        <v>11</v>
      </c>
      <c r="H533" s="32">
        <v>1101</v>
      </c>
      <c r="I533" s="32">
        <v>59.49</v>
      </c>
      <c r="J533" s="35" t="s">
        <v>1888</v>
      </c>
      <c r="K533" s="35" t="s">
        <v>44</v>
      </c>
      <c r="L533" s="34"/>
    </row>
    <row r="534" s="1" customFormat="1" ht="14.25" spans="1:12">
      <c r="A534" s="27">
        <v>532</v>
      </c>
      <c r="B534" s="27" t="s">
        <v>1883</v>
      </c>
      <c r="C534" s="28">
        <v>10</v>
      </c>
      <c r="D534" s="28">
        <v>3</v>
      </c>
      <c r="E534" s="28">
        <v>1</v>
      </c>
      <c r="F534" s="27">
        <v>18</v>
      </c>
      <c r="G534" s="28">
        <v>11</v>
      </c>
      <c r="H534" s="32">
        <v>1102</v>
      </c>
      <c r="I534" s="32">
        <v>49.95</v>
      </c>
      <c r="J534" s="35" t="s">
        <v>1884</v>
      </c>
      <c r="K534" s="35" t="s">
        <v>42</v>
      </c>
      <c r="L534" s="34"/>
    </row>
    <row r="535" s="1" customFormat="1" ht="14.25" spans="1:12">
      <c r="A535" s="27">
        <v>533</v>
      </c>
      <c r="B535" s="27" t="s">
        <v>1883</v>
      </c>
      <c r="C535" s="28">
        <v>10</v>
      </c>
      <c r="D535" s="28">
        <v>3</v>
      </c>
      <c r="E535" s="28">
        <v>1</v>
      </c>
      <c r="F535" s="27">
        <v>18</v>
      </c>
      <c r="G535" s="28">
        <v>11</v>
      </c>
      <c r="H535" s="32">
        <v>1103</v>
      </c>
      <c r="I535" s="32">
        <v>60.66</v>
      </c>
      <c r="J535" s="35" t="s">
        <v>1888</v>
      </c>
      <c r="K535" s="35" t="s">
        <v>42</v>
      </c>
      <c r="L535" s="34"/>
    </row>
    <row r="536" s="1" customFormat="1" ht="14.25" spans="1:12">
      <c r="A536" s="27">
        <v>534</v>
      </c>
      <c r="B536" s="27" t="s">
        <v>1883</v>
      </c>
      <c r="C536" s="28">
        <v>10</v>
      </c>
      <c r="D536" s="28">
        <v>3</v>
      </c>
      <c r="E536" s="28">
        <v>1</v>
      </c>
      <c r="F536" s="27">
        <v>18</v>
      </c>
      <c r="G536" s="28">
        <v>11</v>
      </c>
      <c r="H536" s="32">
        <v>1104</v>
      </c>
      <c r="I536" s="32">
        <v>60.81</v>
      </c>
      <c r="J536" s="35" t="s">
        <v>1888</v>
      </c>
      <c r="K536" s="35" t="s">
        <v>42</v>
      </c>
      <c r="L536" s="34"/>
    </row>
    <row r="537" s="1" customFormat="1" ht="14.25" spans="1:12">
      <c r="A537" s="27">
        <v>535</v>
      </c>
      <c r="B537" s="27" t="s">
        <v>1883</v>
      </c>
      <c r="C537" s="28">
        <v>10</v>
      </c>
      <c r="D537" s="28">
        <v>3</v>
      </c>
      <c r="E537" s="28">
        <v>1</v>
      </c>
      <c r="F537" s="27">
        <v>18</v>
      </c>
      <c r="G537" s="28">
        <v>11</v>
      </c>
      <c r="H537" s="32">
        <v>1105</v>
      </c>
      <c r="I537" s="32">
        <v>61.01</v>
      </c>
      <c r="J537" s="35" t="s">
        <v>1884</v>
      </c>
      <c r="K537" s="35" t="s">
        <v>44</v>
      </c>
      <c r="L537" s="34"/>
    </row>
    <row r="538" s="1" customFormat="1" ht="14.25" spans="1:12">
      <c r="A538" s="27">
        <v>536</v>
      </c>
      <c r="B538" s="27" t="s">
        <v>1883</v>
      </c>
      <c r="C538" s="28">
        <v>10</v>
      </c>
      <c r="D538" s="28">
        <v>3</v>
      </c>
      <c r="E538" s="28">
        <v>1</v>
      </c>
      <c r="F538" s="27">
        <v>18</v>
      </c>
      <c r="G538" s="28">
        <v>12</v>
      </c>
      <c r="H538" s="32">
        <v>1201</v>
      </c>
      <c r="I538" s="32">
        <v>59.49</v>
      </c>
      <c r="J538" s="35" t="s">
        <v>1888</v>
      </c>
      <c r="K538" s="35" t="s">
        <v>44</v>
      </c>
      <c r="L538" s="34"/>
    </row>
    <row r="539" s="1" customFormat="1" ht="14.25" spans="1:12">
      <c r="A539" s="27">
        <v>537</v>
      </c>
      <c r="B539" s="27" t="s">
        <v>1883</v>
      </c>
      <c r="C539" s="28">
        <v>10</v>
      </c>
      <c r="D539" s="28">
        <v>3</v>
      </c>
      <c r="E539" s="28">
        <v>1</v>
      </c>
      <c r="F539" s="27">
        <v>18</v>
      </c>
      <c r="G539" s="28">
        <v>12</v>
      </c>
      <c r="H539" s="32">
        <v>1202</v>
      </c>
      <c r="I539" s="32">
        <v>49.95</v>
      </c>
      <c r="J539" s="35" t="s">
        <v>1884</v>
      </c>
      <c r="K539" s="35" t="s">
        <v>42</v>
      </c>
      <c r="L539" s="34"/>
    </row>
    <row r="540" s="1" customFormat="1" ht="14.25" spans="1:12">
      <c r="A540" s="27">
        <v>538</v>
      </c>
      <c r="B540" s="27" t="s">
        <v>1883</v>
      </c>
      <c r="C540" s="28">
        <v>10</v>
      </c>
      <c r="D540" s="28">
        <v>3</v>
      </c>
      <c r="E540" s="28">
        <v>1</v>
      </c>
      <c r="F540" s="27">
        <v>18</v>
      </c>
      <c r="G540" s="28">
        <v>12</v>
      </c>
      <c r="H540" s="32">
        <v>1203</v>
      </c>
      <c r="I540" s="32">
        <v>60.66</v>
      </c>
      <c r="J540" s="35" t="s">
        <v>1888</v>
      </c>
      <c r="K540" s="35" t="s">
        <v>42</v>
      </c>
      <c r="L540" s="34"/>
    </row>
    <row r="541" s="1" customFormat="1" ht="14.25" spans="1:12">
      <c r="A541" s="27">
        <v>539</v>
      </c>
      <c r="B541" s="27" t="s">
        <v>1883</v>
      </c>
      <c r="C541" s="28">
        <v>10</v>
      </c>
      <c r="D541" s="28">
        <v>3</v>
      </c>
      <c r="E541" s="28">
        <v>1</v>
      </c>
      <c r="F541" s="27">
        <v>18</v>
      </c>
      <c r="G541" s="28">
        <v>12</v>
      </c>
      <c r="H541" s="32">
        <v>1204</v>
      </c>
      <c r="I541" s="32">
        <v>60.81</v>
      </c>
      <c r="J541" s="35" t="s">
        <v>1888</v>
      </c>
      <c r="K541" s="35" t="s">
        <v>42</v>
      </c>
      <c r="L541" s="34"/>
    </row>
    <row r="542" s="1" customFormat="1" ht="14.25" spans="1:12">
      <c r="A542" s="27">
        <v>540</v>
      </c>
      <c r="B542" s="27" t="s">
        <v>1883</v>
      </c>
      <c r="C542" s="28">
        <v>10</v>
      </c>
      <c r="D542" s="28">
        <v>3</v>
      </c>
      <c r="E542" s="28">
        <v>1</v>
      </c>
      <c r="F542" s="27">
        <v>18</v>
      </c>
      <c r="G542" s="28">
        <v>12</v>
      </c>
      <c r="H542" s="32">
        <v>1205</v>
      </c>
      <c r="I542" s="32">
        <v>61.01</v>
      </c>
      <c r="J542" s="35" t="s">
        <v>1884</v>
      </c>
      <c r="K542" s="35" t="s">
        <v>44</v>
      </c>
      <c r="L542" s="34"/>
    </row>
    <row r="543" s="1" customFormat="1" ht="14.25" spans="1:12">
      <c r="A543" s="27">
        <v>541</v>
      </c>
      <c r="B543" s="27" t="s">
        <v>1883</v>
      </c>
      <c r="C543" s="28">
        <v>10</v>
      </c>
      <c r="D543" s="28">
        <v>3</v>
      </c>
      <c r="E543" s="28">
        <v>1</v>
      </c>
      <c r="F543" s="27">
        <v>18</v>
      </c>
      <c r="G543" s="28">
        <v>13</v>
      </c>
      <c r="H543" s="32">
        <v>1301</v>
      </c>
      <c r="I543" s="32">
        <v>59.49</v>
      </c>
      <c r="J543" s="35" t="s">
        <v>1888</v>
      </c>
      <c r="K543" s="35" t="s">
        <v>44</v>
      </c>
      <c r="L543" s="34"/>
    </row>
    <row r="544" s="1" customFormat="1" ht="14.25" spans="1:12">
      <c r="A544" s="27">
        <v>542</v>
      </c>
      <c r="B544" s="27" t="s">
        <v>1883</v>
      </c>
      <c r="C544" s="28">
        <v>10</v>
      </c>
      <c r="D544" s="28">
        <v>3</v>
      </c>
      <c r="E544" s="28">
        <v>1</v>
      </c>
      <c r="F544" s="27">
        <v>18</v>
      </c>
      <c r="G544" s="28">
        <v>13</v>
      </c>
      <c r="H544" s="32">
        <v>1302</v>
      </c>
      <c r="I544" s="32">
        <v>49.95</v>
      </c>
      <c r="J544" s="35" t="s">
        <v>1884</v>
      </c>
      <c r="K544" s="35" t="s">
        <v>42</v>
      </c>
      <c r="L544" s="34"/>
    </row>
    <row r="545" s="1" customFormat="1" ht="14.25" spans="1:12">
      <c r="A545" s="27">
        <v>543</v>
      </c>
      <c r="B545" s="27" t="s">
        <v>1883</v>
      </c>
      <c r="C545" s="28">
        <v>10</v>
      </c>
      <c r="D545" s="28">
        <v>3</v>
      </c>
      <c r="E545" s="28">
        <v>1</v>
      </c>
      <c r="F545" s="27">
        <v>18</v>
      </c>
      <c r="G545" s="28">
        <v>13</v>
      </c>
      <c r="H545" s="32">
        <v>1303</v>
      </c>
      <c r="I545" s="32">
        <v>60.66</v>
      </c>
      <c r="J545" s="35" t="s">
        <v>1888</v>
      </c>
      <c r="K545" s="35" t="s">
        <v>42</v>
      </c>
      <c r="L545" s="34"/>
    </row>
    <row r="546" s="1" customFormat="1" ht="14.25" spans="1:12">
      <c r="A546" s="27">
        <v>544</v>
      </c>
      <c r="B546" s="27" t="s">
        <v>1883</v>
      </c>
      <c r="C546" s="28">
        <v>10</v>
      </c>
      <c r="D546" s="28">
        <v>3</v>
      </c>
      <c r="E546" s="28">
        <v>1</v>
      </c>
      <c r="F546" s="27">
        <v>18</v>
      </c>
      <c r="G546" s="28">
        <v>13</v>
      </c>
      <c r="H546" s="32">
        <v>1304</v>
      </c>
      <c r="I546" s="32">
        <v>60.81</v>
      </c>
      <c r="J546" s="35" t="s">
        <v>1888</v>
      </c>
      <c r="K546" s="35" t="s">
        <v>42</v>
      </c>
      <c r="L546" s="34"/>
    </row>
    <row r="547" s="1" customFormat="1" ht="14.25" spans="1:12">
      <c r="A547" s="27">
        <v>545</v>
      </c>
      <c r="B547" s="27" t="s">
        <v>1883</v>
      </c>
      <c r="C547" s="28">
        <v>10</v>
      </c>
      <c r="D547" s="28">
        <v>3</v>
      </c>
      <c r="E547" s="28">
        <v>1</v>
      </c>
      <c r="F547" s="27">
        <v>18</v>
      </c>
      <c r="G547" s="28">
        <v>13</v>
      </c>
      <c r="H547" s="32">
        <v>1305</v>
      </c>
      <c r="I547" s="32">
        <v>61.01</v>
      </c>
      <c r="J547" s="35" t="s">
        <v>1884</v>
      </c>
      <c r="K547" s="35" t="s">
        <v>44</v>
      </c>
      <c r="L547" s="34"/>
    </row>
    <row r="548" s="1" customFormat="1" ht="14.25" spans="1:12">
      <c r="A548" s="27">
        <v>546</v>
      </c>
      <c r="B548" s="27" t="s">
        <v>1883</v>
      </c>
      <c r="C548" s="28">
        <v>10</v>
      </c>
      <c r="D548" s="28">
        <v>3</v>
      </c>
      <c r="E548" s="28">
        <v>1</v>
      </c>
      <c r="F548" s="27">
        <v>18</v>
      </c>
      <c r="G548" s="28">
        <v>14</v>
      </c>
      <c r="H548" s="32">
        <v>1401</v>
      </c>
      <c r="I548" s="32">
        <v>59.49</v>
      </c>
      <c r="J548" s="35" t="s">
        <v>1888</v>
      </c>
      <c r="K548" s="35" t="s">
        <v>44</v>
      </c>
      <c r="L548" s="34"/>
    </row>
    <row r="549" s="1" customFormat="1" ht="14.25" spans="1:12">
      <c r="A549" s="27">
        <v>547</v>
      </c>
      <c r="B549" s="27" t="s">
        <v>1883</v>
      </c>
      <c r="C549" s="28">
        <v>10</v>
      </c>
      <c r="D549" s="28">
        <v>3</v>
      </c>
      <c r="E549" s="28">
        <v>1</v>
      </c>
      <c r="F549" s="27">
        <v>18</v>
      </c>
      <c r="G549" s="28">
        <v>14</v>
      </c>
      <c r="H549" s="32">
        <v>1402</v>
      </c>
      <c r="I549" s="32">
        <v>49.95</v>
      </c>
      <c r="J549" s="35" t="s">
        <v>1884</v>
      </c>
      <c r="K549" s="35" t="s">
        <v>42</v>
      </c>
      <c r="L549" s="34"/>
    </row>
    <row r="550" s="1" customFormat="1" ht="14.25" spans="1:12">
      <c r="A550" s="27">
        <v>548</v>
      </c>
      <c r="B550" s="27" t="s">
        <v>1883</v>
      </c>
      <c r="C550" s="28">
        <v>10</v>
      </c>
      <c r="D550" s="28">
        <v>3</v>
      </c>
      <c r="E550" s="28">
        <v>1</v>
      </c>
      <c r="F550" s="27">
        <v>18</v>
      </c>
      <c r="G550" s="28">
        <v>14</v>
      </c>
      <c r="H550" s="32">
        <v>1403</v>
      </c>
      <c r="I550" s="32">
        <v>60.66</v>
      </c>
      <c r="J550" s="35" t="s">
        <v>1888</v>
      </c>
      <c r="K550" s="35" t="s">
        <v>42</v>
      </c>
      <c r="L550" s="34"/>
    </row>
    <row r="551" s="1" customFormat="1" ht="14.25" spans="1:12">
      <c r="A551" s="27">
        <v>549</v>
      </c>
      <c r="B551" s="27" t="s">
        <v>1883</v>
      </c>
      <c r="C551" s="28">
        <v>10</v>
      </c>
      <c r="D551" s="28">
        <v>3</v>
      </c>
      <c r="E551" s="28">
        <v>1</v>
      </c>
      <c r="F551" s="27">
        <v>18</v>
      </c>
      <c r="G551" s="28">
        <v>14</v>
      </c>
      <c r="H551" s="32">
        <v>1404</v>
      </c>
      <c r="I551" s="32">
        <v>60.81</v>
      </c>
      <c r="J551" s="35" t="s">
        <v>1888</v>
      </c>
      <c r="K551" s="35" t="s">
        <v>42</v>
      </c>
      <c r="L551" s="34"/>
    </row>
    <row r="552" s="1" customFormat="1" ht="14.25" spans="1:12">
      <c r="A552" s="27">
        <v>550</v>
      </c>
      <c r="B552" s="27" t="s">
        <v>1883</v>
      </c>
      <c r="C552" s="28">
        <v>10</v>
      </c>
      <c r="D552" s="28">
        <v>3</v>
      </c>
      <c r="E552" s="28">
        <v>1</v>
      </c>
      <c r="F552" s="27">
        <v>18</v>
      </c>
      <c r="G552" s="28">
        <v>14</v>
      </c>
      <c r="H552" s="32">
        <v>1405</v>
      </c>
      <c r="I552" s="32">
        <v>61.01</v>
      </c>
      <c r="J552" s="35" t="s">
        <v>1884</v>
      </c>
      <c r="K552" s="35" t="s">
        <v>44</v>
      </c>
      <c r="L552" s="34"/>
    </row>
    <row r="553" s="1" customFormat="1" ht="14.25" spans="1:12">
      <c r="A553" s="27">
        <v>551</v>
      </c>
      <c r="B553" s="27" t="s">
        <v>1883</v>
      </c>
      <c r="C553" s="28">
        <v>10</v>
      </c>
      <c r="D553" s="28">
        <v>3</v>
      </c>
      <c r="E553" s="28">
        <v>1</v>
      </c>
      <c r="F553" s="27">
        <v>18</v>
      </c>
      <c r="G553" s="28">
        <v>15</v>
      </c>
      <c r="H553" s="32">
        <v>1501</v>
      </c>
      <c r="I553" s="32">
        <v>59.49</v>
      </c>
      <c r="J553" s="35" t="s">
        <v>1888</v>
      </c>
      <c r="K553" s="35" t="s">
        <v>44</v>
      </c>
      <c r="L553" s="34"/>
    </row>
    <row r="554" s="1" customFormat="1" ht="14.25" spans="1:12">
      <c r="A554" s="27">
        <v>552</v>
      </c>
      <c r="B554" s="27" t="s">
        <v>1883</v>
      </c>
      <c r="C554" s="28">
        <v>10</v>
      </c>
      <c r="D554" s="28">
        <v>3</v>
      </c>
      <c r="E554" s="28">
        <v>1</v>
      </c>
      <c r="F554" s="27">
        <v>18</v>
      </c>
      <c r="G554" s="28">
        <v>15</v>
      </c>
      <c r="H554" s="32">
        <v>1502</v>
      </c>
      <c r="I554" s="32">
        <v>49.95</v>
      </c>
      <c r="J554" s="35" t="s">
        <v>1884</v>
      </c>
      <c r="K554" s="35" t="s">
        <v>42</v>
      </c>
      <c r="L554" s="34"/>
    </row>
    <row r="555" s="1" customFormat="1" ht="14.25" spans="1:12">
      <c r="A555" s="27">
        <v>553</v>
      </c>
      <c r="B555" s="27" t="s">
        <v>1883</v>
      </c>
      <c r="C555" s="28">
        <v>10</v>
      </c>
      <c r="D555" s="28">
        <v>3</v>
      </c>
      <c r="E555" s="28">
        <v>1</v>
      </c>
      <c r="F555" s="27">
        <v>18</v>
      </c>
      <c r="G555" s="28">
        <v>15</v>
      </c>
      <c r="H555" s="32">
        <v>1503</v>
      </c>
      <c r="I555" s="32">
        <v>60.66</v>
      </c>
      <c r="J555" s="35" t="s">
        <v>1888</v>
      </c>
      <c r="K555" s="35" t="s">
        <v>42</v>
      </c>
      <c r="L555" s="34"/>
    </row>
    <row r="556" s="1" customFormat="1" ht="14.25" spans="1:12">
      <c r="A556" s="27">
        <v>554</v>
      </c>
      <c r="B556" s="27" t="s">
        <v>1883</v>
      </c>
      <c r="C556" s="28">
        <v>10</v>
      </c>
      <c r="D556" s="28">
        <v>3</v>
      </c>
      <c r="E556" s="28">
        <v>1</v>
      </c>
      <c r="F556" s="27">
        <v>18</v>
      </c>
      <c r="G556" s="28">
        <v>15</v>
      </c>
      <c r="H556" s="32">
        <v>1504</v>
      </c>
      <c r="I556" s="32">
        <v>60.81</v>
      </c>
      <c r="J556" s="35" t="s">
        <v>1888</v>
      </c>
      <c r="K556" s="35" t="s">
        <v>42</v>
      </c>
      <c r="L556" s="34"/>
    </row>
    <row r="557" s="1" customFormat="1" ht="14.25" spans="1:12">
      <c r="A557" s="27">
        <v>555</v>
      </c>
      <c r="B557" s="27" t="s">
        <v>1883</v>
      </c>
      <c r="C557" s="28">
        <v>10</v>
      </c>
      <c r="D557" s="28">
        <v>3</v>
      </c>
      <c r="E557" s="28">
        <v>1</v>
      </c>
      <c r="F557" s="27">
        <v>18</v>
      </c>
      <c r="G557" s="28">
        <v>15</v>
      </c>
      <c r="H557" s="32">
        <v>1505</v>
      </c>
      <c r="I557" s="32">
        <v>61.01</v>
      </c>
      <c r="J557" s="35" t="s">
        <v>1884</v>
      </c>
      <c r="K557" s="35" t="s">
        <v>44</v>
      </c>
      <c r="L557" s="34"/>
    </row>
    <row r="558" s="1" customFormat="1" ht="14.25" spans="1:12">
      <c r="A558" s="27">
        <v>556</v>
      </c>
      <c r="B558" s="27" t="s">
        <v>1883</v>
      </c>
      <c r="C558" s="28">
        <v>10</v>
      </c>
      <c r="D558" s="28">
        <v>3</v>
      </c>
      <c r="E558" s="28">
        <v>1</v>
      </c>
      <c r="F558" s="27">
        <v>18</v>
      </c>
      <c r="G558" s="28">
        <v>16</v>
      </c>
      <c r="H558" s="32">
        <v>1601</v>
      </c>
      <c r="I558" s="32">
        <v>59.49</v>
      </c>
      <c r="J558" s="35" t="s">
        <v>1888</v>
      </c>
      <c r="K558" s="35" t="s">
        <v>44</v>
      </c>
      <c r="L558" s="34"/>
    </row>
    <row r="559" s="1" customFormat="1" ht="14.25" spans="1:12">
      <c r="A559" s="27">
        <v>557</v>
      </c>
      <c r="B559" s="27" t="s">
        <v>1883</v>
      </c>
      <c r="C559" s="28">
        <v>10</v>
      </c>
      <c r="D559" s="28">
        <v>3</v>
      </c>
      <c r="E559" s="28">
        <v>1</v>
      </c>
      <c r="F559" s="27">
        <v>18</v>
      </c>
      <c r="G559" s="28">
        <v>16</v>
      </c>
      <c r="H559" s="32">
        <v>1602</v>
      </c>
      <c r="I559" s="32">
        <v>49.95</v>
      </c>
      <c r="J559" s="35" t="s">
        <v>1884</v>
      </c>
      <c r="K559" s="35" t="s">
        <v>42</v>
      </c>
      <c r="L559" s="34"/>
    </row>
    <row r="560" s="1" customFormat="1" ht="14.25" spans="1:12">
      <c r="A560" s="27">
        <v>558</v>
      </c>
      <c r="B560" s="27" t="s">
        <v>1883</v>
      </c>
      <c r="C560" s="28">
        <v>10</v>
      </c>
      <c r="D560" s="28">
        <v>3</v>
      </c>
      <c r="E560" s="28">
        <v>1</v>
      </c>
      <c r="F560" s="27">
        <v>18</v>
      </c>
      <c r="G560" s="28">
        <v>16</v>
      </c>
      <c r="H560" s="32">
        <v>1603</v>
      </c>
      <c r="I560" s="32">
        <v>60.66</v>
      </c>
      <c r="J560" s="35" t="s">
        <v>1888</v>
      </c>
      <c r="K560" s="35" t="s">
        <v>42</v>
      </c>
      <c r="L560" s="34"/>
    </row>
    <row r="561" s="1" customFormat="1" ht="14.25" spans="1:12">
      <c r="A561" s="27">
        <v>559</v>
      </c>
      <c r="B561" s="27" t="s">
        <v>1883</v>
      </c>
      <c r="C561" s="28">
        <v>10</v>
      </c>
      <c r="D561" s="28">
        <v>3</v>
      </c>
      <c r="E561" s="28">
        <v>1</v>
      </c>
      <c r="F561" s="27">
        <v>18</v>
      </c>
      <c r="G561" s="28">
        <v>16</v>
      </c>
      <c r="H561" s="32">
        <v>1604</v>
      </c>
      <c r="I561" s="32">
        <v>60.81</v>
      </c>
      <c r="J561" s="35" t="s">
        <v>1888</v>
      </c>
      <c r="K561" s="35" t="s">
        <v>42</v>
      </c>
      <c r="L561" s="34"/>
    </row>
    <row r="562" s="1" customFormat="1" ht="14.25" spans="1:12">
      <c r="A562" s="27">
        <v>560</v>
      </c>
      <c r="B562" s="27" t="s">
        <v>1883</v>
      </c>
      <c r="C562" s="28">
        <v>10</v>
      </c>
      <c r="D562" s="28">
        <v>3</v>
      </c>
      <c r="E562" s="28">
        <v>1</v>
      </c>
      <c r="F562" s="27">
        <v>18</v>
      </c>
      <c r="G562" s="28">
        <v>16</v>
      </c>
      <c r="H562" s="32">
        <v>1605</v>
      </c>
      <c r="I562" s="32">
        <v>61.01</v>
      </c>
      <c r="J562" s="35" t="s">
        <v>1884</v>
      </c>
      <c r="K562" s="35" t="s">
        <v>44</v>
      </c>
      <c r="L562" s="34"/>
    </row>
    <row r="563" s="1" customFormat="1" ht="14.25" spans="1:12">
      <c r="A563" s="27">
        <v>561</v>
      </c>
      <c r="B563" s="27" t="s">
        <v>1883</v>
      </c>
      <c r="C563" s="28">
        <v>10</v>
      </c>
      <c r="D563" s="28">
        <v>3</v>
      </c>
      <c r="E563" s="28">
        <v>1</v>
      </c>
      <c r="F563" s="27">
        <v>18</v>
      </c>
      <c r="G563" s="28">
        <v>17</v>
      </c>
      <c r="H563" s="32">
        <v>1701</v>
      </c>
      <c r="I563" s="32">
        <v>59.49</v>
      </c>
      <c r="J563" s="35" t="s">
        <v>1888</v>
      </c>
      <c r="K563" s="35" t="s">
        <v>44</v>
      </c>
      <c r="L563" s="34"/>
    </row>
    <row r="564" s="1" customFormat="1" ht="14.25" spans="1:12">
      <c r="A564" s="27">
        <v>562</v>
      </c>
      <c r="B564" s="27" t="s">
        <v>1883</v>
      </c>
      <c r="C564" s="28">
        <v>10</v>
      </c>
      <c r="D564" s="28">
        <v>3</v>
      </c>
      <c r="E564" s="28">
        <v>1</v>
      </c>
      <c r="F564" s="27">
        <v>18</v>
      </c>
      <c r="G564" s="28">
        <v>17</v>
      </c>
      <c r="H564" s="32">
        <v>1702</v>
      </c>
      <c r="I564" s="32">
        <v>49.95</v>
      </c>
      <c r="J564" s="35" t="s">
        <v>1884</v>
      </c>
      <c r="K564" s="35" t="s">
        <v>42</v>
      </c>
      <c r="L564" s="34"/>
    </row>
    <row r="565" s="1" customFormat="1" ht="14.25" spans="1:12">
      <c r="A565" s="27">
        <v>563</v>
      </c>
      <c r="B565" s="27" t="s">
        <v>1883</v>
      </c>
      <c r="C565" s="28">
        <v>10</v>
      </c>
      <c r="D565" s="28">
        <v>3</v>
      </c>
      <c r="E565" s="28">
        <v>1</v>
      </c>
      <c r="F565" s="27">
        <v>18</v>
      </c>
      <c r="G565" s="28">
        <v>17</v>
      </c>
      <c r="H565" s="32">
        <v>1703</v>
      </c>
      <c r="I565" s="32">
        <v>60.66</v>
      </c>
      <c r="J565" s="35" t="s">
        <v>1888</v>
      </c>
      <c r="K565" s="35" t="s">
        <v>42</v>
      </c>
      <c r="L565" s="34"/>
    </row>
    <row r="566" s="1" customFormat="1" ht="14.25" spans="1:12">
      <c r="A566" s="27">
        <v>564</v>
      </c>
      <c r="B566" s="27" t="s">
        <v>1883</v>
      </c>
      <c r="C566" s="28">
        <v>10</v>
      </c>
      <c r="D566" s="28">
        <v>3</v>
      </c>
      <c r="E566" s="28">
        <v>1</v>
      </c>
      <c r="F566" s="27">
        <v>18</v>
      </c>
      <c r="G566" s="28">
        <v>17</v>
      </c>
      <c r="H566" s="32">
        <v>1704</v>
      </c>
      <c r="I566" s="32">
        <v>60.81</v>
      </c>
      <c r="J566" s="35" t="s">
        <v>1888</v>
      </c>
      <c r="K566" s="35" t="s">
        <v>42</v>
      </c>
      <c r="L566" s="34"/>
    </row>
    <row r="567" s="1" customFormat="1" ht="14.25" spans="1:12">
      <c r="A567" s="27">
        <v>565</v>
      </c>
      <c r="B567" s="27" t="s">
        <v>1883</v>
      </c>
      <c r="C567" s="28">
        <v>10</v>
      </c>
      <c r="D567" s="28">
        <v>3</v>
      </c>
      <c r="E567" s="28">
        <v>1</v>
      </c>
      <c r="F567" s="27">
        <v>18</v>
      </c>
      <c r="G567" s="28">
        <v>17</v>
      </c>
      <c r="H567" s="32">
        <v>1705</v>
      </c>
      <c r="I567" s="32">
        <v>61.01</v>
      </c>
      <c r="J567" s="35" t="s">
        <v>1884</v>
      </c>
      <c r="K567" s="35" t="s">
        <v>44</v>
      </c>
      <c r="L567" s="34"/>
    </row>
    <row r="568" s="1" customFormat="1" ht="14.25" spans="1:12">
      <c r="A568" s="27">
        <v>566</v>
      </c>
      <c r="B568" s="27" t="s">
        <v>1883</v>
      </c>
      <c r="C568" s="28">
        <v>10</v>
      </c>
      <c r="D568" s="28">
        <v>3</v>
      </c>
      <c r="E568" s="28">
        <v>1</v>
      </c>
      <c r="F568" s="27">
        <v>18</v>
      </c>
      <c r="G568" s="28">
        <v>18</v>
      </c>
      <c r="H568" s="32">
        <v>1801</v>
      </c>
      <c r="I568" s="32">
        <v>59.49</v>
      </c>
      <c r="J568" s="35" t="s">
        <v>1888</v>
      </c>
      <c r="K568" s="35" t="s">
        <v>44</v>
      </c>
      <c r="L568" s="34"/>
    </row>
    <row r="569" s="1" customFormat="1" ht="14.25" spans="1:12">
      <c r="A569" s="27">
        <v>567</v>
      </c>
      <c r="B569" s="27" t="s">
        <v>1883</v>
      </c>
      <c r="C569" s="28">
        <v>10</v>
      </c>
      <c r="D569" s="28">
        <v>3</v>
      </c>
      <c r="E569" s="28">
        <v>1</v>
      </c>
      <c r="F569" s="27">
        <v>18</v>
      </c>
      <c r="G569" s="28">
        <v>18</v>
      </c>
      <c r="H569" s="32">
        <v>1802</v>
      </c>
      <c r="I569" s="32">
        <v>49.95</v>
      </c>
      <c r="J569" s="35" t="s">
        <v>1884</v>
      </c>
      <c r="K569" s="35" t="s">
        <v>42</v>
      </c>
      <c r="L569" s="34"/>
    </row>
    <row r="570" s="1" customFormat="1" ht="14.25" spans="1:12">
      <c r="A570" s="27">
        <v>568</v>
      </c>
      <c r="B570" s="27" t="s">
        <v>1883</v>
      </c>
      <c r="C570" s="28">
        <v>10</v>
      </c>
      <c r="D570" s="28">
        <v>3</v>
      </c>
      <c r="E570" s="28">
        <v>1</v>
      </c>
      <c r="F570" s="27">
        <v>18</v>
      </c>
      <c r="G570" s="28">
        <v>18</v>
      </c>
      <c r="H570" s="32">
        <v>1803</v>
      </c>
      <c r="I570" s="32">
        <v>60.66</v>
      </c>
      <c r="J570" s="35" t="s">
        <v>1888</v>
      </c>
      <c r="K570" s="35" t="s">
        <v>42</v>
      </c>
      <c r="L570" s="34"/>
    </row>
    <row r="571" s="1" customFormat="1" ht="14.25" spans="1:12">
      <c r="A571" s="27">
        <v>569</v>
      </c>
      <c r="B571" s="27" t="s">
        <v>1883</v>
      </c>
      <c r="C571" s="28">
        <v>10</v>
      </c>
      <c r="D571" s="28">
        <v>3</v>
      </c>
      <c r="E571" s="28">
        <v>1</v>
      </c>
      <c r="F571" s="27">
        <v>18</v>
      </c>
      <c r="G571" s="28">
        <v>18</v>
      </c>
      <c r="H571" s="32">
        <v>1804</v>
      </c>
      <c r="I571" s="32">
        <v>60.81</v>
      </c>
      <c r="J571" s="35" t="s">
        <v>1888</v>
      </c>
      <c r="K571" s="35" t="s">
        <v>42</v>
      </c>
      <c r="L571" s="34"/>
    </row>
    <row r="572" s="22" customFormat="1" ht="14.25" spans="1:21">
      <c r="A572" s="27">
        <v>570</v>
      </c>
      <c r="B572" s="27" t="s">
        <v>1883</v>
      </c>
      <c r="C572" s="28">
        <v>10</v>
      </c>
      <c r="D572" s="28">
        <v>3</v>
      </c>
      <c r="E572" s="28">
        <v>1</v>
      </c>
      <c r="F572" s="27">
        <v>18</v>
      </c>
      <c r="G572" s="28">
        <v>18</v>
      </c>
      <c r="H572" s="32">
        <v>1805</v>
      </c>
      <c r="I572" s="32">
        <v>61.01</v>
      </c>
      <c r="J572" s="33" t="s">
        <v>1884</v>
      </c>
      <c r="K572" s="33" t="s">
        <v>44</v>
      </c>
      <c r="L572" s="34"/>
      <c r="M572" s="1"/>
      <c r="N572" s="1"/>
      <c r="O572" s="1"/>
      <c r="P572" s="1"/>
      <c r="Q572" s="1"/>
      <c r="R572" s="1"/>
      <c r="S572" s="1"/>
      <c r="T572" s="1"/>
      <c r="U572" s="1"/>
    </row>
    <row r="573" s="1" customFormat="1" ht="14.25" spans="1:12">
      <c r="A573" s="27">
        <v>571</v>
      </c>
      <c r="B573" s="27" t="s">
        <v>1883</v>
      </c>
      <c r="C573" s="28">
        <v>10</v>
      </c>
      <c r="D573" s="28">
        <v>3</v>
      </c>
      <c r="E573" s="28">
        <v>2</v>
      </c>
      <c r="F573" s="27">
        <v>18</v>
      </c>
      <c r="G573" s="28">
        <v>1</v>
      </c>
      <c r="H573" s="32">
        <v>101</v>
      </c>
      <c r="I573" s="32">
        <v>60.77</v>
      </c>
      <c r="J573" s="33" t="s">
        <v>1884</v>
      </c>
      <c r="K573" s="33" t="s">
        <v>44</v>
      </c>
      <c r="L573" s="34"/>
    </row>
    <row r="574" s="1" customFormat="1" ht="14.25" spans="1:12">
      <c r="A574" s="27">
        <v>572</v>
      </c>
      <c r="B574" s="27" t="s">
        <v>1883</v>
      </c>
      <c r="C574" s="28">
        <v>10</v>
      </c>
      <c r="D574" s="28">
        <v>3</v>
      </c>
      <c r="E574" s="28">
        <v>2</v>
      </c>
      <c r="F574" s="27">
        <v>18</v>
      </c>
      <c r="G574" s="28">
        <v>1</v>
      </c>
      <c r="H574" s="32">
        <v>102</v>
      </c>
      <c r="I574" s="32">
        <v>60.63</v>
      </c>
      <c r="J574" s="33" t="s">
        <v>1888</v>
      </c>
      <c r="K574" s="33" t="s">
        <v>42</v>
      </c>
      <c r="L574" s="28"/>
    </row>
    <row r="575" s="1" customFormat="1" ht="14.25" spans="1:12">
      <c r="A575" s="27">
        <v>573</v>
      </c>
      <c r="B575" s="27" t="s">
        <v>1883</v>
      </c>
      <c r="C575" s="28">
        <v>10</v>
      </c>
      <c r="D575" s="28">
        <v>3</v>
      </c>
      <c r="E575" s="28">
        <v>2</v>
      </c>
      <c r="F575" s="27">
        <v>18</v>
      </c>
      <c r="G575" s="28">
        <v>1</v>
      </c>
      <c r="H575" s="32">
        <v>103</v>
      </c>
      <c r="I575" s="32">
        <v>60.24</v>
      </c>
      <c r="J575" s="35" t="s">
        <v>1888</v>
      </c>
      <c r="K575" s="35" t="s">
        <v>42</v>
      </c>
      <c r="L575" s="28"/>
    </row>
    <row r="576" s="1" customFormat="1" ht="14.25" spans="1:12">
      <c r="A576" s="27">
        <v>574</v>
      </c>
      <c r="B576" s="27" t="s">
        <v>1883</v>
      </c>
      <c r="C576" s="28">
        <v>10</v>
      </c>
      <c r="D576" s="28">
        <v>3</v>
      </c>
      <c r="E576" s="28">
        <v>2</v>
      </c>
      <c r="F576" s="27">
        <v>18</v>
      </c>
      <c r="G576" s="28">
        <v>1</v>
      </c>
      <c r="H576" s="32">
        <v>104</v>
      </c>
      <c r="I576" s="32">
        <v>49.85</v>
      </c>
      <c r="J576" s="35" t="s">
        <v>1884</v>
      </c>
      <c r="K576" s="35" t="s">
        <v>42</v>
      </c>
      <c r="L576" s="28"/>
    </row>
    <row r="577" s="1" customFormat="1" ht="14.25" spans="1:12">
      <c r="A577" s="27">
        <v>575</v>
      </c>
      <c r="B577" s="27" t="s">
        <v>1883</v>
      </c>
      <c r="C577" s="28">
        <v>10</v>
      </c>
      <c r="D577" s="28">
        <v>3</v>
      </c>
      <c r="E577" s="28">
        <v>2</v>
      </c>
      <c r="F577" s="27">
        <v>18</v>
      </c>
      <c r="G577" s="28">
        <v>1</v>
      </c>
      <c r="H577" s="32">
        <v>105</v>
      </c>
      <c r="I577" s="32">
        <v>49.35</v>
      </c>
      <c r="J577" s="35" t="s">
        <v>1884</v>
      </c>
      <c r="K577" s="35" t="s">
        <v>44</v>
      </c>
      <c r="L577" s="28"/>
    </row>
    <row r="578" s="1" customFormat="1" ht="14.25" spans="1:12">
      <c r="A578" s="27">
        <v>576</v>
      </c>
      <c r="B578" s="27" t="s">
        <v>1883</v>
      </c>
      <c r="C578" s="28">
        <v>10</v>
      </c>
      <c r="D578" s="28">
        <v>3</v>
      </c>
      <c r="E578" s="28">
        <v>2</v>
      </c>
      <c r="F578" s="27">
        <v>18</v>
      </c>
      <c r="G578" s="28">
        <v>2</v>
      </c>
      <c r="H578" s="32">
        <v>201</v>
      </c>
      <c r="I578" s="32">
        <v>60.77</v>
      </c>
      <c r="J578" s="33" t="s">
        <v>1884</v>
      </c>
      <c r="K578" s="33" t="s">
        <v>44</v>
      </c>
      <c r="L578" s="28"/>
    </row>
    <row r="579" s="1" customFormat="1" ht="14.25" spans="1:12">
      <c r="A579" s="27">
        <v>577</v>
      </c>
      <c r="B579" s="27" t="s">
        <v>1883</v>
      </c>
      <c r="C579" s="28">
        <v>10</v>
      </c>
      <c r="D579" s="28">
        <v>3</v>
      </c>
      <c r="E579" s="28">
        <v>2</v>
      </c>
      <c r="F579" s="27">
        <v>18</v>
      </c>
      <c r="G579" s="28">
        <v>2</v>
      </c>
      <c r="H579" s="32">
        <v>202</v>
      </c>
      <c r="I579" s="32">
        <v>60.63</v>
      </c>
      <c r="J579" s="33" t="s">
        <v>1888</v>
      </c>
      <c r="K579" s="33" t="s">
        <v>42</v>
      </c>
      <c r="L579" s="28"/>
    </row>
    <row r="580" s="1" customFormat="1" ht="14.25" spans="1:12">
      <c r="A580" s="27">
        <v>578</v>
      </c>
      <c r="B580" s="27" t="s">
        <v>1883</v>
      </c>
      <c r="C580" s="28">
        <v>10</v>
      </c>
      <c r="D580" s="28">
        <v>3</v>
      </c>
      <c r="E580" s="28">
        <v>2</v>
      </c>
      <c r="F580" s="27">
        <v>18</v>
      </c>
      <c r="G580" s="28">
        <v>2</v>
      </c>
      <c r="H580" s="32">
        <v>203</v>
      </c>
      <c r="I580" s="32">
        <v>60.24</v>
      </c>
      <c r="J580" s="35" t="s">
        <v>1888</v>
      </c>
      <c r="K580" s="35" t="s">
        <v>42</v>
      </c>
      <c r="L580" s="28"/>
    </row>
    <row r="581" s="1" customFormat="1" ht="14.25" spans="1:12">
      <c r="A581" s="27">
        <v>579</v>
      </c>
      <c r="B581" s="27" t="s">
        <v>1883</v>
      </c>
      <c r="C581" s="28">
        <v>10</v>
      </c>
      <c r="D581" s="28">
        <v>3</v>
      </c>
      <c r="E581" s="28">
        <v>2</v>
      </c>
      <c r="F581" s="27">
        <v>18</v>
      </c>
      <c r="G581" s="28">
        <v>2</v>
      </c>
      <c r="H581" s="32">
        <v>204</v>
      </c>
      <c r="I581" s="32">
        <v>49.85</v>
      </c>
      <c r="J581" s="35" t="s">
        <v>1884</v>
      </c>
      <c r="K581" s="35" t="s">
        <v>42</v>
      </c>
      <c r="L581" s="28"/>
    </row>
    <row r="582" s="1" customFormat="1" ht="14.25" spans="1:12">
      <c r="A582" s="27">
        <v>580</v>
      </c>
      <c r="B582" s="27" t="s">
        <v>1883</v>
      </c>
      <c r="C582" s="28">
        <v>10</v>
      </c>
      <c r="D582" s="28">
        <v>3</v>
      </c>
      <c r="E582" s="28">
        <v>2</v>
      </c>
      <c r="F582" s="27">
        <v>18</v>
      </c>
      <c r="G582" s="28">
        <v>2</v>
      </c>
      <c r="H582" s="32">
        <v>205</v>
      </c>
      <c r="I582" s="32">
        <v>59.26</v>
      </c>
      <c r="J582" s="35" t="s">
        <v>1888</v>
      </c>
      <c r="K582" s="35" t="s">
        <v>44</v>
      </c>
      <c r="L582" s="28"/>
    </row>
    <row r="583" s="1" customFormat="1" ht="14.25" spans="1:12">
      <c r="A583" s="27">
        <v>581</v>
      </c>
      <c r="B583" s="27" t="s">
        <v>1883</v>
      </c>
      <c r="C583" s="28">
        <v>10</v>
      </c>
      <c r="D583" s="28">
        <v>3</v>
      </c>
      <c r="E583" s="28">
        <v>2</v>
      </c>
      <c r="F583" s="27">
        <v>18</v>
      </c>
      <c r="G583" s="28">
        <v>3</v>
      </c>
      <c r="H583" s="32">
        <v>301</v>
      </c>
      <c r="I583" s="32">
        <v>61.01</v>
      </c>
      <c r="J583" s="33" t="s">
        <v>1884</v>
      </c>
      <c r="K583" s="33" t="s">
        <v>44</v>
      </c>
      <c r="L583" s="28"/>
    </row>
    <row r="584" s="1" customFormat="1" ht="14.25" spans="1:12">
      <c r="A584" s="27">
        <v>582</v>
      </c>
      <c r="B584" s="27" t="s">
        <v>1883</v>
      </c>
      <c r="C584" s="28">
        <v>10</v>
      </c>
      <c r="D584" s="28">
        <v>3</v>
      </c>
      <c r="E584" s="28">
        <v>2</v>
      </c>
      <c r="F584" s="27">
        <v>18</v>
      </c>
      <c r="G584" s="28">
        <v>3</v>
      </c>
      <c r="H584" s="32">
        <v>302</v>
      </c>
      <c r="I584" s="32">
        <v>60.81</v>
      </c>
      <c r="J584" s="33" t="s">
        <v>1888</v>
      </c>
      <c r="K584" s="33" t="s">
        <v>42</v>
      </c>
      <c r="L584" s="28"/>
    </row>
    <row r="585" s="1" customFormat="1" ht="14.25" spans="1:12">
      <c r="A585" s="27">
        <v>583</v>
      </c>
      <c r="B585" s="27" t="s">
        <v>1883</v>
      </c>
      <c r="C585" s="28">
        <v>10</v>
      </c>
      <c r="D585" s="28">
        <v>3</v>
      </c>
      <c r="E585" s="28">
        <v>2</v>
      </c>
      <c r="F585" s="27">
        <v>18</v>
      </c>
      <c r="G585" s="28">
        <v>3</v>
      </c>
      <c r="H585" s="32">
        <v>303</v>
      </c>
      <c r="I585" s="32">
        <v>60.66</v>
      </c>
      <c r="J585" s="35" t="s">
        <v>1888</v>
      </c>
      <c r="K585" s="35" t="s">
        <v>42</v>
      </c>
      <c r="L585" s="28"/>
    </row>
    <row r="586" s="1" customFormat="1" ht="14.25" spans="1:12">
      <c r="A586" s="27">
        <v>584</v>
      </c>
      <c r="B586" s="27" t="s">
        <v>1883</v>
      </c>
      <c r="C586" s="28">
        <v>10</v>
      </c>
      <c r="D586" s="28">
        <v>3</v>
      </c>
      <c r="E586" s="28">
        <v>2</v>
      </c>
      <c r="F586" s="27">
        <v>18</v>
      </c>
      <c r="G586" s="28">
        <v>3</v>
      </c>
      <c r="H586" s="32">
        <v>304</v>
      </c>
      <c r="I586" s="32">
        <v>49.95</v>
      </c>
      <c r="J586" s="35" t="s">
        <v>1884</v>
      </c>
      <c r="K586" s="35" t="s">
        <v>42</v>
      </c>
      <c r="L586" s="28"/>
    </row>
    <row r="587" s="1" customFormat="1" ht="14.25" spans="1:12">
      <c r="A587" s="27">
        <v>585</v>
      </c>
      <c r="B587" s="27" t="s">
        <v>1883</v>
      </c>
      <c r="C587" s="28">
        <v>10</v>
      </c>
      <c r="D587" s="28">
        <v>3</v>
      </c>
      <c r="E587" s="28">
        <v>2</v>
      </c>
      <c r="F587" s="27">
        <v>18</v>
      </c>
      <c r="G587" s="28">
        <v>3</v>
      </c>
      <c r="H587" s="32">
        <v>305</v>
      </c>
      <c r="I587" s="32">
        <v>59.49</v>
      </c>
      <c r="J587" s="35" t="s">
        <v>1888</v>
      </c>
      <c r="K587" s="35" t="s">
        <v>44</v>
      </c>
      <c r="L587" s="28"/>
    </row>
    <row r="588" s="1" customFormat="1" ht="14.25" spans="1:12">
      <c r="A588" s="27">
        <v>586</v>
      </c>
      <c r="B588" s="27" t="s">
        <v>1883</v>
      </c>
      <c r="C588" s="28">
        <v>10</v>
      </c>
      <c r="D588" s="28">
        <v>3</v>
      </c>
      <c r="E588" s="28">
        <v>2</v>
      </c>
      <c r="F588" s="27">
        <v>18</v>
      </c>
      <c r="G588" s="28">
        <v>4</v>
      </c>
      <c r="H588" s="32">
        <v>401</v>
      </c>
      <c r="I588" s="32">
        <v>61.01</v>
      </c>
      <c r="J588" s="33" t="s">
        <v>1884</v>
      </c>
      <c r="K588" s="33" t="s">
        <v>44</v>
      </c>
      <c r="L588" s="28"/>
    </row>
    <row r="589" s="1" customFormat="1" ht="14.25" spans="1:12">
      <c r="A589" s="27">
        <v>587</v>
      </c>
      <c r="B589" s="27" t="s">
        <v>1883</v>
      </c>
      <c r="C589" s="28">
        <v>10</v>
      </c>
      <c r="D589" s="28">
        <v>3</v>
      </c>
      <c r="E589" s="28">
        <v>2</v>
      </c>
      <c r="F589" s="27">
        <v>18</v>
      </c>
      <c r="G589" s="28">
        <v>4</v>
      </c>
      <c r="H589" s="32">
        <v>402</v>
      </c>
      <c r="I589" s="32">
        <v>60.81</v>
      </c>
      <c r="J589" s="33" t="s">
        <v>1888</v>
      </c>
      <c r="K589" s="33" t="s">
        <v>42</v>
      </c>
      <c r="L589" s="28"/>
    </row>
    <row r="590" s="1" customFormat="1" ht="14.25" spans="1:12">
      <c r="A590" s="27">
        <v>588</v>
      </c>
      <c r="B590" s="27" t="s">
        <v>1883</v>
      </c>
      <c r="C590" s="28">
        <v>10</v>
      </c>
      <c r="D590" s="28">
        <v>3</v>
      </c>
      <c r="E590" s="28">
        <v>2</v>
      </c>
      <c r="F590" s="27">
        <v>18</v>
      </c>
      <c r="G590" s="28">
        <v>4</v>
      </c>
      <c r="H590" s="32">
        <v>403</v>
      </c>
      <c r="I590" s="32">
        <v>60.66</v>
      </c>
      <c r="J590" s="35" t="s">
        <v>1888</v>
      </c>
      <c r="K590" s="35" t="s">
        <v>42</v>
      </c>
      <c r="L590" s="28"/>
    </row>
    <row r="591" s="1" customFormat="1" ht="14.25" spans="1:12">
      <c r="A591" s="27">
        <v>589</v>
      </c>
      <c r="B591" s="27" t="s">
        <v>1883</v>
      </c>
      <c r="C591" s="28">
        <v>10</v>
      </c>
      <c r="D591" s="28">
        <v>3</v>
      </c>
      <c r="E591" s="28">
        <v>2</v>
      </c>
      <c r="F591" s="27">
        <v>18</v>
      </c>
      <c r="G591" s="28">
        <v>4</v>
      </c>
      <c r="H591" s="32">
        <v>404</v>
      </c>
      <c r="I591" s="32">
        <v>49.95</v>
      </c>
      <c r="J591" s="35" t="s">
        <v>1884</v>
      </c>
      <c r="K591" s="35" t="s">
        <v>42</v>
      </c>
      <c r="L591" s="28"/>
    </row>
    <row r="592" s="1" customFormat="1" ht="14.25" spans="1:12">
      <c r="A592" s="27">
        <v>590</v>
      </c>
      <c r="B592" s="27" t="s">
        <v>1883</v>
      </c>
      <c r="C592" s="28">
        <v>10</v>
      </c>
      <c r="D592" s="28">
        <v>3</v>
      </c>
      <c r="E592" s="28">
        <v>2</v>
      </c>
      <c r="F592" s="27">
        <v>18</v>
      </c>
      <c r="G592" s="28">
        <v>4</v>
      </c>
      <c r="H592" s="32">
        <v>405</v>
      </c>
      <c r="I592" s="32">
        <v>59.49</v>
      </c>
      <c r="J592" s="35" t="s">
        <v>1888</v>
      </c>
      <c r="K592" s="35" t="s">
        <v>44</v>
      </c>
      <c r="L592" s="28"/>
    </row>
    <row r="593" s="1" customFormat="1" ht="14.25" spans="1:12">
      <c r="A593" s="27">
        <v>591</v>
      </c>
      <c r="B593" s="27" t="s">
        <v>1883</v>
      </c>
      <c r="C593" s="28">
        <v>10</v>
      </c>
      <c r="D593" s="28">
        <v>3</v>
      </c>
      <c r="E593" s="28">
        <v>2</v>
      </c>
      <c r="F593" s="27">
        <v>18</v>
      </c>
      <c r="G593" s="28">
        <v>5</v>
      </c>
      <c r="H593" s="32">
        <v>501</v>
      </c>
      <c r="I593" s="32">
        <v>61.01</v>
      </c>
      <c r="J593" s="33" t="s">
        <v>1884</v>
      </c>
      <c r="K593" s="33" t="s">
        <v>44</v>
      </c>
      <c r="L593" s="28"/>
    </row>
    <row r="594" s="1" customFormat="1" ht="14.25" spans="1:12">
      <c r="A594" s="27">
        <v>592</v>
      </c>
      <c r="B594" s="27" t="s">
        <v>1883</v>
      </c>
      <c r="C594" s="28">
        <v>10</v>
      </c>
      <c r="D594" s="28">
        <v>3</v>
      </c>
      <c r="E594" s="28">
        <v>2</v>
      </c>
      <c r="F594" s="27">
        <v>18</v>
      </c>
      <c r="G594" s="28">
        <v>5</v>
      </c>
      <c r="H594" s="32">
        <v>502</v>
      </c>
      <c r="I594" s="32">
        <v>60.81</v>
      </c>
      <c r="J594" s="33" t="s">
        <v>1888</v>
      </c>
      <c r="K594" s="33" t="s">
        <v>42</v>
      </c>
      <c r="L594" s="28"/>
    </row>
    <row r="595" s="1" customFormat="1" ht="14.25" spans="1:12">
      <c r="A595" s="27">
        <v>593</v>
      </c>
      <c r="B595" s="27" t="s">
        <v>1883</v>
      </c>
      <c r="C595" s="28">
        <v>10</v>
      </c>
      <c r="D595" s="28">
        <v>3</v>
      </c>
      <c r="E595" s="28">
        <v>2</v>
      </c>
      <c r="F595" s="27">
        <v>18</v>
      </c>
      <c r="G595" s="28">
        <v>5</v>
      </c>
      <c r="H595" s="32">
        <v>503</v>
      </c>
      <c r="I595" s="32">
        <v>60.66</v>
      </c>
      <c r="J595" s="35" t="s">
        <v>1888</v>
      </c>
      <c r="K595" s="35" t="s">
        <v>42</v>
      </c>
      <c r="L595" s="28"/>
    </row>
    <row r="596" s="1" customFormat="1" ht="14.25" spans="1:12">
      <c r="A596" s="27">
        <v>594</v>
      </c>
      <c r="B596" s="27" t="s">
        <v>1883</v>
      </c>
      <c r="C596" s="28">
        <v>10</v>
      </c>
      <c r="D596" s="28">
        <v>3</v>
      </c>
      <c r="E596" s="28">
        <v>2</v>
      </c>
      <c r="F596" s="27">
        <v>18</v>
      </c>
      <c r="G596" s="28">
        <v>5</v>
      </c>
      <c r="H596" s="32">
        <v>504</v>
      </c>
      <c r="I596" s="32">
        <v>49.95</v>
      </c>
      <c r="J596" s="35" t="s">
        <v>1884</v>
      </c>
      <c r="K596" s="35" t="s">
        <v>42</v>
      </c>
      <c r="L596" s="28"/>
    </row>
    <row r="597" s="1" customFormat="1" ht="14.25" spans="1:12">
      <c r="A597" s="27">
        <v>595</v>
      </c>
      <c r="B597" s="27" t="s">
        <v>1883</v>
      </c>
      <c r="C597" s="28">
        <v>10</v>
      </c>
      <c r="D597" s="28">
        <v>3</v>
      </c>
      <c r="E597" s="28">
        <v>2</v>
      </c>
      <c r="F597" s="27">
        <v>18</v>
      </c>
      <c r="G597" s="28">
        <v>5</v>
      </c>
      <c r="H597" s="32">
        <v>505</v>
      </c>
      <c r="I597" s="32">
        <v>59.49</v>
      </c>
      <c r="J597" s="35" t="s">
        <v>1888</v>
      </c>
      <c r="K597" s="35" t="s">
        <v>44</v>
      </c>
      <c r="L597" s="28"/>
    </row>
    <row r="598" s="1" customFormat="1" ht="14.25" spans="1:12">
      <c r="A598" s="27">
        <v>596</v>
      </c>
      <c r="B598" s="27" t="s">
        <v>1883</v>
      </c>
      <c r="C598" s="28">
        <v>10</v>
      </c>
      <c r="D598" s="28">
        <v>3</v>
      </c>
      <c r="E598" s="28">
        <v>2</v>
      </c>
      <c r="F598" s="27">
        <v>18</v>
      </c>
      <c r="G598" s="28">
        <v>6</v>
      </c>
      <c r="H598" s="32">
        <v>601</v>
      </c>
      <c r="I598" s="32">
        <v>61.01</v>
      </c>
      <c r="J598" s="33" t="s">
        <v>1884</v>
      </c>
      <c r="K598" s="33" t="s">
        <v>44</v>
      </c>
      <c r="L598" s="28"/>
    </row>
    <row r="599" s="1" customFormat="1" ht="14.25" spans="1:12">
      <c r="A599" s="27">
        <v>597</v>
      </c>
      <c r="B599" s="27" t="s">
        <v>1883</v>
      </c>
      <c r="C599" s="28">
        <v>10</v>
      </c>
      <c r="D599" s="28">
        <v>3</v>
      </c>
      <c r="E599" s="28">
        <v>2</v>
      </c>
      <c r="F599" s="27">
        <v>18</v>
      </c>
      <c r="G599" s="28">
        <v>6</v>
      </c>
      <c r="H599" s="32">
        <v>602</v>
      </c>
      <c r="I599" s="32">
        <v>60.81</v>
      </c>
      <c r="J599" s="33" t="s">
        <v>1888</v>
      </c>
      <c r="K599" s="33" t="s">
        <v>42</v>
      </c>
      <c r="L599" s="28"/>
    </row>
    <row r="600" s="1" customFormat="1" ht="14.25" spans="1:12">
      <c r="A600" s="27">
        <v>598</v>
      </c>
      <c r="B600" s="27" t="s">
        <v>1883</v>
      </c>
      <c r="C600" s="28">
        <v>10</v>
      </c>
      <c r="D600" s="28">
        <v>3</v>
      </c>
      <c r="E600" s="28">
        <v>2</v>
      </c>
      <c r="F600" s="27">
        <v>18</v>
      </c>
      <c r="G600" s="28">
        <v>6</v>
      </c>
      <c r="H600" s="32">
        <v>603</v>
      </c>
      <c r="I600" s="32">
        <v>60.66</v>
      </c>
      <c r="J600" s="35" t="s">
        <v>1888</v>
      </c>
      <c r="K600" s="35" t="s">
        <v>42</v>
      </c>
      <c r="L600" s="28"/>
    </row>
    <row r="601" s="1" customFormat="1" ht="14.25" spans="1:12">
      <c r="A601" s="27">
        <v>599</v>
      </c>
      <c r="B601" s="27" t="s">
        <v>1883</v>
      </c>
      <c r="C601" s="28">
        <v>10</v>
      </c>
      <c r="D601" s="28">
        <v>3</v>
      </c>
      <c r="E601" s="28">
        <v>2</v>
      </c>
      <c r="F601" s="27">
        <v>18</v>
      </c>
      <c r="G601" s="28">
        <v>6</v>
      </c>
      <c r="H601" s="32">
        <v>604</v>
      </c>
      <c r="I601" s="32">
        <v>49.95</v>
      </c>
      <c r="J601" s="35" t="s">
        <v>1884</v>
      </c>
      <c r="K601" s="35" t="s">
        <v>42</v>
      </c>
      <c r="L601" s="28"/>
    </row>
    <row r="602" s="1" customFormat="1" ht="14.25" spans="1:12">
      <c r="A602" s="27">
        <v>600</v>
      </c>
      <c r="B602" s="27" t="s">
        <v>1883</v>
      </c>
      <c r="C602" s="28">
        <v>10</v>
      </c>
      <c r="D602" s="28">
        <v>3</v>
      </c>
      <c r="E602" s="28">
        <v>2</v>
      </c>
      <c r="F602" s="27">
        <v>18</v>
      </c>
      <c r="G602" s="28">
        <v>6</v>
      </c>
      <c r="H602" s="32">
        <v>605</v>
      </c>
      <c r="I602" s="32">
        <v>59.49</v>
      </c>
      <c r="J602" s="35" t="s">
        <v>1888</v>
      </c>
      <c r="K602" s="35" t="s">
        <v>44</v>
      </c>
      <c r="L602" s="28"/>
    </row>
    <row r="603" s="1" customFormat="1" ht="14.25" spans="1:12">
      <c r="A603" s="27">
        <v>601</v>
      </c>
      <c r="B603" s="27" t="s">
        <v>1883</v>
      </c>
      <c r="C603" s="28">
        <v>10</v>
      </c>
      <c r="D603" s="28">
        <v>3</v>
      </c>
      <c r="E603" s="28">
        <v>2</v>
      </c>
      <c r="F603" s="27">
        <v>18</v>
      </c>
      <c r="G603" s="28">
        <v>7</v>
      </c>
      <c r="H603" s="32">
        <v>701</v>
      </c>
      <c r="I603" s="32">
        <v>61.01</v>
      </c>
      <c r="J603" s="33" t="s">
        <v>1884</v>
      </c>
      <c r="K603" s="33" t="s">
        <v>44</v>
      </c>
      <c r="L603" s="28"/>
    </row>
    <row r="604" s="1" customFormat="1" ht="14.25" spans="1:12">
      <c r="A604" s="27">
        <v>602</v>
      </c>
      <c r="B604" s="27" t="s">
        <v>1883</v>
      </c>
      <c r="C604" s="28">
        <v>10</v>
      </c>
      <c r="D604" s="28">
        <v>3</v>
      </c>
      <c r="E604" s="28">
        <v>2</v>
      </c>
      <c r="F604" s="27">
        <v>18</v>
      </c>
      <c r="G604" s="28">
        <v>7</v>
      </c>
      <c r="H604" s="32">
        <v>702</v>
      </c>
      <c r="I604" s="32">
        <v>60.81</v>
      </c>
      <c r="J604" s="33" t="s">
        <v>1888</v>
      </c>
      <c r="K604" s="33" t="s">
        <v>42</v>
      </c>
      <c r="L604" s="28"/>
    </row>
    <row r="605" s="1" customFormat="1" ht="14.25" spans="1:12">
      <c r="A605" s="27">
        <v>603</v>
      </c>
      <c r="B605" s="27" t="s">
        <v>1883</v>
      </c>
      <c r="C605" s="28">
        <v>10</v>
      </c>
      <c r="D605" s="28">
        <v>3</v>
      </c>
      <c r="E605" s="28">
        <v>2</v>
      </c>
      <c r="F605" s="27">
        <v>18</v>
      </c>
      <c r="G605" s="28">
        <v>7</v>
      </c>
      <c r="H605" s="32">
        <v>703</v>
      </c>
      <c r="I605" s="32">
        <v>60.66</v>
      </c>
      <c r="J605" s="35" t="s">
        <v>1888</v>
      </c>
      <c r="K605" s="35" t="s">
        <v>42</v>
      </c>
      <c r="L605" s="28"/>
    </row>
    <row r="606" s="1" customFormat="1" ht="14.25" spans="1:12">
      <c r="A606" s="27">
        <v>604</v>
      </c>
      <c r="B606" s="27" t="s">
        <v>1883</v>
      </c>
      <c r="C606" s="28">
        <v>10</v>
      </c>
      <c r="D606" s="28">
        <v>3</v>
      </c>
      <c r="E606" s="28">
        <v>2</v>
      </c>
      <c r="F606" s="27">
        <v>18</v>
      </c>
      <c r="G606" s="28">
        <v>7</v>
      </c>
      <c r="H606" s="32">
        <v>704</v>
      </c>
      <c r="I606" s="32">
        <v>49.95</v>
      </c>
      <c r="J606" s="35" t="s">
        <v>1884</v>
      </c>
      <c r="K606" s="35" t="s">
        <v>42</v>
      </c>
      <c r="L606" s="28"/>
    </row>
    <row r="607" s="1" customFormat="1" ht="14.25" spans="1:12">
      <c r="A607" s="27">
        <v>605</v>
      </c>
      <c r="B607" s="27" t="s">
        <v>1883</v>
      </c>
      <c r="C607" s="28">
        <v>10</v>
      </c>
      <c r="D607" s="28">
        <v>3</v>
      </c>
      <c r="E607" s="28">
        <v>2</v>
      </c>
      <c r="F607" s="27">
        <v>18</v>
      </c>
      <c r="G607" s="28">
        <v>7</v>
      </c>
      <c r="H607" s="32">
        <v>705</v>
      </c>
      <c r="I607" s="32">
        <v>59.49</v>
      </c>
      <c r="J607" s="35" t="s">
        <v>1888</v>
      </c>
      <c r="K607" s="35" t="s">
        <v>44</v>
      </c>
      <c r="L607" s="28"/>
    </row>
    <row r="608" s="1" customFormat="1" ht="14.25" spans="1:12">
      <c r="A608" s="27">
        <v>606</v>
      </c>
      <c r="B608" s="27" t="s">
        <v>1883</v>
      </c>
      <c r="C608" s="28">
        <v>10</v>
      </c>
      <c r="D608" s="28">
        <v>3</v>
      </c>
      <c r="E608" s="28">
        <v>2</v>
      </c>
      <c r="F608" s="27">
        <v>18</v>
      </c>
      <c r="G608" s="28">
        <v>8</v>
      </c>
      <c r="H608" s="32">
        <v>801</v>
      </c>
      <c r="I608" s="32">
        <v>61.01</v>
      </c>
      <c r="J608" s="33" t="s">
        <v>1884</v>
      </c>
      <c r="K608" s="33" t="s">
        <v>44</v>
      </c>
      <c r="L608" s="28"/>
    </row>
    <row r="609" s="1" customFormat="1" ht="14.25" spans="1:12">
      <c r="A609" s="27">
        <v>607</v>
      </c>
      <c r="B609" s="27" t="s">
        <v>1883</v>
      </c>
      <c r="C609" s="28">
        <v>10</v>
      </c>
      <c r="D609" s="28">
        <v>3</v>
      </c>
      <c r="E609" s="28">
        <v>2</v>
      </c>
      <c r="F609" s="27">
        <v>18</v>
      </c>
      <c r="G609" s="28">
        <v>8</v>
      </c>
      <c r="H609" s="32">
        <v>802</v>
      </c>
      <c r="I609" s="32">
        <v>60.81</v>
      </c>
      <c r="J609" s="33" t="s">
        <v>1888</v>
      </c>
      <c r="K609" s="33" t="s">
        <v>42</v>
      </c>
      <c r="L609" s="28"/>
    </row>
    <row r="610" s="1" customFormat="1" ht="14.25" spans="1:12">
      <c r="A610" s="27">
        <v>608</v>
      </c>
      <c r="B610" s="27" t="s">
        <v>1883</v>
      </c>
      <c r="C610" s="28">
        <v>10</v>
      </c>
      <c r="D610" s="28">
        <v>3</v>
      </c>
      <c r="E610" s="28">
        <v>2</v>
      </c>
      <c r="F610" s="27">
        <v>18</v>
      </c>
      <c r="G610" s="28">
        <v>7.63636363636364</v>
      </c>
      <c r="H610" s="32">
        <v>803</v>
      </c>
      <c r="I610" s="32">
        <v>60.66</v>
      </c>
      <c r="J610" s="35" t="s">
        <v>1888</v>
      </c>
      <c r="K610" s="35" t="s">
        <v>42</v>
      </c>
      <c r="L610" s="28"/>
    </row>
    <row r="611" s="1" customFormat="1" ht="14.25" spans="1:12">
      <c r="A611" s="27">
        <v>609</v>
      </c>
      <c r="B611" s="27" t="s">
        <v>1883</v>
      </c>
      <c r="C611" s="28">
        <v>10</v>
      </c>
      <c r="D611" s="28">
        <v>3</v>
      </c>
      <c r="E611" s="28">
        <v>2</v>
      </c>
      <c r="F611" s="27">
        <v>18</v>
      </c>
      <c r="G611" s="28">
        <v>7.78787878787879</v>
      </c>
      <c r="H611" s="32">
        <v>804</v>
      </c>
      <c r="I611" s="32">
        <v>49.95</v>
      </c>
      <c r="J611" s="35" t="s">
        <v>1884</v>
      </c>
      <c r="K611" s="35" t="s">
        <v>42</v>
      </c>
      <c r="L611" s="28"/>
    </row>
    <row r="612" s="1" customFormat="1" ht="14.25" spans="1:12">
      <c r="A612" s="27">
        <v>610</v>
      </c>
      <c r="B612" s="27" t="s">
        <v>1883</v>
      </c>
      <c r="C612" s="28">
        <v>10</v>
      </c>
      <c r="D612" s="28">
        <v>3</v>
      </c>
      <c r="E612" s="28">
        <v>2</v>
      </c>
      <c r="F612" s="27">
        <v>18</v>
      </c>
      <c r="G612" s="28">
        <v>8</v>
      </c>
      <c r="H612" s="32">
        <v>805</v>
      </c>
      <c r="I612" s="32">
        <v>59.49</v>
      </c>
      <c r="J612" s="35" t="s">
        <v>1888</v>
      </c>
      <c r="K612" s="35" t="s">
        <v>44</v>
      </c>
      <c r="L612" s="28"/>
    </row>
    <row r="613" s="1" customFormat="1" ht="14.25" spans="1:12">
      <c r="A613" s="27">
        <v>611</v>
      </c>
      <c r="B613" s="27" t="s">
        <v>1883</v>
      </c>
      <c r="C613" s="28">
        <v>10</v>
      </c>
      <c r="D613" s="28">
        <v>3</v>
      </c>
      <c r="E613" s="28">
        <v>2</v>
      </c>
      <c r="F613" s="27">
        <v>18</v>
      </c>
      <c r="G613" s="28">
        <v>9</v>
      </c>
      <c r="H613" s="32">
        <v>901</v>
      </c>
      <c r="I613" s="32">
        <v>61.01</v>
      </c>
      <c r="J613" s="33" t="s">
        <v>1884</v>
      </c>
      <c r="K613" s="33" t="s">
        <v>44</v>
      </c>
      <c r="L613" s="28"/>
    </row>
    <row r="614" s="1" customFormat="1" ht="14.25" spans="1:12">
      <c r="A614" s="27">
        <v>612</v>
      </c>
      <c r="B614" s="27" t="s">
        <v>1883</v>
      </c>
      <c r="C614" s="28">
        <v>10</v>
      </c>
      <c r="D614" s="28">
        <v>3</v>
      </c>
      <c r="E614" s="28">
        <v>2</v>
      </c>
      <c r="F614" s="27">
        <v>18</v>
      </c>
      <c r="G614" s="28">
        <v>9</v>
      </c>
      <c r="H614" s="32">
        <v>902</v>
      </c>
      <c r="I614" s="32">
        <v>60.81</v>
      </c>
      <c r="J614" s="33" t="s">
        <v>1888</v>
      </c>
      <c r="K614" s="33" t="s">
        <v>42</v>
      </c>
      <c r="L614" s="28"/>
    </row>
    <row r="615" s="1" customFormat="1" ht="14.25" spans="1:12">
      <c r="A615" s="27">
        <v>613</v>
      </c>
      <c r="B615" s="27" t="s">
        <v>1883</v>
      </c>
      <c r="C615" s="28">
        <v>10</v>
      </c>
      <c r="D615" s="28">
        <v>3</v>
      </c>
      <c r="E615" s="28">
        <v>2</v>
      </c>
      <c r="F615" s="27">
        <v>18</v>
      </c>
      <c r="G615" s="28">
        <v>9</v>
      </c>
      <c r="H615" s="32">
        <v>903</v>
      </c>
      <c r="I615" s="32">
        <v>60.66</v>
      </c>
      <c r="J615" s="35" t="s">
        <v>1888</v>
      </c>
      <c r="K615" s="35" t="s">
        <v>42</v>
      </c>
      <c r="L615" s="28"/>
    </row>
    <row r="616" s="1" customFormat="1" ht="14.25" spans="1:12">
      <c r="A616" s="27">
        <v>614</v>
      </c>
      <c r="B616" s="27" t="s">
        <v>1883</v>
      </c>
      <c r="C616" s="28">
        <v>10</v>
      </c>
      <c r="D616" s="28">
        <v>3</v>
      </c>
      <c r="E616" s="28">
        <v>2</v>
      </c>
      <c r="F616" s="27">
        <v>18</v>
      </c>
      <c r="G616" s="28">
        <v>9</v>
      </c>
      <c r="H616" s="32">
        <v>904</v>
      </c>
      <c r="I616" s="32">
        <v>49.95</v>
      </c>
      <c r="J616" s="35" t="s">
        <v>1884</v>
      </c>
      <c r="K616" s="35" t="s">
        <v>42</v>
      </c>
      <c r="L616" s="28"/>
    </row>
    <row r="617" s="1" customFormat="1" ht="14.25" spans="1:12">
      <c r="A617" s="27">
        <v>615</v>
      </c>
      <c r="B617" s="27" t="s">
        <v>1883</v>
      </c>
      <c r="C617" s="28">
        <v>10</v>
      </c>
      <c r="D617" s="28">
        <v>3</v>
      </c>
      <c r="E617" s="28">
        <v>2</v>
      </c>
      <c r="F617" s="27">
        <v>18</v>
      </c>
      <c r="G617" s="28">
        <v>9</v>
      </c>
      <c r="H617" s="32">
        <v>905</v>
      </c>
      <c r="I617" s="32">
        <v>59.49</v>
      </c>
      <c r="J617" s="35" t="s">
        <v>1888</v>
      </c>
      <c r="K617" s="35" t="s">
        <v>44</v>
      </c>
      <c r="L617" s="28"/>
    </row>
    <row r="618" s="1" customFormat="1" ht="14.25" spans="1:12">
      <c r="A618" s="27">
        <v>616</v>
      </c>
      <c r="B618" s="27" t="s">
        <v>1883</v>
      </c>
      <c r="C618" s="28">
        <v>10</v>
      </c>
      <c r="D618" s="28">
        <v>3</v>
      </c>
      <c r="E618" s="28">
        <v>2</v>
      </c>
      <c r="F618" s="27">
        <v>18</v>
      </c>
      <c r="G618" s="28">
        <v>10</v>
      </c>
      <c r="H618" s="32">
        <v>1001</v>
      </c>
      <c r="I618" s="32">
        <v>61.01</v>
      </c>
      <c r="J618" s="33" t="s">
        <v>1884</v>
      </c>
      <c r="K618" s="33" t="s">
        <v>44</v>
      </c>
      <c r="L618" s="28"/>
    </row>
    <row r="619" s="1" customFormat="1" ht="14.25" spans="1:12">
      <c r="A619" s="27">
        <v>617</v>
      </c>
      <c r="B619" s="27" t="s">
        <v>1883</v>
      </c>
      <c r="C619" s="28">
        <v>10</v>
      </c>
      <c r="D619" s="28">
        <v>3</v>
      </c>
      <c r="E619" s="28">
        <v>2</v>
      </c>
      <c r="F619" s="27">
        <v>18</v>
      </c>
      <c r="G619" s="28">
        <v>10</v>
      </c>
      <c r="H619" s="32">
        <v>1002</v>
      </c>
      <c r="I619" s="32">
        <v>60.81</v>
      </c>
      <c r="J619" s="33" t="s">
        <v>1888</v>
      </c>
      <c r="K619" s="33" t="s">
        <v>42</v>
      </c>
      <c r="L619" s="28"/>
    </row>
    <row r="620" s="1" customFormat="1" ht="14.25" spans="1:12">
      <c r="A620" s="27">
        <v>618</v>
      </c>
      <c r="B620" s="27" t="s">
        <v>1883</v>
      </c>
      <c r="C620" s="28">
        <v>10</v>
      </c>
      <c r="D620" s="28">
        <v>3</v>
      </c>
      <c r="E620" s="28">
        <v>2</v>
      </c>
      <c r="F620" s="27">
        <v>18</v>
      </c>
      <c r="G620" s="28">
        <v>10</v>
      </c>
      <c r="H620" s="32">
        <v>1003</v>
      </c>
      <c r="I620" s="32">
        <v>60.66</v>
      </c>
      <c r="J620" s="35" t="s">
        <v>1888</v>
      </c>
      <c r="K620" s="35" t="s">
        <v>42</v>
      </c>
      <c r="L620" s="28"/>
    </row>
    <row r="621" s="1" customFormat="1" ht="14.25" spans="1:12">
      <c r="A621" s="27">
        <v>619</v>
      </c>
      <c r="B621" s="27" t="s">
        <v>1883</v>
      </c>
      <c r="C621" s="28">
        <v>10</v>
      </c>
      <c r="D621" s="28">
        <v>3</v>
      </c>
      <c r="E621" s="28">
        <v>2</v>
      </c>
      <c r="F621" s="27">
        <v>18</v>
      </c>
      <c r="G621" s="28">
        <v>10</v>
      </c>
      <c r="H621" s="32">
        <v>1004</v>
      </c>
      <c r="I621" s="32">
        <v>49.95</v>
      </c>
      <c r="J621" s="35" t="s">
        <v>1884</v>
      </c>
      <c r="K621" s="35" t="s">
        <v>42</v>
      </c>
      <c r="L621" s="28"/>
    </row>
    <row r="622" s="1" customFormat="1" ht="14.25" spans="1:12">
      <c r="A622" s="27">
        <v>620</v>
      </c>
      <c r="B622" s="27" t="s">
        <v>1883</v>
      </c>
      <c r="C622" s="28">
        <v>10</v>
      </c>
      <c r="D622" s="28">
        <v>3</v>
      </c>
      <c r="E622" s="28">
        <v>2</v>
      </c>
      <c r="F622" s="27">
        <v>18</v>
      </c>
      <c r="G622" s="28">
        <v>10</v>
      </c>
      <c r="H622" s="32">
        <v>1005</v>
      </c>
      <c r="I622" s="32">
        <v>59.49</v>
      </c>
      <c r="J622" s="35" t="s">
        <v>1888</v>
      </c>
      <c r="K622" s="35" t="s">
        <v>44</v>
      </c>
      <c r="L622" s="28"/>
    </row>
    <row r="623" s="1" customFormat="1" ht="14.25" spans="1:12">
      <c r="A623" s="27">
        <v>621</v>
      </c>
      <c r="B623" s="27" t="s">
        <v>1883</v>
      </c>
      <c r="C623" s="28">
        <v>10</v>
      </c>
      <c r="D623" s="28">
        <v>3</v>
      </c>
      <c r="E623" s="28">
        <v>2</v>
      </c>
      <c r="F623" s="27">
        <v>18</v>
      </c>
      <c r="G623" s="28">
        <v>11</v>
      </c>
      <c r="H623" s="32">
        <v>1101</v>
      </c>
      <c r="I623" s="32">
        <v>61.01</v>
      </c>
      <c r="J623" s="33" t="s">
        <v>1884</v>
      </c>
      <c r="K623" s="33" t="s">
        <v>44</v>
      </c>
      <c r="L623" s="28"/>
    </row>
    <row r="624" s="1" customFormat="1" ht="14.25" spans="1:12">
      <c r="A624" s="27">
        <v>622</v>
      </c>
      <c r="B624" s="27" t="s">
        <v>1883</v>
      </c>
      <c r="C624" s="28">
        <v>10</v>
      </c>
      <c r="D624" s="28">
        <v>3</v>
      </c>
      <c r="E624" s="28">
        <v>2</v>
      </c>
      <c r="F624" s="27">
        <v>18</v>
      </c>
      <c r="G624" s="28">
        <v>11</v>
      </c>
      <c r="H624" s="32">
        <v>1102</v>
      </c>
      <c r="I624" s="32">
        <v>60.81</v>
      </c>
      <c r="J624" s="33" t="s">
        <v>1888</v>
      </c>
      <c r="K624" s="33" t="s">
        <v>42</v>
      </c>
      <c r="L624" s="28"/>
    </row>
    <row r="625" s="1" customFormat="1" ht="14.25" spans="1:12">
      <c r="A625" s="27">
        <v>623</v>
      </c>
      <c r="B625" s="27" t="s">
        <v>1883</v>
      </c>
      <c r="C625" s="28">
        <v>10</v>
      </c>
      <c r="D625" s="28">
        <v>3</v>
      </c>
      <c r="E625" s="28">
        <v>2</v>
      </c>
      <c r="F625" s="27">
        <v>18</v>
      </c>
      <c r="G625" s="28">
        <v>11</v>
      </c>
      <c r="H625" s="32">
        <v>1103</v>
      </c>
      <c r="I625" s="32">
        <v>60.66</v>
      </c>
      <c r="J625" s="35" t="s">
        <v>1888</v>
      </c>
      <c r="K625" s="35" t="s">
        <v>42</v>
      </c>
      <c r="L625" s="28"/>
    </row>
    <row r="626" s="1" customFormat="1" ht="14.25" spans="1:12">
      <c r="A626" s="27">
        <v>624</v>
      </c>
      <c r="B626" s="27" t="s">
        <v>1883</v>
      </c>
      <c r="C626" s="28">
        <v>10</v>
      </c>
      <c r="D626" s="28">
        <v>3</v>
      </c>
      <c r="E626" s="28">
        <v>2</v>
      </c>
      <c r="F626" s="27">
        <v>18</v>
      </c>
      <c r="G626" s="28">
        <v>11</v>
      </c>
      <c r="H626" s="32">
        <v>1104</v>
      </c>
      <c r="I626" s="32">
        <v>49.95</v>
      </c>
      <c r="J626" s="35" t="s">
        <v>1884</v>
      </c>
      <c r="K626" s="35" t="s">
        <v>42</v>
      </c>
      <c r="L626" s="28"/>
    </row>
    <row r="627" s="1" customFormat="1" ht="14.25" spans="1:12">
      <c r="A627" s="27">
        <v>625</v>
      </c>
      <c r="B627" s="27" t="s">
        <v>1883</v>
      </c>
      <c r="C627" s="28">
        <v>10</v>
      </c>
      <c r="D627" s="28">
        <v>3</v>
      </c>
      <c r="E627" s="28">
        <v>2</v>
      </c>
      <c r="F627" s="27">
        <v>18</v>
      </c>
      <c r="G627" s="28">
        <v>11</v>
      </c>
      <c r="H627" s="32">
        <v>1105</v>
      </c>
      <c r="I627" s="32">
        <v>59.49</v>
      </c>
      <c r="J627" s="35" t="s">
        <v>1888</v>
      </c>
      <c r="K627" s="35" t="s">
        <v>44</v>
      </c>
      <c r="L627" s="28"/>
    </row>
    <row r="628" s="1" customFormat="1" ht="14.25" spans="1:12">
      <c r="A628" s="27">
        <v>626</v>
      </c>
      <c r="B628" s="27" t="s">
        <v>1883</v>
      </c>
      <c r="C628" s="28">
        <v>10</v>
      </c>
      <c r="D628" s="28">
        <v>3</v>
      </c>
      <c r="E628" s="28">
        <v>2</v>
      </c>
      <c r="F628" s="27">
        <v>18</v>
      </c>
      <c r="G628" s="28">
        <v>12</v>
      </c>
      <c r="H628" s="32">
        <v>1201</v>
      </c>
      <c r="I628" s="32">
        <v>61.01</v>
      </c>
      <c r="J628" s="33" t="s">
        <v>1884</v>
      </c>
      <c r="K628" s="33" t="s">
        <v>44</v>
      </c>
      <c r="L628" s="28"/>
    </row>
    <row r="629" s="1" customFormat="1" ht="14.25" spans="1:12">
      <c r="A629" s="27">
        <v>627</v>
      </c>
      <c r="B629" s="27" t="s">
        <v>1883</v>
      </c>
      <c r="C629" s="28">
        <v>10</v>
      </c>
      <c r="D629" s="28">
        <v>3</v>
      </c>
      <c r="E629" s="28">
        <v>2</v>
      </c>
      <c r="F629" s="27">
        <v>18</v>
      </c>
      <c r="G629" s="28">
        <v>12</v>
      </c>
      <c r="H629" s="32">
        <v>1202</v>
      </c>
      <c r="I629" s="32">
        <v>60.81</v>
      </c>
      <c r="J629" s="33" t="s">
        <v>1888</v>
      </c>
      <c r="K629" s="33" t="s">
        <v>42</v>
      </c>
      <c r="L629" s="28"/>
    </row>
    <row r="630" s="1" customFormat="1" ht="14.25" spans="1:12">
      <c r="A630" s="27">
        <v>628</v>
      </c>
      <c r="B630" s="27" t="s">
        <v>1883</v>
      </c>
      <c r="C630" s="28">
        <v>10</v>
      </c>
      <c r="D630" s="28">
        <v>3</v>
      </c>
      <c r="E630" s="28">
        <v>2</v>
      </c>
      <c r="F630" s="27">
        <v>18</v>
      </c>
      <c r="G630" s="28">
        <v>12</v>
      </c>
      <c r="H630" s="32">
        <v>1203</v>
      </c>
      <c r="I630" s="32">
        <v>60.66</v>
      </c>
      <c r="J630" s="35" t="s">
        <v>1888</v>
      </c>
      <c r="K630" s="35" t="s">
        <v>42</v>
      </c>
      <c r="L630" s="28"/>
    </row>
    <row r="631" s="1" customFormat="1" ht="14.25" spans="1:12">
      <c r="A631" s="27">
        <v>629</v>
      </c>
      <c r="B631" s="27" t="s">
        <v>1883</v>
      </c>
      <c r="C631" s="28">
        <v>10</v>
      </c>
      <c r="D631" s="28">
        <v>3</v>
      </c>
      <c r="E631" s="28">
        <v>2</v>
      </c>
      <c r="F631" s="27">
        <v>18</v>
      </c>
      <c r="G631" s="28">
        <v>12</v>
      </c>
      <c r="H631" s="32">
        <v>1204</v>
      </c>
      <c r="I631" s="32">
        <v>49.95</v>
      </c>
      <c r="J631" s="35" t="s">
        <v>1884</v>
      </c>
      <c r="K631" s="35" t="s">
        <v>42</v>
      </c>
      <c r="L631" s="28"/>
    </row>
    <row r="632" s="1" customFormat="1" ht="14.25" spans="1:12">
      <c r="A632" s="27">
        <v>630</v>
      </c>
      <c r="B632" s="27" t="s">
        <v>1883</v>
      </c>
      <c r="C632" s="28">
        <v>10</v>
      </c>
      <c r="D632" s="28">
        <v>3</v>
      </c>
      <c r="E632" s="28">
        <v>2</v>
      </c>
      <c r="F632" s="27">
        <v>18</v>
      </c>
      <c r="G632" s="28">
        <v>12</v>
      </c>
      <c r="H632" s="32">
        <v>1205</v>
      </c>
      <c r="I632" s="32">
        <v>59.49</v>
      </c>
      <c r="J632" s="35" t="s">
        <v>1888</v>
      </c>
      <c r="K632" s="35" t="s">
        <v>44</v>
      </c>
      <c r="L632" s="28"/>
    </row>
    <row r="633" s="1" customFormat="1" ht="14.25" spans="1:12">
      <c r="A633" s="27">
        <v>631</v>
      </c>
      <c r="B633" s="27" t="s">
        <v>1883</v>
      </c>
      <c r="C633" s="28">
        <v>10</v>
      </c>
      <c r="D633" s="28">
        <v>3</v>
      </c>
      <c r="E633" s="28">
        <v>2</v>
      </c>
      <c r="F633" s="27">
        <v>18</v>
      </c>
      <c r="G633" s="28">
        <v>13</v>
      </c>
      <c r="H633" s="32">
        <v>1301</v>
      </c>
      <c r="I633" s="32">
        <v>61.01</v>
      </c>
      <c r="J633" s="33" t="s">
        <v>1884</v>
      </c>
      <c r="K633" s="33" t="s">
        <v>44</v>
      </c>
      <c r="L633" s="28"/>
    </row>
    <row r="634" s="1" customFormat="1" ht="14.25" spans="1:12">
      <c r="A634" s="27">
        <v>632</v>
      </c>
      <c r="B634" s="27" t="s">
        <v>1883</v>
      </c>
      <c r="C634" s="28">
        <v>10</v>
      </c>
      <c r="D634" s="28">
        <v>3</v>
      </c>
      <c r="E634" s="28">
        <v>2</v>
      </c>
      <c r="F634" s="27">
        <v>18</v>
      </c>
      <c r="G634" s="28">
        <v>13</v>
      </c>
      <c r="H634" s="32">
        <v>1302</v>
      </c>
      <c r="I634" s="32">
        <v>60.81</v>
      </c>
      <c r="J634" s="33" t="s">
        <v>1888</v>
      </c>
      <c r="K634" s="33" t="s">
        <v>42</v>
      </c>
      <c r="L634" s="28"/>
    </row>
    <row r="635" s="1" customFormat="1" ht="14.25" spans="1:12">
      <c r="A635" s="27">
        <v>633</v>
      </c>
      <c r="B635" s="27" t="s">
        <v>1883</v>
      </c>
      <c r="C635" s="28">
        <v>10</v>
      </c>
      <c r="D635" s="28">
        <v>3</v>
      </c>
      <c r="E635" s="28">
        <v>2</v>
      </c>
      <c r="F635" s="27">
        <v>18</v>
      </c>
      <c r="G635" s="28">
        <v>13</v>
      </c>
      <c r="H635" s="32">
        <v>1303</v>
      </c>
      <c r="I635" s="32">
        <v>60.66</v>
      </c>
      <c r="J635" s="35" t="s">
        <v>1888</v>
      </c>
      <c r="K635" s="35" t="s">
        <v>42</v>
      </c>
      <c r="L635" s="28"/>
    </row>
    <row r="636" s="1" customFormat="1" ht="14.25" spans="1:12">
      <c r="A636" s="27">
        <v>634</v>
      </c>
      <c r="B636" s="27" t="s">
        <v>1883</v>
      </c>
      <c r="C636" s="28">
        <v>10</v>
      </c>
      <c r="D636" s="28">
        <v>3</v>
      </c>
      <c r="E636" s="28">
        <v>2</v>
      </c>
      <c r="F636" s="27">
        <v>18</v>
      </c>
      <c r="G636" s="28">
        <v>13</v>
      </c>
      <c r="H636" s="32">
        <v>1304</v>
      </c>
      <c r="I636" s="32">
        <v>49.95</v>
      </c>
      <c r="J636" s="35" t="s">
        <v>1884</v>
      </c>
      <c r="K636" s="35" t="s">
        <v>42</v>
      </c>
      <c r="L636" s="28"/>
    </row>
    <row r="637" s="1" customFormat="1" ht="14.25" spans="1:12">
      <c r="A637" s="27">
        <v>635</v>
      </c>
      <c r="B637" s="27" t="s">
        <v>1883</v>
      </c>
      <c r="C637" s="28">
        <v>10</v>
      </c>
      <c r="D637" s="28">
        <v>3</v>
      </c>
      <c r="E637" s="28">
        <v>2</v>
      </c>
      <c r="F637" s="27">
        <v>18</v>
      </c>
      <c r="G637" s="28">
        <v>13</v>
      </c>
      <c r="H637" s="32">
        <v>1305</v>
      </c>
      <c r="I637" s="32">
        <v>59.49</v>
      </c>
      <c r="J637" s="35" t="s">
        <v>1888</v>
      </c>
      <c r="K637" s="35" t="s">
        <v>44</v>
      </c>
      <c r="L637" s="28"/>
    </row>
    <row r="638" s="1" customFormat="1" ht="14.25" spans="1:12">
      <c r="A638" s="27">
        <v>636</v>
      </c>
      <c r="B638" s="27" t="s">
        <v>1883</v>
      </c>
      <c r="C638" s="28">
        <v>10</v>
      </c>
      <c r="D638" s="28">
        <v>3</v>
      </c>
      <c r="E638" s="28">
        <v>2</v>
      </c>
      <c r="F638" s="27">
        <v>18</v>
      </c>
      <c r="G638" s="28">
        <v>14</v>
      </c>
      <c r="H638" s="32">
        <v>1401</v>
      </c>
      <c r="I638" s="32">
        <v>61.01</v>
      </c>
      <c r="J638" s="33" t="s">
        <v>1884</v>
      </c>
      <c r="K638" s="33" t="s">
        <v>44</v>
      </c>
      <c r="L638" s="28"/>
    </row>
    <row r="639" s="1" customFormat="1" ht="14.25" spans="1:12">
      <c r="A639" s="27">
        <v>637</v>
      </c>
      <c r="B639" s="27" t="s">
        <v>1883</v>
      </c>
      <c r="C639" s="28">
        <v>10</v>
      </c>
      <c r="D639" s="28">
        <v>3</v>
      </c>
      <c r="E639" s="28">
        <v>2</v>
      </c>
      <c r="F639" s="27">
        <v>18</v>
      </c>
      <c r="G639" s="28">
        <v>14</v>
      </c>
      <c r="H639" s="32">
        <v>1402</v>
      </c>
      <c r="I639" s="32">
        <v>60.81</v>
      </c>
      <c r="J639" s="33" t="s">
        <v>1888</v>
      </c>
      <c r="K639" s="33" t="s">
        <v>42</v>
      </c>
      <c r="L639" s="28"/>
    </row>
    <row r="640" s="1" customFormat="1" ht="14.25" spans="1:12">
      <c r="A640" s="27">
        <v>638</v>
      </c>
      <c r="B640" s="27" t="s">
        <v>1883</v>
      </c>
      <c r="C640" s="28">
        <v>10</v>
      </c>
      <c r="D640" s="28">
        <v>3</v>
      </c>
      <c r="E640" s="28">
        <v>2</v>
      </c>
      <c r="F640" s="27">
        <v>18</v>
      </c>
      <c r="G640" s="28">
        <v>14</v>
      </c>
      <c r="H640" s="32">
        <v>1403</v>
      </c>
      <c r="I640" s="32">
        <v>60.66</v>
      </c>
      <c r="J640" s="35" t="s">
        <v>1888</v>
      </c>
      <c r="K640" s="35" t="s">
        <v>42</v>
      </c>
      <c r="L640" s="28"/>
    </row>
    <row r="641" s="1" customFormat="1" ht="14.25" spans="1:12">
      <c r="A641" s="27">
        <v>639</v>
      </c>
      <c r="B641" s="27" t="s">
        <v>1883</v>
      </c>
      <c r="C641" s="28">
        <v>10</v>
      </c>
      <c r="D641" s="28">
        <v>3</v>
      </c>
      <c r="E641" s="28">
        <v>2</v>
      </c>
      <c r="F641" s="27">
        <v>18</v>
      </c>
      <c r="G641" s="28">
        <v>14</v>
      </c>
      <c r="H641" s="32">
        <v>1404</v>
      </c>
      <c r="I641" s="32">
        <v>49.95</v>
      </c>
      <c r="J641" s="35" t="s">
        <v>1884</v>
      </c>
      <c r="K641" s="35" t="s">
        <v>42</v>
      </c>
      <c r="L641" s="28"/>
    </row>
    <row r="642" s="1" customFormat="1" ht="14.25" spans="1:12">
      <c r="A642" s="27">
        <v>640</v>
      </c>
      <c r="B642" s="27" t="s">
        <v>1883</v>
      </c>
      <c r="C642" s="28">
        <v>10</v>
      </c>
      <c r="D642" s="28">
        <v>3</v>
      </c>
      <c r="E642" s="28">
        <v>2</v>
      </c>
      <c r="F642" s="27">
        <v>18</v>
      </c>
      <c r="G642" s="28">
        <v>14</v>
      </c>
      <c r="H642" s="32">
        <v>1405</v>
      </c>
      <c r="I642" s="32">
        <v>59.49</v>
      </c>
      <c r="J642" s="35" t="s">
        <v>1888</v>
      </c>
      <c r="K642" s="35" t="s">
        <v>44</v>
      </c>
      <c r="L642" s="28"/>
    </row>
    <row r="643" s="1" customFormat="1" ht="14.25" spans="1:12">
      <c r="A643" s="27">
        <v>641</v>
      </c>
      <c r="B643" s="27" t="s">
        <v>1883</v>
      </c>
      <c r="C643" s="28">
        <v>10</v>
      </c>
      <c r="D643" s="28">
        <v>3</v>
      </c>
      <c r="E643" s="28">
        <v>2</v>
      </c>
      <c r="F643" s="27">
        <v>18</v>
      </c>
      <c r="G643" s="28">
        <v>15</v>
      </c>
      <c r="H643" s="32">
        <v>1501</v>
      </c>
      <c r="I643" s="32">
        <v>61.01</v>
      </c>
      <c r="J643" s="33" t="s">
        <v>1884</v>
      </c>
      <c r="K643" s="33" t="s">
        <v>44</v>
      </c>
      <c r="L643" s="28"/>
    </row>
    <row r="644" s="1" customFormat="1" ht="14.25" spans="1:12">
      <c r="A644" s="27">
        <v>642</v>
      </c>
      <c r="B644" s="27" t="s">
        <v>1883</v>
      </c>
      <c r="C644" s="28">
        <v>10</v>
      </c>
      <c r="D644" s="28">
        <v>3</v>
      </c>
      <c r="E644" s="28">
        <v>2</v>
      </c>
      <c r="F644" s="27">
        <v>18</v>
      </c>
      <c r="G644" s="28">
        <v>15</v>
      </c>
      <c r="H644" s="32">
        <v>1502</v>
      </c>
      <c r="I644" s="32">
        <v>60.81</v>
      </c>
      <c r="J644" s="33" t="s">
        <v>1888</v>
      </c>
      <c r="K644" s="33" t="s">
        <v>42</v>
      </c>
      <c r="L644" s="28"/>
    </row>
    <row r="645" s="1" customFormat="1" ht="14.25" spans="1:12">
      <c r="A645" s="27">
        <v>643</v>
      </c>
      <c r="B645" s="27" t="s">
        <v>1883</v>
      </c>
      <c r="C645" s="28">
        <v>10</v>
      </c>
      <c r="D645" s="28">
        <v>3</v>
      </c>
      <c r="E645" s="28">
        <v>2</v>
      </c>
      <c r="F645" s="27">
        <v>18</v>
      </c>
      <c r="G645" s="28">
        <v>15</v>
      </c>
      <c r="H645" s="32">
        <v>1503</v>
      </c>
      <c r="I645" s="32">
        <v>60.66</v>
      </c>
      <c r="J645" s="35" t="s">
        <v>1888</v>
      </c>
      <c r="K645" s="35" t="s">
        <v>42</v>
      </c>
      <c r="L645" s="28"/>
    </row>
    <row r="646" s="1" customFormat="1" ht="14.25" spans="1:12">
      <c r="A646" s="27">
        <v>644</v>
      </c>
      <c r="B646" s="27" t="s">
        <v>1883</v>
      </c>
      <c r="C646" s="28">
        <v>10</v>
      </c>
      <c r="D646" s="28">
        <v>3</v>
      </c>
      <c r="E646" s="28">
        <v>2</v>
      </c>
      <c r="F646" s="27">
        <v>18</v>
      </c>
      <c r="G646" s="28">
        <v>15</v>
      </c>
      <c r="H646" s="32">
        <v>1504</v>
      </c>
      <c r="I646" s="32">
        <v>49.95</v>
      </c>
      <c r="J646" s="35" t="s">
        <v>1884</v>
      </c>
      <c r="K646" s="35" t="s">
        <v>42</v>
      </c>
      <c r="L646" s="28"/>
    </row>
    <row r="647" s="1" customFormat="1" ht="14.25" spans="1:12">
      <c r="A647" s="27">
        <v>645</v>
      </c>
      <c r="B647" s="27" t="s">
        <v>1883</v>
      </c>
      <c r="C647" s="28">
        <v>10</v>
      </c>
      <c r="D647" s="28">
        <v>3</v>
      </c>
      <c r="E647" s="28">
        <v>2</v>
      </c>
      <c r="F647" s="27">
        <v>18</v>
      </c>
      <c r="G647" s="28">
        <v>15</v>
      </c>
      <c r="H647" s="32">
        <v>1505</v>
      </c>
      <c r="I647" s="32">
        <v>59.49</v>
      </c>
      <c r="J647" s="35" t="s">
        <v>1888</v>
      </c>
      <c r="K647" s="35" t="s">
        <v>44</v>
      </c>
      <c r="L647" s="28"/>
    </row>
    <row r="648" s="1" customFormat="1" ht="14.25" spans="1:12">
      <c r="A648" s="27">
        <v>646</v>
      </c>
      <c r="B648" s="27" t="s">
        <v>1883</v>
      </c>
      <c r="C648" s="28">
        <v>10</v>
      </c>
      <c r="D648" s="28">
        <v>3</v>
      </c>
      <c r="E648" s="28">
        <v>2</v>
      </c>
      <c r="F648" s="27">
        <v>18</v>
      </c>
      <c r="G648" s="28">
        <v>16</v>
      </c>
      <c r="H648" s="32">
        <v>1601</v>
      </c>
      <c r="I648" s="32">
        <v>61.01</v>
      </c>
      <c r="J648" s="33" t="s">
        <v>1884</v>
      </c>
      <c r="K648" s="33" t="s">
        <v>44</v>
      </c>
      <c r="L648" s="28"/>
    </row>
    <row r="649" s="1" customFormat="1" ht="14.25" spans="1:12">
      <c r="A649" s="27">
        <v>647</v>
      </c>
      <c r="B649" s="27" t="s">
        <v>1883</v>
      </c>
      <c r="C649" s="28">
        <v>10</v>
      </c>
      <c r="D649" s="28">
        <v>3</v>
      </c>
      <c r="E649" s="28">
        <v>2</v>
      </c>
      <c r="F649" s="27">
        <v>18</v>
      </c>
      <c r="G649" s="28">
        <v>16</v>
      </c>
      <c r="H649" s="32">
        <v>1602</v>
      </c>
      <c r="I649" s="32">
        <v>60.81</v>
      </c>
      <c r="J649" s="33" t="s">
        <v>1888</v>
      </c>
      <c r="K649" s="33" t="s">
        <v>42</v>
      </c>
      <c r="L649" s="28"/>
    </row>
    <row r="650" s="1" customFormat="1" ht="14.25" spans="1:12">
      <c r="A650" s="27">
        <v>648</v>
      </c>
      <c r="B650" s="27" t="s">
        <v>1883</v>
      </c>
      <c r="C650" s="28">
        <v>10</v>
      </c>
      <c r="D650" s="28">
        <v>3</v>
      </c>
      <c r="E650" s="28">
        <v>2</v>
      </c>
      <c r="F650" s="27">
        <v>18</v>
      </c>
      <c r="G650" s="28">
        <v>16</v>
      </c>
      <c r="H650" s="32">
        <v>1603</v>
      </c>
      <c r="I650" s="32">
        <v>60.66</v>
      </c>
      <c r="J650" s="35" t="s">
        <v>1888</v>
      </c>
      <c r="K650" s="35" t="s">
        <v>42</v>
      </c>
      <c r="L650" s="28"/>
    </row>
    <row r="651" s="1" customFormat="1" ht="14.25" spans="1:12">
      <c r="A651" s="27">
        <v>649</v>
      </c>
      <c r="B651" s="27" t="s">
        <v>1883</v>
      </c>
      <c r="C651" s="28">
        <v>10</v>
      </c>
      <c r="D651" s="28">
        <v>3</v>
      </c>
      <c r="E651" s="28">
        <v>2</v>
      </c>
      <c r="F651" s="27">
        <v>18</v>
      </c>
      <c r="G651" s="28">
        <v>16</v>
      </c>
      <c r="H651" s="32">
        <v>1604</v>
      </c>
      <c r="I651" s="32">
        <v>49.95</v>
      </c>
      <c r="J651" s="35" t="s">
        <v>1884</v>
      </c>
      <c r="K651" s="35" t="s">
        <v>42</v>
      </c>
      <c r="L651" s="28"/>
    </row>
    <row r="652" customFormat="1" ht="14.25" spans="1:23">
      <c r="A652" s="27">
        <v>650</v>
      </c>
      <c r="B652" s="27" t="s">
        <v>1883</v>
      </c>
      <c r="C652" s="28">
        <v>10</v>
      </c>
      <c r="D652" s="28">
        <v>3</v>
      </c>
      <c r="E652" s="28">
        <v>2</v>
      </c>
      <c r="F652" s="27">
        <v>18</v>
      </c>
      <c r="G652" s="28">
        <v>16</v>
      </c>
      <c r="H652" s="32">
        <v>1605</v>
      </c>
      <c r="I652" s="32">
        <v>59.49</v>
      </c>
      <c r="J652" s="35" t="s">
        <v>1888</v>
      </c>
      <c r="K652" s="35" t="s">
        <v>44</v>
      </c>
      <c r="L652" s="28"/>
      <c r="P652" s="1"/>
      <c r="Q652" s="1"/>
      <c r="R652" s="1"/>
      <c r="S652" s="1"/>
      <c r="T652" s="1"/>
      <c r="U652" s="1"/>
      <c r="V652" s="1"/>
      <c r="W652" s="1"/>
    </row>
    <row r="653" customFormat="1" ht="14.25" spans="1:23">
      <c r="A653" s="27">
        <v>651</v>
      </c>
      <c r="B653" s="27" t="s">
        <v>1883</v>
      </c>
      <c r="C653" s="28">
        <v>10</v>
      </c>
      <c r="D653" s="28">
        <v>3</v>
      </c>
      <c r="E653" s="28">
        <v>2</v>
      </c>
      <c r="F653" s="27">
        <v>18</v>
      </c>
      <c r="G653" s="28">
        <v>17</v>
      </c>
      <c r="H653" s="32">
        <v>1701</v>
      </c>
      <c r="I653" s="32">
        <v>61.01</v>
      </c>
      <c r="J653" s="33" t="s">
        <v>1884</v>
      </c>
      <c r="K653" s="33" t="s">
        <v>44</v>
      </c>
      <c r="L653" s="28"/>
      <c r="P653" s="1"/>
      <c r="Q653" s="1"/>
      <c r="R653" s="1"/>
      <c r="S653" s="1"/>
      <c r="T653" s="1"/>
      <c r="U653" s="1"/>
      <c r="V653" s="1"/>
      <c r="W653" s="1"/>
    </row>
    <row r="654" customFormat="1" ht="14.25" spans="1:23">
      <c r="A654" s="27">
        <v>652</v>
      </c>
      <c r="B654" s="27" t="s">
        <v>1883</v>
      </c>
      <c r="C654" s="28">
        <v>10</v>
      </c>
      <c r="D654" s="28">
        <v>3</v>
      </c>
      <c r="E654" s="28">
        <v>2</v>
      </c>
      <c r="F654" s="27">
        <v>18</v>
      </c>
      <c r="G654" s="28">
        <v>17</v>
      </c>
      <c r="H654" s="32">
        <v>1702</v>
      </c>
      <c r="I654" s="32">
        <v>60.81</v>
      </c>
      <c r="J654" s="33" t="s">
        <v>1888</v>
      </c>
      <c r="K654" s="33" t="s">
        <v>42</v>
      </c>
      <c r="L654" s="28"/>
      <c r="P654" s="1"/>
      <c r="Q654" s="1"/>
      <c r="R654" s="1"/>
      <c r="S654" s="1"/>
      <c r="T654" s="1"/>
      <c r="U654" s="1"/>
      <c r="V654" s="1"/>
      <c r="W654" s="1"/>
    </row>
    <row r="655" customFormat="1" ht="14.25" spans="1:23">
      <c r="A655" s="27">
        <v>653</v>
      </c>
      <c r="B655" s="27" t="s">
        <v>1883</v>
      </c>
      <c r="C655" s="28">
        <v>10</v>
      </c>
      <c r="D655" s="28">
        <v>3</v>
      </c>
      <c r="E655" s="28">
        <v>2</v>
      </c>
      <c r="F655" s="27">
        <v>18</v>
      </c>
      <c r="G655" s="28">
        <v>17</v>
      </c>
      <c r="H655" s="32">
        <v>1703</v>
      </c>
      <c r="I655" s="32">
        <v>60.66</v>
      </c>
      <c r="J655" s="35" t="s">
        <v>1888</v>
      </c>
      <c r="K655" s="35" t="s">
        <v>42</v>
      </c>
      <c r="L655" s="28"/>
      <c r="P655" s="1"/>
      <c r="Q655" s="1"/>
      <c r="R655" s="1"/>
      <c r="S655" s="1"/>
      <c r="T655" s="1"/>
      <c r="U655" s="1"/>
      <c r="V655" s="1"/>
      <c r="W655" s="1"/>
    </row>
    <row r="656" customFormat="1" ht="14.25" spans="1:23">
      <c r="A656" s="27">
        <v>654</v>
      </c>
      <c r="B656" s="27" t="s">
        <v>1883</v>
      </c>
      <c r="C656" s="28">
        <v>10</v>
      </c>
      <c r="D656" s="28">
        <v>3</v>
      </c>
      <c r="E656" s="28">
        <v>2</v>
      </c>
      <c r="F656" s="27">
        <v>18</v>
      </c>
      <c r="G656" s="28">
        <v>17</v>
      </c>
      <c r="H656" s="32">
        <v>1704</v>
      </c>
      <c r="I656" s="32">
        <v>49.95</v>
      </c>
      <c r="J656" s="35" t="s">
        <v>1884</v>
      </c>
      <c r="K656" s="35" t="s">
        <v>42</v>
      </c>
      <c r="L656" s="28"/>
      <c r="P656" s="1"/>
      <c r="Q656" s="1"/>
      <c r="R656" s="1"/>
      <c r="S656" s="1"/>
      <c r="T656" s="1"/>
      <c r="U656" s="1"/>
      <c r="V656" s="1"/>
      <c r="W656" s="1"/>
    </row>
    <row r="657" customFormat="1" ht="14.25" spans="1:23">
      <c r="A657" s="27">
        <v>655</v>
      </c>
      <c r="B657" s="27" t="s">
        <v>1883</v>
      </c>
      <c r="C657" s="28">
        <v>10</v>
      </c>
      <c r="D657" s="28">
        <v>3</v>
      </c>
      <c r="E657" s="28">
        <v>2</v>
      </c>
      <c r="F657" s="27">
        <v>18</v>
      </c>
      <c r="G657" s="28">
        <v>17</v>
      </c>
      <c r="H657" s="32">
        <v>1705</v>
      </c>
      <c r="I657" s="32">
        <v>59.49</v>
      </c>
      <c r="J657" s="35" t="s">
        <v>1888</v>
      </c>
      <c r="K657" s="35" t="s">
        <v>44</v>
      </c>
      <c r="L657" s="28"/>
      <c r="P657" s="1"/>
      <c r="Q657" s="1"/>
      <c r="R657" s="1"/>
      <c r="S657" s="1"/>
      <c r="T657" s="1"/>
      <c r="U657" s="1"/>
      <c r="V657" s="1"/>
      <c r="W657" s="1"/>
    </row>
    <row r="658" customFormat="1" ht="14.25" spans="1:23">
      <c r="A658" s="27">
        <v>656</v>
      </c>
      <c r="B658" s="27" t="s">
        <v>1883</v>
      </c>
      <c r="C658" s="28">
        <v>10</v>
      </c>
      <c r="D658" s="28">
        <v>3</v>
      </c>
      <c r="E658" s="28">
        <v>2</v>
      </c>
      <c r="F658" s="27">
        <v>18</v>
      </c>
      <c r="G658" s="28">
        <v>18</v>
      </c>
      <c r="H658" s="32">
        <v>1801</v>
      </c>
      <c r="I658" s="32">
        <v>61.01</v>
      </c>
      <c r="J658" s="33" t="s">
        <v>1884</v>
      </c>
      <c r="K658" s="33" t="s">
        <v>44</v>
      </c>
      <c r="L658" s="28"/>
      <c r="P658" s="1"/>
      <c r="Q658" s="1"/>
      <c r="R658" s="1"/>
      <c r="S658" s="1"/>
      <c r="T658" s="1"/>
      <c r="U658" s="1"/>
      <c r="V658" s="1"/>
      <c r="W658" s="1"/>
    </row>
    <row r="659" customFormat="1" ht="14.25" spans="1:23">
      <c r="A659" s="27">
        <v>657</v>
      </c>
      <c r="B659" s="27" t="s">
        <v>1883</v>
      </c>
      <c r="C659" s="28">
        <v>10</v>
      </c>
      <c r="D659" s="28">
        <v>3</v>
      </c>
      <c r="E659" s="28">
        <v>2</v>
      </c>
      <c r="F659" s="27">
        <v>18</v>
      </c>
      <c r="G659" s="28">
        <v>18</v>
      </c>
      <c r="H659" s="32">
        <v>1802</v>
      </c>
      <c r="I659" s="32">
        <v>60.81</v>
      </c>
      <c r="J659" s="33" t="s">
        <v>1888</v>
      </c>
      <c r="K659" s="33" t="s">
        <v>42</v>
      </c>
      <c r="L659" s="28"/>
      <c r="P659" s="1"/>
      <c r="Q659" s="1"/>
      <c r="R659" s="1"/>
      <c r="S659" s="1"/>
      <c r="T659" s="1"/>
      <c r="U659" s="1"/>
      <c r="V659" s="1"/>
      <c r="W659" s="1"/>
    </row>
    <row r="660" customFormat="1" ht="14.25" spans="1:23">
      <c r="A660" s="27">
        <v>658</v>
      </c>
      <c r="B660" s="27" t="s">
        <v>1883</v>
      </c>
      <c r="C660" s="28">
        <v>10</v>
      </c>
      <c r="D660" s="28">
        <v>3</v>
      </c>
      <c r="E660" s="28">
        <v>2</v>
      </c>
      <c r="F660" s="27">
        <v>18</v>
      </c>
      <c r="G660" s="28">
        <v>18</v>
      </c>
      <c r="H660" s="32">
        <v>1803</v>
      </c>
      <c r="I660" s="32">
        <v>60.66</v>
      </c>
      <c r="J660" s="35" t="s">
        <v>1888</v>
      </c>
      <c r="K660" s="35" t="s">
        <v>42</v>
      </c>
      <c r="L660" s="28"/>
      <c r="P660" s="1"/>
      <c r="Q660" s="1"/>
      <c r="R660" s="1"/>
      <c r="S660" s="1"/>
      <c r="T660" s="1"/>
      <c r="U660" s="1"/>
      <c r="V660" s="1"/>
      <c r="W660" s="1"/>
    </row>
    <row r="661" customFormat="1" ht="14.25" spans="1:23">
      <c r="A661" s="27">
        <v>659</v>
      </c>
      <c r="B661" s="27" t="s">
        <v>1883</v>
      </c>
      <c r="C661" s="28">
        <v>10</v>
      </c>
      <c r="D661" s="28">
        <v>3</v>
      </c>
      <c r="E661" s="28">
        <v>2</v>
      </c>
      <c r="F661" s="27">
        <v>18</v>
      </c>
      <c r="G661" s="28">
        <v>18</v>
      </c>
      <c r="H661" s="32">
        <v>1804</v>
      </c>
      <c r="I661" s="32">
        <v>49.95</v>
      </c>
      <c r="J661" s="35" t="s">
        <v>1884</v>
      </c>
      <c r="K661" s="35" t="s">
        <v>42</v>
      </c>
      <c r="L661" s="28"/>
      <c r="P661" s="1"/>
      <c r="Q661" s="1"/>
      <c r="R661" s="1"/>
      <c r="S661" s="1"/>
      <c r="T661" s="1"/>
      <c r="U661" s="1"/>
      <c r="V661" s="1"/>
      <c r="W661" s="1"/>
    </row>
    <row r="662" customFormat="1" ht="14.25" spans="1:23">
      <c r="A662" s="27">
        <v>660</v>
      </c>
      <c r="B662" s="27" t="s">
        <v>1883</v>
      </c>
      <c r="C662" s="28">
        <v>10</v>
      </c>
      <c r="D662" s="28">
        <v>3</v>
      </c>
      <c r="E662" s="28">
        <v>2</v>
      </c>
      <c r="F662" s="27">
        <v>18</v>
      </c>
      <c r="G662" s="28">
        <v>18</v>
      </c>
      <c r="H662" s="32">
        <v>1805</v>
      </c>
      <c r="I662" s="32">
        <v>59.49</v>
      </c>
      <c r="J662" s="33" t="s">
        <v>1888</v>
      </c>
      <c r="K662" s="33" t="s">
        <v>44</v>
      </c>
      <c r="L662" s="28"/>
      <c r="P662" s="1"/>
      <c r="Q662" s="1"/>
      <c r="R662" s="1"/>
      <c r="S662" s="1"/>
      <c r="T662" s="1"/>
      <c r="U662" s="1"/>
      <c r="V662" s="1"/>
      <c r="W662" s="1"/>
    </row>
    <row r="663" customFormat="1" ht="14.25" spans="1:12">
      <c r="A663" s="36"/>
      <c r="B663" s="36"/>
      <c r="C663" s="36"/>
      <c r="D663" s="36"/>
      <c r="E663" s="36"/>
      <c r="F663" s="36"/>
      <c r="G663" s="36"/>
      <c r="H663" s="36"/>
      <c r="I663" s="32">
        <f>SUM(I3:I662)</f>
        <v>39140.36</v>
      </c>
      <c r="J663" s="36"/>
      <c r="K663" s="36"/>
      <c r="L663" s="36"/>
    </row>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sheetData>
  <autoFilter ref="A2:W663">
    <extLst/>
  </autoFilter>
  <mergeCells count="1">
    <mergeCell ref="A1:K1"/>
  </mergeCells>
  <pageMargins left="0.7" right="0.7" top="0.75" bottom="0.75" header="0.3" footer="0.3"/>
  <pageSetup paperSize="9" scale="63"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P11"/>
  <sheetViews>
    <sheetView topLeftCell="A4" workbookViewId="0">
      <selection activeCell="D5" sqref="D5:P11"/>
    </sheetView>
  </sheetViews>
  <sheetFormatPr defaultColWidth="9" defaultRowHeight="12"/>
  <cols>
    <col min="1" max="3" width="9" style="17"/>
    <col min="4" max="4" width="3.625" style="17" customWidth="1"/>
    <col min="5" max="6" width="8.125" style="17" customWidth="1"/>
    <col min="7" max="8" width="8.375" style="17" customWidth="1"/>
    <col min="9" max="9" width="6" style="17" customWidth="1"/>
    <col min="10" max="10" width="6.625" style="17" customWidth="1"/>
    <col min="11" max="11" width="4" style="17" customWidth="1"/>
    <col min="12" max="12" width="5.25" style="17" customWidth="1"/>
    <col min="13" max="13" width="4" style="17" customWidth="1"/>
    <col min="14" max="14" width="5.625" style="17" customWidth="1"/>
    <col min="15" max="15" width="3.625" style="17" customWidth="1"/>
    <col min="16" max="16" width="5.625" style="17" customWidth="1"/>
    <col min="17" max="16384" width="9" style="17"/>
  </cols>
  <sheetData>
    <row r="1" customHeight="1"/>
    <row r="5" spans="4:16">
      <c r="D5" s="18" t="s">
        <v>1889</v>
      </c>
      <c r="E5" s="18" t="s">
        <v>1890</v>
      </c>
      <c r="F5" s="18" t="s">
        <v>1891</v>
      </c>
      <c r="G5" s="18" t="s">
        <v>1892</v>
      </c>
      <c r="H5" s="18" t="s">
        <v>1893</v>
      </c>
      <c r="I5" s="18" t="s">
        <v>1894</v>
      </c>
      <c r="J5" s="20" t="s">
        <v>1895</v>
      </c>
      <c r="K5" s="20" t="s">
        <v>1896</v>
      </c>
      <c r="L5" s="20"/>
      <c r="M5" s="20" t="s">
        <v>1897</v>
      </c>
      <c r="N5" s="20"/>
      <c r="O5" s="20" t="s">
        <v>1898</v>
      </c>
      <c r="P5" s="20"/>
    </row>
    <row r="6" ht="33.75" spans="4:16">
      <c r="D6" s="19"/>
      <c r="E6" s="19"/>
      <c r="F6" s="19"/>
      <c r="G6" s="19"/>
      <c r="H6" s="19"/>
      <c r="I6" s="19"/>
      <c r="J6" s="20" t="s">
        <v>1899</v>
      </c>
      <c r="K6" s="20" t="s">
        <v>1900</v>
      </c>
      <c r="L6" s="20" t="s">
        <v>1901</v>
      </c>
      <c r="M6" s="20" t="s">
        <v>1900</v>
      </c>
      <c r="N6" s="20" t="s">
        <v>1901</v>
      </c>
      <c r="O6" s="20" t="s">
        <v>1900</v>
      </c>
      <c r="P6" s="20" t="s">
        <v>1901</v>
      </c>
    </row>
    <row r="7" ht="34.5" spans="4:16">
      <c r="D7" s="20">
        <v>1</v>
      </c>
      <c r="E7" s="20" t="s">
        <v>1902</v>
      </c>
      <c r="F7" s="18" t="s">
        <v>1903</v>
      </c>
      <c r="G7" s="20" t="s">
        <v>1904</v>
      </c>
      <c r="H7" s="20" t="s">
        <v>1905</v>
      </c>
      <c r="I7" s="20">
        <v>26</v>
      </c>
      <c r="J7" s="20">
        <v>23</v>
      </c>
      <c r="K7" s="20">
        <v>3</v>
      </c>
      <c r="L7" s="20" t="s">
        <v>1906</v>
      </c>
      <c r="M7" s="20">
        <v>11</v>
      </c>
      <c r="N7" s="20" t="s">
        <v>1907</v>
      </c>
      <c r="O7" s="20">
        <v>9</v>
      </c>
      <c r="P7" s="20" t="s">
        <v>1908</v>
      </c>
    </row>
    <row r="8" ht="34.5" spans="4:16">
      <c r="D8" s="20">
        <v>2</v>
      </c>
      <c r="E8" s="20" t="s">
        <v>1909</v>
      </c>
      <c r="F8" s="21"/>
      <c r="G8" s="20" t="s">
        <v>1910</v>
      </c>
      <c r="H8" s="20" t="s">
        <v>1911</v>
      </c>
      <c r="I8" s="20">
        <v>35</v>
      </c>
      <c r="J8" s="20">
        <v>5</v>
      </c>
      <c r="K8" s="20">
        <v>1</v>
      </c>
      <c r="L8" s="20">
        <v>54.47</v>
      </c>
      <c r="M8" s="20">
        <v>4</v>
      </c>
      <c r="N8" s="20" t="s">
        <v>1912</v>
      </c>
      <c r="O8" s="20" t="s">
        <v>1913</v>
      </c>
      <c r="P8" s="20">
        <v>0</v>
      </c>
    </row>
    <row r="9" ht="34.5" spans="4:16">
      <c r="D9" s="20">
        <v>3</v>
      </c>
      <c r="E9" s="20" t="s">
        <v>1914</v>
      </c>
      <c r="F9" s="21"/>
      <c r="G9" s="20" t="s">
        <v>1915</v>
      </c>
      <c r="H9" s="20" t="s">
        <v>1916</v>
      </c>
      <c r="I9" s="20">
        <v>32.8</v>
      </c>
      <c r="J9" s="20">
        <v>81</v>
      </c>
      <c r="K9" s="20" t="s">
        <v>1913</v>
      </c>
      <c r="L9" s="20">
        <v>0</v>
      </c>
      <c r="M9" s="20">
        <v>81</v>
      </c>
      <c r="N9" s="20" t="s">
        <v>1917</v>
      </c>
      <c r="O9" s="20" t="s">
        <v>1913</v>
      </c>
      <c r="P9" s="20">
        <v>0</v>
      </c>
    </row>
    <row r="10" ht="34.5" spans="4:16">
      <c r="D10" s="20">
        <v>4</v>
      </c>
      <c r="E10" s="20" t="s">
        <v>1918</v>
      </c>
      <c r="F10" s="19"/>
      <c r="G10" s="20">
        <v>2021.11</v>
      </c>
      <c r="H10" s="20" t="s">
        <v>1919</v>
      </c>
      <c r="I10" s="20">
        <v>39</v>
      </c>
      <c r="J10" s="20">
        <v>373</v>
      </c>
      <c r="K10" s="20">
        <v>368</v>
      </c>
      <c r="L10" s="20" t="s">
        <v>1920</v>
      </c>
      <c r="M10" s="20">
        <v>5</v>
      </c>
      <c r="N10" s="20" t="s">
        <v>1921</v>
      </c>
      <c r="O10" s="20" t="s">
        <v>1913</v>
      </c>
      <c r="P10" s="20">
        <v>0</v>
      </c>
    </row>
    <row r="11" spans="4:16">
      <c r="D11" s="20" t="s">
        <v>1899</v>
      </c>
      <c r="E11" s="20"/>
      <c r="F11" s="20"/>
      <c r="G11" s="20"/>
      <c r="H11" s="20" t="s">
        <v>163</v>
      </c>
      <c r="I11" s="20" t="s">
        <v>163</v>
      </c>
      <c r="J11" s="20">
        <v>482</v>
      </c>
      <c r="K11" s="20">
        <v>372</v>
      </c>
      <c r="L11" s="20" t="s">
        <v>163</v>
      </c>
      <c r="M11" s="20">
        <v>101</v>
      </c>
      <c r="N11" s="20" t="s">
        <v>163</v>
      </c>
      <c r="O11" s="20">
        <v>9</v>
      </c>
      <c r="P11" s="20" t="s">
        <v>1922</v>
      </c>
    </row>
  </sheetData>
  <mergeCells count="11">
    <mergeCell ref="K5:L5"/>
    <mergeCell ref="M5:N5"/>
    <mergeCell ref="O5:P5"/>
    <mergeCell ref="D11:G11"/>
    <mergeCell ref="D5:D6"/>
    <mergeCell ref="E5:E6"/>
    <mergeCell ref="F5:F6"/>
    <mergeCell ref="F7:F10"/>
    <mergeCell ref="G5:G6"/>
    <mergeCell ref="H5:H6"/>
    <mergeCell ref="I5:I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XFD126"/>
  <sheetViews>
    <sheetView workbookViewId="0">
      <selection activeCell="W142" sqref="W142"/>
    </sheetView>
  </sheetViews>
  <sheetFormatPr defaultColWidth="9" defaultRowHeight="13.5"/>
  <cols>
    <col min="3" max="5" width="9" hidden="1" customWidth="1"/>
    <col min="6" max="6" width="5.375" customWidth="1"/>
    <col min="7" max="7" width="6" customWidth="1"/>
    <col min="8" max="8" width="6.25" customWidth="1"/>
    <col min="9" max="9" width="8.125" customWidth="1"/>
    <col min="11" max="11" width="7" hidden="1" customWidth="1"/>
    <col min="18" max="21" width="9" hidden="1" customWidth="1"/>
  </cols>
  <sheetData>
    <row r="1" s="1" customFormat="1" ht="67.5" spans="2:22">
      <c r="B1" s="2" t="s">
        <v>140</v>
      </c>
      <c r="C1" s="2" t="s">
        <v>1923</v>
      </c>
      <c r="D1" s="2" t="s">
        <v>1924</v>
      </c>
      <c r="E1" s="2" t="s">
        <v>1925</v>
      </c>
      <c r="F1" s="2" t="s">
        <v>1926</v>
      </c>
      <c r="G1" s="2" t="s">
        <v>1927</v>
      </c>
      <c r="H1" s="2" t="s">
        <v>1928</v>
      </c>
      <c r="I1" s="2" t="s">
        <v>1929</v>
      </c>
      <c r="J1" s="2" t="s">
        <v>1930</v>
      </c>
      <c r="K1" s="2" t="s">
        <v>1931</v>
      </c>
      <c r="L1" s="2" t="s">
        <v>66</v>
      </c>
      <c r="M1" s="2" t="s">
        <v>1932</v>
      </c>
      <c r="N1" s="2" t="s">
        <v>359</v>
      </c>
      <c r="O1" s="2" t="s">
        <v>41</v>
      </c>
      <c r="P1" s="2" t="s">
        <v>1933</v>
      </c>
      <c r="Q1" s="2" t="s">
        <v>1934</v>
      </c>
      <c r="R1" s="11" t="s">
        <v>1935</v>
      </c>
      <c r="S1" s="11" t="s">
        <v>1936</v>
      </c>
      <c r="T1" s="2" t="s">
        <v>1937</v>
      </c>
      <c r="U1" s="12" t="s">
        <v>1938</v>
      </c>
      <c r="V1" s="11" t="s">
        <v>1939</v>
      </c>
    </row>
    <row r="2" s="1" customFormat="1" spans="1:22">
      <c r="A2" s="3">
        <v>2471</v>
      </c>
      <c r="B2" s="3" t="s">
        <v>8</v>
      </c>
      <c r="C2" s="3" t="s">
        <v>334</v>
      </c>
      <c r="D2" s="3" t="s">
        <v>1940</v>
      </c>
      <c r="E2" s="3" t="s">
        <v>1941</v>
      </c>
      <c r="F2" s="4">
        <v>1</v>
      </c>
      <c r="G2" s="4">
        <v>1</v>
      </c>
      <c r="H2" s="3">
        <v>23</v>
      </c>
      <c r="I2" s="4">
        <v>1</v>
      </c>
      <c r="J2" s="5">
        <v>102</v>
      </c>
      <c r="K2" s="6" t="s">
        <v>1942</v>
      </c>
      <c r="L2" s="7">
        <v>78.32</v>
      </c>
      <c r="M2" s="8">
        <v>58.14</v>
      </c>
      <c r="N2" s="4" t="s">
        <v>1888</v>
      </c>
      <c r="O2" s="4" t="s">
        <v>42</v>
      </c>
      <c r="P2" s="4" t="s">
        <v>1943</v>
      </c>
      <c r="Q2" s="3" t="s">
        <v>1944</v>
      </c>
      <c r="R2" s="3"/>
      <c r="S2" s="13"/>
      <c r="T2" s="14"/>
      <c r="U2" s="15"/>
      <c r="V2" s="13">
        <v>44012</v>
      </c>
    </row>
    <row r="3" s="1" customFormat="1" spans="1:22">
      <c r="A3" s="3">
        <v>2472</v>
      </c>
      <c r="B3" s="3" t="s">
        <v>8</v>
      </c>
      <c r="C3" s="3" t="s">
        <v>334</v>
      </c>
      <c r="D3" s="3" t="s">
        <v>1940</v>
      </c>
      <c r="E3" s="3" t="s">
        <v>1941</v>
      </c>
      <c r="F3" s="4">
        <v>1</v>
      </c>
      <c r="G3" s="4">
        <v>1</v>
      </c>
      <c r="H3" s="3">
        <v>23</v>
      </c>
      <c r="I3" s="4">
        <v>1</v>
      </c>
      <c r="J3" s="5">
        <v>103</v>
      </c>
      <c r="K3" s="6" t="s">
        <v>1942</v>
      </c>
      <c r="L3" s="9">
        <v>78.32</v>
      </c>
      <c r="M3" s="10">
        <v>58.14</v>
      </c>
      <c r="N3" s="4" t="s">
        <v>1888</v>
      </c>
      <c r="O3" s="4" t="s">
        <v>42</v>
      </c>
      <c r="P3" s="4" t="s">
        <v>1945</v>
      </c>
      <c r="Q3" s="3" t="s">
        <v>1946</v>
      </c>
      <c r="R3" s="3" t="s">
        <v>1947</v>
      </c>
      <c r="S3" s="13">
        <v>43359</v>
      </c>
      <c r="T3" s="14" t="s">
        <v>1948</v>
      </c>
      <c r="U3" s="15"/>
      <c r="V3" s="13">
        <v>44012</v>
      </c>
    </row>
    <row r="4" s="1" customFormat="1" spans="1:22">
      <c r="A4" s="3">
        <v>2473</v>
      </c>
      <c r="B4" s="3" t="s">
        <v>8</v>
      </c>
      <c r="C4" s="3" t="s">
        <v>334</v>
      </c>
      <c r="D4" s="3" t="s">
        <v>1940</v>
      </c>
      <c r="E4" s="3" t="s">
        <v>1941</v>
      </c>
      <c r="F4" s="4">
        <v>1</v>
      </c>
      <c r="G4" s="4">
        <v>1</v>
      </c>
      <c r="H4" s="3">
        <v>23</v>
      </c>
      <c r="I4" s="4">
        <v>2</v>
      </c>
      <c r="J4" s="5">
        <v>202</v>
      </c>
      <c r="K4" s="6" t="s">
        <v>1942</v>
      </c>
      <c r="L4" s="9">
        <v>78.32</v>
      </c>
      <c r="M4" s="10">
        <v>58.14</v>
      </c>
      <c r="N4" s="4" t="s">
        <v>1888</v>
      </c>
      <c r="O4" s="4" t="s">
        <v>42</v>
      </c>
      <c r="P4" s="4" t="s">
        <v>1943</v>
      </c>
      <c r="Q4" s="3" t="s">
        <v>1946</v>
      </c>
      <c r="R4" s="3" t="s">
        <v>1949</v>
      </c>
      <c r="S4" s="13">
        <v>43359</v>
      </c>
      <c r="T4" s="14" t="s">
        <v>1950</v>
      </c>
      <c r="U4" s="15" t="s">
        <v>1951</v>
      </c>
      <c r="V4" s="13">
        <v>44012</v>
      </c>
    </row>
    <row r="5" s="1" customFormat="1" spans="1:22">
      <c r="A5" s="3">
        <v>2474</v>
      </c>
      <c r="B5" s="3" t="s">
        <v>8</v>
      </c>
      <c r="C5" s="3" t="s">
        <v>334</v>
      </c>
      <c r="D5" s="3" t="s">
        <v>1940</v>
      </c>
      <c r="E5" s="3" t="s">
        <v>1941</v>
      </c>
      <c r="F5" s="4">
        <v>1</v>
      </c>
      <c r="G5" s="4">
        <v>1</v>
      </c>
      <c r="H5" s="3">
        <v>23</v>
      </c>
      <c r="I5" s="4">
        <v>2</v>
      </c>
      <c r="J5" s="5">
        <v>203</v>
      </c>
      <c r="K5" s="6" t="s">
        <v>1942</v>
      </c>
      <c r="L5" s="7">
        <v>78.32</v>
      </c>
      <c r="M5" s="8">
        <v>58.14</v>
      </c>
      <c r="N5" s="4" t="s">
        <v>1888</v>
      </c>
      <c r="O5" s="4" t="s">
        <v>42</v>
      </c>
      <c r="P5" s="4" t="s">
        <v>1945</v>
      </c>
      <c r="Q5" s="3" t="s">
        <v>1944</v>
      </c>
      <c r="R5" s="3"/>
      <c r="S5" s="13"/>
      <c r="T5" s="14"/>
      <c r="U5" s="15"/>
      <c r="V5" s="13">
        <v>44012</v>
      </c>
    </row>
    <row r="6" s="1" customFormat="1" spans="1:22">
      <c r="A6" s="3">
        <v>2475</v>
      </c>
      <c r="B6" s="3" t="s">
        <v>8</v>
      </c>
      <c r="C6" s="3" t="s">
        <v>334</v>
      </c>
      <c r="D6" s="3" t="s">
        <v>1940</v>
      </c>
      <c r="E6" s="3" t="s">
        <v>1941</v>
      </c>
      <c r="F6" s="4">
        <v>1</v>
      </c>
      <c r="G6" s="4">
        <v>1</v>
      </c>
      <c r="H6" s="3">
        <v>23</v>
      </c>
      <c r="I6" s="4">
        <v>2</v>
      </c>
      <c r="J6" s="5">
        <v>204</v>
      </c>
      <c r="K6" s="6" t="s">
        <v>1942</v>
      </c>
      <c r="L6" s="9">
        <v>77.15</v>
      </c>
      <c r="M6" s="10">
        <v>57.27</v>
      </c>
      <c r="N6" s="4" t="s">
        <v>1888</v>
      </c>
      <c r="O6" s="4" t="s">
        <v>44</v>
      </c>
      <c r="P6" s="4" t="s">
        <v>1952</v>
      </c>
      <c r="Q6" s="3" t="s">
        <v>1946</v>
      </c>
      <c r="R6" s="3" t="s">
        <v>1953</v>
      </c>
      <c r="S6" s="13">
        <v>43359</v>
      </c>
      <c r="T6" s="14" t="s">
        <v>1954</v>
      </c>
      <c r="U6" s="15" t="s">
        <v>1955</v>
      </c>
      <c r="V6" s="13">
        <v>44012</v>
      </c>
    </row>
    <row r="7" s="1" customFormat="1" spans="1:22">
      <c r="A7" s="3">
        <v>2476</v>
      </c>
      <c r="B7" s="3" t="s">
        <v>8</v>
      </c>
      <c r="C7" s="3" t="s">
        <v>334</v>
      </c>
      <c r="D7" s="3" t="s">
        <v>1940</v>
      </c>
      <c r="E7" s="3" t="s">
        <v>1941</v>
      </c>
      <c r="F7" s="4">
        <v>1</v>
      </c>
      <c r="G7" s="4">
        <v>1</v>
      </c>
      <c r="H7" s="3">
        <v>23</v>
      </c>
      <c r="I7" s="4">
        <v>3</v>
      </c>
      <c r="J7" s="5">
        <v>302</v>
      </c>
      <c r="K7" s="6" t="s">
        <v>1942</v>
      </c>
      <c r="L7" s="9">
        <v>78.32</v>
      </c>
      <c r="M7" s="10">
        <v>58.14</v>
      </c>
      <c r="N7" s="4" t="s">
        <v>1888</v>
      </c>
      <c r="O7" s="4" t="s">
        <v>42</v>
      </c>
      <c r="P7" s="4" t="s">
        <v>1943</v>
      </c>
      <c r="Q7" s="3" t="s">
        <v>1946</v>
      </c>
      <c r="R7" s="3" t="s">
        <v>1956</v>
      </c>
      <c r="S7" s="13">
        <v>43359</v>
      </c>
      <c r="T7" s="14" t="s">
        <v>1957</v>
      </c>
      <c r="U7" s="15"/>
      <c r="V7" s="13">
        <v>44012</v>
      </c>
    </row>
    <row r="8" s="1" customFormat="1" spans="1:22">
      <c r="A8" s="3">
        <v>2477</v>
      </c>
      <c r="B8" s="3" t="s">
        <v>8</v>
      </c>
      <c r="C8" s="3" t="s">
        <v>334</v>
      </c>
      <c r="D8" s="3" t="s">
        <v>1940</v>
      </c>
      <c r="E8" s="3" t="s">
        <v>1941</v>
      </c>
      <c r="F8" s="4">
        <v>1</v>
      </c>
      <c r="G8" s="4">
        <v>1</v>
      </c>
      <c r="H8" s="3">
        <v>23</v>
      </c>
      <c r="I8" s="4">
        <v>3</v>
      </c>
      <c r="J8" s="5">
        <v>303</v>
      </c>
      <c r="K8" s="6" t="s">
        <v>1942</v>
      </c>
      <c r="L8" s="9">
        <v>78.32</v>
      </c>
      <c r="M8" s="10">
        <v>58.14</v>
      </c>
      <c r="N8" s="4" t="s">
        <v>1888</v>
      </c>
      <c r="O8" s="4" t="s">
        <v>42</v>
      </c>
      <c r="P8" s="4" t="s">
        <v>1945</v>
      </c>
      <c r="Q8" s="3" t="s">
        <v>1946</v>
      </c>
      <c r="R8" s="3" t="s">
        <v>1958</v>
      </c>
      <c r="S8" s="13">
        <v>43359</v>
      </c>
      <c r="T8" s="14" t="s">
        <v>1959</v>
      </c>
      <c r="U8" s="15" t="s">
        <v>1960</v>
      </c>
      <c r="V8" s="13">
        <v>44012</v>
      </c>
    </row>
    <row r="9" s="1" customFormat="1" spans="1:22">
      <c r="A9" s="3">
        <v>2478</v>
      </c>
      <c r="B9" s="3" t="s">
        <v>8</v>
      </c>
      <c r="C9" s="3" t="s">
        <v>334</v>
      </c>
      <c r="D9" s="3" t="s">
        <v>1940</v>
      </c>
      <c r="E9" s="3" t="s">
        <v>1941</v>
      </c>
      <c r="F9" s="4">
        <v>1</v>
      </c>
      <c r="G9" s="4">
        <v>1</v>
      </c>
      <c r="H9" s="3">
        <v>23</v>
      </c>
      <c r="I9" s="4">
        <v>3</v>
      </c>
      <c r="J9" s="5">
        <v>304</v>
      </c>
      <c r="K9" s="6" t="s">
        <v>1942</v>
      </c>
      <c r="L9" s="9">
        <v>77.15</v>
      </c>
      <c r="M9" s="10">
        <v>57.27</v>
      </c>
      <c r="N9" s="4" t="s">
        <v>1888</v>
      </c>
      <c r="O9" s="4" t="s">
        <v>44</v>
      </c>
      <c r="P9" s="4" t="s">
        <v>1952</v>
      </c>
      <c r="Q9" s="3" t="s">
        <v>1946</v>
      </c>
      <c r="R9" s="3" t="s">
        <v>1961</v>
      </c>
      <c r="S9" s="13">
        <v>43359</v>
      </c>
      <c r="T9" s="14" t="s">
        <v>1962</v>
      </c>
      <c r="U9" s="15" t="s">
        <v>1963</v>
      </c>
      <c r="V9" s="13">
        <v>44012</v>
      </c>
    </row>
    <row r="10" s="1" customFormat="1" spans="1:22">
      <c r="A10" s="3">
        <v>2479</v>
      </c>
      <c r="B10" s="3" t="s">
        <v>8</v>
      </c>
      <c r="C10" s="3" t="s">
        <v>334</v>
      </c>
      <c r="D10" s="3" t="s">
        <v>1940</v>
      </c>
      <c r="E10" s="3" t="s">
        <v>1941</v>
      </c>
      <c r="F10" s="4">
        <v>1</v>
      </c>
      <c r="G10" s="4">
        <v>1</v>
      </c>
      <c r="H10" s="3">
        <v>23</v>
      </c>
      <c r="I10" s="4">
        <v>4</v>
      </c>
      <c r="J10" s="5">
        <v>402</v>
      </c>
      <c r="K10" s="6" t="s">
        <v>1942</v>
      </c>
      <c r="L10" s="9">
        <v>78.32</v>
      </c>
      <c r="M10" s="10">
        <v>58.14</v>
      </c>
      <c r="N10" s="4" t="s">
        <v>1888</v>
      </c>
      <c r="O10" s="4" t="s">
        <v>42</v>
      </c>
      <c r="P10" s="4" t="s">
        <v>1943</v>
      </c>
      <c r="Q10" s="3" t="s">
        <v>1946</v>
      </c>
      <c r="R10" s="3" t="s">
        <v>1964</v>
      </c>
      <c r="S10" s="13">
        <v>43359</v>
      </c>
      <c r="T10" s="14" t="s">
        <v>1965</v>
      </c>
      <c r="U10" s="15" t="s">
        <v>1966</v>
      </c>
      <c r="V10" s="13">
        <v>44012</v>
      </c>
    </row>
    <row r="11" s="1" customFormat="1" spans="1:22">
      <c r="A11" s="3">
        <v>2480</v>
      </c>
      <c r="B11" s="3" t="s">
        <v>8</v>
      </c>
      <c r="C11" s="3" t="s">
        <v>334</v>
      </c>
      <c r="D11" s="3" t="s">
        <v>1940</v>
      </c>
      <c r="E11" s="3" t="s">
        <v>1941</v>
      </c>
      <c r="F11" s="4">
        <v>1</v>
      </c>
      <c r="G11" s="4">
        <v>1</v>
      </c>
      <c r="H11" s="3">
        <v>23</v>
      </c>
      <c r="I11" s="4">
        <v>4</v>
      </c>
      <c r="J11" s="5">
        <v>403</v>
      </c>
      <c r="K11" s="6" t="s">
        <v>1942</v>
      </c>
      <c r="L11" s="9">
        <v>78.32</v>
      </c>
      <c r="M11" s="10">
        <v>58.14</v>
      </c>
      <c r="N11" s="4" t="s">
        <v>1888</v>
      </c>
      <c r="O11" s="4" t="s">
        <v>42</v>
      </c>
      <c r="P11" s="4" t="s">
        <v>1945</v>
      </c>
      <c r="Q11" s="3" t="s">
        <v>1946</v>
      </c>
      <c r="R11" s="3" t="s">
        <v>1967</v>
      </c>
      <c r="S11" s="13">
        <v>43359</v>
      </c>
      <c r="T11" s="14" t="s">
        <v>1968</v>
      </c>
      <c r="U11" s="15" t="s">
        <v>1969</v>
      </c>
      <c r="V11" s="13">
        <v>44012</v>
      </c>
    </row>
    <row r="12" s="1" customFormat="1" spans="1:22">
      <c r="A12" s="3">
        <v>2481</v>
      </c>
      <c r="B12" s="3" t="s">
        <v>8</v>
      </c>
      <c r="C12" s="3" t="s">
        <v>334</v>
      </c>
      <c r="D12" s="3" t="s">
        <v>1940</v>
      </c>
      <c r="E12" s="3" t="s">
        <v>1941</v>
      </c>
      <c r="F12" s="4">
        <v>1</v>
      </c>
      <c r="G12" s="4">
        <v>1</v>
      </c>
      <c r="H12" s="3">
        <v>23</v>
      </c>
      <c r="I12" s="4">
        <v>5</v>
      </c>
      <c r="J12" s="5">
        <v>502</v>
      </c>
      <c r="K12" s="6" t="s">
        <v>1942</v>
      </c>
      <c r="L12" s="9">
        <v>78.32</v>
      </c>
      <c r="M12" s="10">
        <v>58.14</v>
      </c>
      <c r="N12" s="4" t="s">
        <v>1888</v>
      </c>
      <c r="O12" s="4" t="s">
        <v>42</v>
      </c>
      <c r="P12" s="4" t="s">
        <v>1943</v>
      </c>
      <c r="Q12" s="3" t="s">
        <v>1946</v>
      </c>
      <c r="R12" s="3" t="s">
        <v>1970</v>
      </c>
      <c r="S12" s="13">
        <v>43359</v>
      </c>
      <c r="T12" s="14" t="s">
        <v>1971</v>
      </c>
      <c r="U12" s="15" t="s">
        <v>1972</v>
      </c>
      <c r="V12" s="13">
        <v>44012</v>
      </c>
    </row>
    <row r="13" s="1" customFormat="1" spans="1:22">
      <c r="A13" s="3">
        <v>2482</v>
      </c>
      <c r="B13" s="3" t="s">
        <v>8</v>
      </c>
      <c r="C13" s="3" t="s">
        <v>334</v>
      </c>
      <c r="D13" s="3" t="s">
        <v>1940</v>
      </c>
      <c r="E13" s="3" t="s">
        <v>1941</v>
      </c>
      <c r="F13" s="4">
        <v>1</v>
      </c>
      <c r="G13" s="4">
        <v>1</v>
      </c>
      <c r="H13" s="3">
        <v>23</v>
      </c>
      <c r="I13" s="4">
        <v>5</v>
      </c>
      <c r="J13" s="5">
        <v>503</v>
      </c>
      <c r="K13" s="6" t="s">
        <v>1942</v>
      </c>
      <c r="L13" s="7">
        <v>78.32</v>
      </c>
      <c r="M13" s="8">
        <v>58.14</v>
      </c>
      <c r="N13" s="4" t="s">
        <v>1888</v>
      </c>
      <c r="O13" s="4" t="s">
        <v>42</v>
      </c>
      <c r="P13" s="4" t="s">
        <v>1945</v>
      </c>
      <c r="Q13" s="3" t="s">
        <v>1944</v>
      </c>
      <c r="R13" s="3"/>
      <c r="S13" s="13"/>
      <c r="T13" s="14"/>
      <c r="U13" s="15"/>
      <c r="V13" s="13">
        <v>44012</v>
      </c>
    </row>
    <row r="14" s="1" customFormat="1" spans="1:22">
      <c r="A14" s="3">
        <v>2483</v>
      </c>
      <c r="B14" s="3" t="s">
        <v>8</v>
      </c>
      <c r="C14" s="3" t="s">
        <v>334</v>
      </c>
      <c r="D14" s="3" t="s">
        <v>1940</v>
      </c>
      <c r="E14" s="3" t="s">
        <v>1941</v>
      </c>
      <c r="F14" s="4">
        <v>1</v>
      </c>
      <c r="G14" s="4">
        <v>1</v>
      </c>
      <c r="H14" s="3">
        <v>23</v>
      </c>
      <c r="I14" s="4">
        <v>6</v>
      </c>
      <c r="J14" s="5">
        <v>603</v>
      </c>
      <c r="K14" s="6" t="s">
        <v>1942</v>
      </c>
      <c r="L14" s="9">
        <v>78.32</v>
      </c>
      <c r="M14" s="10">
        <v>58.14</v>
      </c>
      <c r="N14" s="4" t="s">
        <v>1888</v>
      </c>
      <c r="O14" s="4" t="s">
        <v>42</v>
      </c>
      <c r="P14" s="4" t="s">
        <v>1945</v>
      </c>
      <c r="Q14" s="3" t="s">
        <v>1946</v>
      </c>
      <c r="R14" s="3" t="s">
        <v>1973</v>
      </c>
      <c r="S14" s="13">
        <v>43359</v>
      </c>
      <c r="T14" s="14" t="s">
        <v>1974</v>
      </c>
      <c r="U14" s="15" t="s">
        <v>1975</v>
      </c>
      <c r="V14" s="13">
        <v>44012</v>
      </c>
    </row>
    <row r="15" s="1" customFormat="1" spans="1:22">
      <c r="A15" s="3">
        <v>2484</v>
      </c>
      <c r="B15" s="3" t="s">
        <v>8</v>
      </c>
      <c r="C15" s="3" t="s">
        <v>334</v>
      </c>
      <c r="D15" s="3" t="s">
        <v>1940</v>
      </c>
      <c r="E15" s="3" t="s">
        <v>1941</v>
      </c>
      <c r="F15" s="4">
        <v>1</v>
      </c>
      <c r="G15" s="4">
        <v>1</v>
      </c>
      <c r="H15" s="3">
        <v>23</v>
      </c>
      <c r="I15" s="4">
        <v>7</v>
      </c>
      <c r="J15" s="5">
        <v>702</v>
      </c>
      <c r="K15" s="6" t="s">
        <v>1942</v>
      </c>
      <c r="L15" s="9">
        <v>78.32</v>
      </c>
      <c r="M15" s="10">
        <v>58.14</v>
      </c>
      <c r="N15" s="4" t="s">
        <v>1888</v>
      </c>
      <c r="O15" s="4" t="s">
        <v>42</v>
      </c>
      <c r="P15" s="4" t="s">
        <v>1943</v>
      </c>
      <c r="Q15" s="3" t="s">
        <v>1946</v>
      </c>
      <c r="R15" s="3" t="s">
        <v>1976</v>
      </c>
      <c r="S15" s="13">
        <v>43359</v>
      </c>
      <c r="T15" s="14" t="s">
        <v>1977</v>
      </c>
      <c r="U15" s="15" t="s">
        <v>1978</v>
      </c>
      <c r="V15" s="13">
        <v>44012</v>
      </c>
    </row>
    <row r="16" s="1" customFormat="1" spans="1:22">
      <c r="A16" s="3">
        <v>2485</v>
      </c>
      <c r="B16" s="3" t="s">
        <v>8</v>
      </c>
      <c r="C16" s="3" t="s">
        <v>334</v>
      </c>
      <c r="D16" s="3" t="s">
        <v>1940</v>
      </c>
      <c r="E16" s="3" t="s">
        <v>1941</v>
      </c>
      <c r="F16" s="4">
        <v>1</v>
      </c>
      <c r="G16" s="4">
        <v>1</v>
      </c>
      <c r="H16" s="3">
        <v>23</v>
      </c>
      <c r="I16" s="4">
        <v>8</v>
      </c>
      <c r="J16" s="5">
        <v>802</v>
      </c>
      <c r="K16" s="6" t="s">
        <v>1942</v>
      </c>
      <c r="L16" s="9">
        <v>78.32</v>
      </c>
      <c r="M16" s="10">
        <v>58.14</v>
      </c>
      <c r="N16" s="4" t="s">
        <v>1888</v>
      </c>
      <c r="O16" s="4" t="s">
        <v>42</v>
      </c>
      <c r="P16" s="4" t="s">
        <v>1943</v>
      </c>
      <c r="Q16" s="3" t="s">
        <v>1946</v>
      </c>
      <c r="R16" s="3" t="s">
        <v>1979</v>
      </c>
      <c r="S16" s="13">
        <v>43359</v>
      </c>
      <c r="T16" s="14" t="s">
        <v>1980</v>
      </c>
      <c r="U16" s="15"/>
      <c r="V16" s="13">
        <v>44012</v>
      </c>
    </row>
    <row r="17" s="1" customFormat="1" spans="1:22">
      <c r="A17" s="3">
        <v>2486</v>
      </c>
      <c r="B17" s="3" t="s">
        <v>8</v>
      </c>
      <c r="C17" s="3" t="s">
        <v>334</v>
      </c>
      <c r="D17" s="3" t="s">
        <v>1940</v>
      </c>
      <c r="E17" s="3" t="s">
        <v>1941</v>
      </c>
      <c r="F17" s="4">
        <v>1</v>
      </c>
      <c r="G17" s="4">
        <v>1</v>
      </c>
      <c r="H17" s="3">
        <v>23</v>
      </c>
      <c r="I17" s="4">
        <v>8</v>
      </c>
      <c r="J17" s="5">
        <v>803</v>
      </c>
      <c r="K17" s="6" t="s">
        <v>1942</v>
      </c>
      <c r="L17" s="9">
        <v>78.32</v>
      </c>
      <c r="M17" s="10">
        <v>58.14</v>
      </c>
      <c r="N17" s="4" t="s">
        <v>1888</v>
      </c>
      <c r="O17" s="4" t="s">
        <v>42</v>
      </c>
      <c r="P17" s="4" t="s">
        <v>1945</v>
      </c>
      <c r="Q17" s="3" t="s">
        <v>1946</v>
      </c>
      <c r="R17" s="3" t="s">
        <v>1981</v>
      </c>
      <c r="S17" s="13">
        <v>43359</v>
      </c>
      <c r="T17" s="14" t="s">
        <v>1982</v>
      </c>
      <c r="U17" s="15" t="s">
        <v>1983</v>
      </c>
      <c r="V17" s="13">
        <v>44012</v>
      </c>
    </row>
    <row r="18" s="1" customFormat="1" spans="1:22">
      <c r="A18" s="3">
        <v>2487</v>
      </c>
      <c r="B18" s="3" t="s">
        <v>8</v>
      </c>
      <c r="C18" s="3" t="s">
        <v>334</v>
      </c>
      <c r="D18" s="3" t="s">
        <v>1940</v>
      </c>
      <c r="E18" s="3" t="s">
        <v>1941</v>
      </c>
      <c r="F18" s="4">
        <v>1</v>
      </c>
      <c r="G18" s="4">
        <v>1</v>
      </c>
      <c r="H18" s="3">
        <v>23</v>
      </c>
      <c r="I18" s="4">
        <v>9</v>
      </c>
      <c r="J18" s="5">
        <v>902</v>
      </c>
      <c r="K18" s="6" t="s">
        <v>1942</v>
      </c>
      <c r="L18" s="9">
        <v>78.32</v>
      </c>
      <c r="M18" s="10">
        <v>58.14</v>
      </c>
      <c r="N18" s="4" t="s">
        <v>1888</v>
      </c>
      <c r="O18" s="4" t="s">
        <v>42</v>
      </c>
      <c r="P18" s="4" t="s">
        <v>1943</v>
      </c>
      <c r="Q18" s="3" t="s">
        <v>1946</v>
      </c>
      <c r="R18" s="3" t="s">
        <v>1984</v>
      </c>
      <c r="S18" s="13">
        <v>43359</v>
      </c>
      <c r="T18" s="14" t="s">
        <v>1985</v>
      </c>
      <c r="U18" s="15"/>
      <c r="V18" s="13">
        <v>44012</v>
      </c>
    </row>
    <row r="19" s="1" customFormat="1" spans="1:22">
      <c r="A19" s="3">
        <v>2488</v>
      </c>
      <c r="B19" s="3" t="s">
        <v>8</v>
      </c>
      <c r="C19" s="3" t="s">
        <v>334</v>
      </c>
      <c r="D19" s="3" t="s">
        <v>1940</v>
      </c>
      <c r="E19" s="3" t="s">
        <v>1941</v>
      </c>
      <c r="F19" s="4">
        <v>1</v>
      </c>
      <c r="G19" s="4">
        <v>1</v>
      </c>
      <c r="H19" s="3">
        <v>23</v>
      </c>
      <c r="I19" s="4">
        <v>9</v>
      </c>
      <c r="J19" s="5">
        <v>903</v>
      </c>
      <c r="K19" s="6" t="s">
        <v>1942</v>
      </c>
      <c r="L19" s="7">
        <v>78.32</v>
      </c>
      <c r="M19" s="8">
        <v>58.14</v>
      </c>
      <c r="N19" s="4" t="s">
        <v>1888</v>
      </c>
      <c r="O19" s="4" t="s">
        <v>42</v>
      </c>
      <c r="P19" s="4" t="s">
        <v>1945</v>
      </c>
      <c r="Q19" s="3" t="s">
        <v>1944</v>
      </c>
      <c r="R19" s="3"/>
      <c r="S19" s="13"/>
      <c r="T19" s="14"/>
      <c r="U19" s="15"/>
      <c r="V19" s="13">
        <v>44012</v>
      </c>
    </row>
    <row r="20" s="1" customFormat="1" spans="1:22">
      <c r="A20" s="3">
        <v>2489</v>
      </c>
      <c r="B20" s="3" t="s">
        <v>8</v>
      </c>
      <c r="C20" s="3" t="s">
        <v>334</v>
      </c>
      <c r="D20" s="3" t="s">
        <v>1940</v>
      </c>
      <c r="E20" s="3" t="s">
        <v>1941</v>
      </c>
      <c r="F20" s="4">
        <v>1</v>
      </c>
      <c r="G20" s="4">
        <v>1</v>
      </c>
      <c r="H20" s="3">
        <v>23</v>
      </c>
      <c r="I20" s="4">
        <v>10</v>
      </c>
      <c r="J20" s="5">
        <v>1002</v>
      </c>
      <c r="K20" s="6" t="s">
        <v>1942</v>
      </c>
      <c r="L20" s="9">
        <v>78.32</v>
      </c>
      <c r="M20" s="10">
        <v>58.14</v>
      </c>
      <c r="N20" s="4" t="s">
        <v>1888</v>
      </c>
      <c r="O20" s="4" t="s">
        <v>42</v>
      </c>
      <c r="P20" s="4" t="s">
        <v>1943</v>
      </c>
      <c r="Q20" s="3" t="s">
        <v>1946</v>
      </c>
      <c r="R20" s="3" t="s">
        <v>1986</v>
      </c>
      <c r="S20" s="13">
        <v>43359</v>
      </c>
      <c r="T20" s="14" t="s">
        <v>1987</v>
      </c>
      <c r="U20" s="15" t="s">
        <v>1988</v>
      </c>
      <c r="V20" s="13">
        <v>44012</v>
      </c>
    </row>
    <row r="21" s="1" customFormat="1" spans="1:22">
      <c r="A21" s="3">
        <v>2490</v>
      </c>
      <c r="B21" s="3" t="s">
        <v>8</v>
      </c>
      <c r="C21" s="3" t="s">
        <v>334</v>
      </c>
      <c r="D21" s="3" t="s">
        <v>1940</v>
      </c>
      <c r="E21" s="3" t="s">
        <v>1941</v>
      </c>
      <c r="F21" s="4">
        <v>1</v>
      </c>
      <c r="G21" s="4">
        <v>1</v>
      </c>
      <c r="H21" s="3">
        <v>23</v>
      </c>
      <c r="I21" s="4">
        <v>10</v>
      </c>
      <c r="J21" s="5">
        <v>1003</v>
      </c>
      <c r="K21" s="6" t="s">
        <v>1942</v>
      </c>
      <c r="L21" s="9">
        <v>78.32</v>
      </c>
      <c r="M21" s="10">
        <v>58.14</v>
      </c>
      <c r="N21" s="4" t="s">
        <v>1888</v>
      </c>
      <c r="O21" s="4" t="s">
        <v>42</v>
      </c>
      <c r="P21" s="4" t="s">
        <v>1945</v>
      </c>
      <c r="Q21" s="3" t="s">
        <v>1946</v>
      </c>
      <c r="R21" s="3" t="s">
        <v>1989</v>
      </c>
      <c r="S21" s="13">
        <v>43359</v>
      </c>
      <c r="T21" s="14" t="s">
        <v>1990</v>
      </c>
      <c r="U21" s="15" t="s">
        <v>1991</v>
      </c>
      <c r="V21" s="13">
        <v>44012</v>
      </c>
    </row>
    <row r="22" s="1" customFormat="1" spans="1:22">
      <c r="A22" s="3">
        <v>2491</v>
      </c>
      <c r="B22" s="3" t="s">
        <v>8</v>
      </c>
      <c r="C22" s="3" t="s">
        <v>334</v>
      </c>
      <c r="D22" s="3" t="s">
        <v>1940</v>
      </c>
      <c r="E22" s="3" t="s">
        <v>1941</v>
      </c>
      <c r="F22" s="4">
        <v>1</v>
      </c>
      <c r="G22" s="4">
        <v>1</v>
      </c>
      <c r="H22" s="3">
        <v>23</v>
      </c>
      <c r="I22" s="4">
        <v>11</v>
      </c>
      <c r="J22" s="5">
        <v>1102</v>
      </c>
      <c r="K22" s="6" t="s">
        <v>1942</v>
      </c>
      <c r="L22" s="9">
        <v>78.32</v>
      </c>
      <c r="M22" s="10">
        <v>58.14</v>
      </c>
      <c r="N22" s="4" t="s">
        <v>1888</v>
      </c>
      <c r="O22" s="4" t="s">
        <v>42</v>
      </c>
      <c r="P22" s="4" t="s">
        <v>1943</v>
      </c>
      <c r="Q22" s="3" t="s">
        <v>1946</v>
      </c>
      <c r="R22" s="3" t="s">
        <v>1992</v>
      </c>
      <c r="S22" s="13">
        <v>43359</v>
      </c>
      <c r="T22" s="14" t="s">
        <v>1993</v>
      </c>
      <c r="U22" s="15" t="s">
        <v>1994</v>
      </c>
      <c r="V22" s="13">
        <v>44012</v>
      </c>
    </row>
    <row r="23" s="1" customFormat="1" spans="1:22">
      <c r="A23" s="3">
        <v>2492</v>
      </c>
      <c r="B23" s="3" t="s">
        <v>8</v>
      </c>
      <c r="C23" s="3" t="s">
        <v>334</v>
      </c>
      <c r="D23" s="3" t="s">
        <v>1940</v>
      </c>
      <c r="E23" s="3" t="s">
        <v>1941</v>
      </c>
      <c r="F23" s="4">
        <v>1</v>
      </c>
      <c r="G23" s="4">
        <v>1</v>
      </c>
      <c r="H23" s="3">
        <v>23</v>
      </c>
      <c r="I23" s="4">
        <v>11</v>
      </c>
      <c r="J23" s="5">
        <v>1103</v>
      </c>
      <c r="K23" s="6" t="s">
        <v>1942</v>
      </c>
      <c r="L23" s="9">
        <v>78.32</v>
      </c>
      <c r="M23" s="10">
        <v>58.14</v>
      </c>
      <c r="N23" s="4" t="s">
        <v>1888</v>
      </c>
      <c r="O23" s="4" t="s">
        <v>42</v>
      </c>
      <c r="P23" s="4" t="s">
        <v>1945</v>
      </c>
      <c r="Q23" s="3" t="s">
        <v>1946</v>
      </c>
      <c r="R23" s="3" t="s">
        <v>1995</v>
      </c>
      <c r="S23" s="13">
        <v>43359</v>
      </c>
      <c r="T23" s="14" t="s">
        <v>1996</v>
      </c>
      <c r="U23" s="15" t="s">
        <v>1997</v>
      </c>
      <c r="V23" s="13">
        <v>44012</v>
      </c>
    </row>
    <row r="24" s="1" customFormat="1" spans="1:22">
      <c r="A24" s="3">
        <v>2493</v>
      </c>
      <c r="B24" s="3" t="s">
        <v>8</v>
      </c>
      <c r="C24" s="3" t="s">
        <v>334</v>
      </c>
      <c r="D24" s="3" t="s">
        <v>1940</v>
      </c>
      <c r="E24" s="3" t="s">
        <v>1941</v>
      </c>
      <c r="F24" s="4">
        <v>1</v>
      </c>
      <c r="G24" s="4">
        <v>1</v>
      </c>
      <c r="H24" s="3">
        <v>23</v>
      </c>
      <c r="I24" s="4">
        <v>12</v>
      </c>
      <c r="J24" s="5">
        <v>1202</v>
      </c>
      <c r="K24" s="6" t="s">
        <v>1942</v>
      </c>
      <c r="L24" s="9">
        <v>78.32</v>
      </c>
      <c r="M24" s="10">
        <v>58.14</v>
      </c>
      <c r="N24" s="4" t="s">
        <v>1888</v>
      </c>
      <c r="O24" s="4" t="s">
        <v>42</v>
      </c>
      <c r="P24" s="4" t="s">
        <v>1943</v>
      </c>
      <c r="Q24" s="3" t="s">
        <v>1946</v>
      </c>
      <c r="R24" s="3" t="s">
        <v>1998</v>
      </c>
      <c r="S24" s="13">
        <v>43359</v>
      </c>
      <c r="T24" s="14" t="s">
        <v>1999</v>
      </c>
      <c r="U24" s="15" t="s">
        <v>2000</v>
      </c>
      <c r="V24" s="13">
        <v>44012</v>
      </c>
    </row>
    <row r="25" s="1" customFormat="1" spans="1:22">
      <c r="A25" s="3">
        <v>2494</v>
      </c>
      <c r="B25" s="3" t="s">
        <v>8</v>
      </c>
      <c r="C25" s="3" t="s">
        <v>334</v>
      </c>
      <c r="D25" s="3" t="s">
        <v>1940</v>
      </c>
      <c r="E25" s="3" t="s">
        <v>1941</v>
      </c>
      <c r="F25" s="4">
        <v>1</v>
      </c>
      <c r="G25" s="4">
        <v>1</v>
      </c>
      <c r="H25" s="3">
        <v>23</v>
      </c>
      <c r="I25" s="4">
        <v>12</v>
      </c>
      <c r="J25" s="5">
        <v>1203</v>
      </c>
      <c r="K25" s="6" t="s">
        <v>1942</v>
      </c>
      <c r="L25" s="9">
        <v>78.32</v>
      </c>
      <c r="M25" s="10">
        <v>58.14</v>
      </c>
      <c r="N25" s="4" t="s">
        <v>1888</v>
      </c>
      <c r="O25" s="4" t="s">
        <v>42</v>
      </c>
      <c r="P25" s="4" t="s">
        <v>1945</v>
      </c>
      <c r="Q25" s="3" t="s">
        <v>1946</v>
      </c>
      <c r="R25" s="3" t="s">
        <v>2001</v>
      </c>
      <c r="S25" s="13">
        <v>43359</v>
      </c>
      <c r="T25" s="14" t="s">
        <v>2002</v>
      </c>
      <c r="U25" s="15" t="s">
        <v>2003</v>
      </c>
      <c r="V25" s="13">
        <v>44012</v>
      </c>
    </row>
    <row r="26" s="1" customFormat="1" spans="1:22">
      <c r="A26" s="3">
        <v>2495</v>
      </c>
      <c r="B26" s="3" t="s">
        <v>8</v>
      </c>
      <c r="C26" s="3" t="s">
        <v>334</v>
      </c>
      <c r="D26" s="3" t="s">
        <v>1940</v>
      </c>
      <c r="E26" s="3" t="s">
        <v>1941</v>
      </c>
      <c r="F26" s="4">
        <v>1</v>
      </c>
      <c r="G26" s="4">
        <v>1</v>
      </c>
      <c r="H26" s="3">
        <v>23</v>
      </c>
      <c r="I26" s="4">
        <v>13</v>
      </c>
      <c r="J26" s="5">
        <v>1302</v>
      </c>
      <c r="K26" s="6" t="s">
        <v>1942</v>
      </c>
      <c r="L26" s="9">
        <v>78.32</v>
      </c>
      <c r="M26" s="10">
        <v>58.14</v>
      </c>
      <c r="N26" s="4" t="s">
        <v>1888</v>
      </c>
      <c r="O26" s="4" t="s">
        <v>42</v>
      </c>
      <c r="P26" s="4" t="s">
        <v>1943</v>
      </c>
      <c r="Q26" s="3" t="s">
        <v>1946</v>
      </c>
      <c r="R26" s="3" t="s">
        <v>2004</v>
      </c>
      <c r="S26" s="13">
        <v>43359</v>
      </c>
      <c r="T26" s="14" t="s">
        <v>2005</v>
      </c>
      <c r="U26" s="15" t="s">
        <v>2006</v>
      </c>
      <c r="V26" s="13">
        <v>44012</v>
      </c>
    </row>
    <row r="27" s="1" customFormat="1" spans="1:22">
      <c r="A27" s="3">
        <v>2496</v>
      </c>
      <c r="B27" s="3" t="s">
        <v>8</v>
      </c>
      <c r="C27" s="3" t="s">
        <v>334</v>
      </c>
      <c r="D27" s="3" t="s">
        <v>1940</v>
      </c>
      <c r="E27" s="3" t="s">
        <v>1941</v>
      </c>
      <c r="F27" s="4">
        <v>1</v>
      </c>
      <c r="G27" s="4">
        <v>1</v>
      </c>
      <c r="H27" s="3">
        <v>23</v>
      </c>
      <c r="I27" s="4">
        <v>13</v>
      </c>
      <c r="J27" s="5">
        <v>1303</v>
      </c>
      <c r="K27" s="6" t="s">
        <v>1942</v>
      </c>
      <c r="L27" s="9">
        <v>78.32</v>
      </c>
      <c r="M27" s="10">
        <v>58.14</v>
      </c>
      <c r="N27" s="4" t="s">
        <v>1888</v>
      </c>
      <c r="O27" s="4" t="s">
        <v>42</v>
      </c>
      <c r="P27" s="4" t="s">
        <v>1945</v>
      </c>
      <c r="Q27" s="3" t="s">
        <v>1946</v>
      </c>
      <c r="R27" s="3" t="s">
        <v>2007</v>
      </c>
      <c r="S27" s="13">
        <v>43359</v>
      </c>
      <c r="T27" s="14" t="s">
        <v>2008</v>
      </c>
      <c r="U27" s="15"/>
      <c r="V27" s="13">
        <v>44012</v>
      </c>
    </row>
    <row r="28" s="1" customFormat="1" spans="1:22">
      <c r="A28" s="3">
        <v>2497</v>
      </c>
      <c r="B28" s="3" t="s">
        <v>8</v>
      </c>
      <c r="C28" s="3" t="s">
        <v>334</v>
      </c>
      <c r="D28" s="3" t="s">
        <v>1940</v>
      </c>
      <c r="E28" s="3" t="s">
        <v>1941</v>
      </c>
      <c r="F28" s="4">
        <v>1</v>
      </c>
      <c r="G28" s="4">
        <v>1</v>
      </c>
      <c r="H28" s="3">
        <v>23</v>
      </c>
      <c r="I28" s="4">
        <v>14</v>
      </c>
      <c r="J28" s="5">
        <v>1402</v>
      </c>
      <c r="K28" s="6" t="s">
        <v>1942</v>
      </c>
      <c r="L28" s="9">
        <v>78.32</v>
      </c>
      <c r="M28" s="10">
        <v>58.14</v>
      </c>
      <c r="N28" s="4" t="s">
        <v>1888</v>
      </c>
      <c r="O28" s="4" t="s">
        <v>42</v>
      </c>
      <c r="P28" s="4" t="s">
        <v>1943</v>
      </c>
      <c r="Q28" s="3" t="s">
        <v>1946</v>
      </c>
      <c r="R28" s="3" t="s">
        <v>2009</v>
      </c>
      <c r="S28" s="13">
        <v>43359</v>
      </c>
      <c r="T28" s="14" t="s">
        <v>2010</v>
      </c>
      <c r="U28" s="15" t="s">
        <v>2011</v>
      </c>
      <c r="V28" s="13">
        <v>44012</v>
      </c>
    </row>
    <row r="29" s="1" customFormat="1" spans="1:22">
      <c r="A29" s="3">
        <v>2498</v>
      </c>
      <c r="B29" s="3" t="s">
        <v>8</v>
      </c>
      <c r="C29" s="3" t="s">
        <v>334</v>
      </c>
      <c r="D29" s="3" t="s">
        <v>1940</v>
      </c>
      <c r="E29" s="3" t="s">
        <v>1941</v>
      </c>
      <c r="F29" s="4">
        <v>1</v>
      </c>
      <c r="G29" s="4">
        <v>1</v>
      </c>
      <c r="H29" s="3">
        <v>23</v>
      </c>
      <c r="I29" s="4">
        <v>14</v>
      </c>
      <c r="J29" s="5">
        <v>1403</v>
      </c>
      <c r="K29" s="6" t="s">
        <v>1942</v>
      </c>
      <c r="L29" s="9">
        <v>78.32</v>
      </c>
      <c r="M29" s="10">
        <v>58.14</v>
      </c>
      <c r="N29" s="4" t="s">
        <v>1888</v>
      </c>
      <c r="O29" s="4" t="s">
        <v>42</v>
      </c>
      <c r="P29" s="4" t="s">
        <v>1945</v>
      </c>
      <c r="Q29" s="3" t="s">
        <v>1946</v>
      </c>
      <c r="R29" s="3" t="s">
        <v>2012</v>
      </c>
      <c r="S29" s="13">
        <v>43359</v>
      </c>
      <c r="T29" s="14" t="s">
        <v>2013</v>
      </c>
      <c r="U29" s="15" t="s">
        <v>2014</v>
      </c>
      <c r="V29" s="13">
        <v>44012</v>
      </c>
    </row>
    <row r="30" s="1" customFormat="1" spans="1:22">
      <c r="A30" s="3">
        <v>2499</v>
      </c>
      <c r="B30" s="3" t="s">
        <v>8</v>
      </c>
      <c r="C30" s="3" t="s">
        <v>334</v>
      </c>
      <c r="D30" s="3" t="s">
        <v>1940</v>
      </c>
      <c r="E30" s="3" t="s">
        <v>1941</v>
      </c>
      <c r="F30" s="4">
        <v>1</v>
      </c>
      <c r="G30" s="4">
        <v>1</v>
      </c>
      <c r="H30" s="3">
        <v>23</v>
      </c>
      <c r="I30" s="4">
        <v>15</v>
      </c>
      <c r="J30" s="5">
        <v>1502</v>
      </c>
      <c r="K30" s="6" t="s">
        <v>1942</v>
      </c>
      <c r="L30" s="9">
        <v>78.32</v>
      </c>
      <c r="M30" s="10">
        <v>58.14</v>
      </c>
      <c r="N30" s="4" t="s">
        <v>1888</v>
      </c>
      <c r="O30" s="4" t="s">
        <v>42</v>
      </c>
      <c r="P30" s="4" t="s">
        <v>1943</v>
      </c>
      <c r="Q30" s="3" t="s">
        <v>1946</v>
      </c>
      <c r="R30" s="3" t="s">
        <v>2015</v>
      </c>
      <c r="S30" s="13">
        <v>43359</v>
      </c>
      <c r="T30" s="14" t="s">
        <v>2016</v>
      </c>
      <c r="U30" s="15" t="s">
        <v>2017</v>
      </c>
      <c r="V30" s="13">
        <v>44012</v>
      </c>
    </row>
    <row r="31" s="1" customFormat="1" spans="1:22">
      <c r="A31" s="3">
        <v>2500</v>
      </c>
      <c r="B31" s="3" t="s">
        <v>8</v>
      </c>
      <c r="C31" s="3" t="s">
        <v>334</v>
      </c>
      <c r="D31" s="3" t="s">
        <v>1940</v>
      </c>
      <c r="E31" s="3" t="s">
        <v>1941</v>
      </c>
      <c r="F31" s="4">
        <v>1</v>
      </c>
      <c r="G31" s="4">
        <v>1</v>
      </c>
      <c r="H31" s="3">
        <v>23</v>
      </c>
      <c r="I31" s="4">
        <v>15</v>
      </c>
      <c r="J31" s="5">
        <v>1503</v>
      </c>
      <c r="K31" s="6" t="s">
        <v>1942</v>
      </c>
      <c r="L31" s="9">
        <v>78.32</v>
      </c>
      <c r="M31" s="10">
        <v>58.14</v>
      </c>
      <c r="N31" s="4" t="s">
        <v>1888</v>
      </c>
      <c r="O31" s="4" t="s">
        <v>42</v>
      </c>
      <c r="P31" s="4" t="s">
        <v>1945</v>
      </c>
      <c r="Q31" s="3" t="s">
        <v>1946</v>
      </c>
      <c r="R31" s="3" t="s">
        <v>2018</v>
      </c>
      <c r="S31" s="13">
        <v>43359</v>
      </c>
      <c r="T31" s="14" t="s">
        <v>2019</v>
      </c>
      <c r="U31" s="15"/>
      <c r="V31" s="13">
        <v>44012</v>
      </c>
    </row>
    <row r="32" s="1" customFormat="1" spans="1:22">
      <c r="A32" s="3">
        <v>2501</v>
      </c>
      <c r="B32" s="3" t="s">
        <v>8</v>
      </c>
      <c r="C32" s="3" t="s">
        <v>334</v>
      </c>
      <c r="D32" s="3" t="s">
        <v>1940</v>
      </c>
      <c r="E32" s="3" t="s">
        <v>1941</v>
      </c>
      <c r="F32" s="4">
        <v>1</v>
      </c>
      <c r="G32" s="4">
        <v>1</v>
      </c>
      <c r="H32" s="3">
        <v>23</v>
      </c>
      <c r="I32" s="4">
        <v>16</v>
      </c>
      <c r="J32" s="5">
        <v>1602</v>
      </c>
      <c r="K32" s="6" t="s">
        <v>1942</v>
      </c>
      <c r="L32" s="9">
        <v>78.32</v>
      </c>
      <c r="M32" s="10">
        <v>58.14</v>
      </c>
      <c r="N32" s="4" t="s">
        <v>1888</v>
      </c>
      <c r="O32" s="4" t="s">
        <v>42</v>
      </c>
      <c r="P32" s="4" t="s">
        <v>1943</v>
      </c>
      <c r="Q32" s="3" t="s">
        <v>1946</v>
      </c>
      <c r="R32" s="3" t="s">
        <v>2020</v>
      </c>
      <c r="S32" s="13">
        <v>43359</v>
      </c>
      <c r="T32" s="14" t="s">
        <v>2021</v>
      </c>
      <c r="U32" s="15" t="s">
        <v>2022</v>
      </c>
      <c r="V32" s="13">
        <v>44012</v>
      </c>
    </row>
    <row r="33" s="1" customFormat="1" spans="1:22">
      <c r="A33" s="3">
        <v>2502</v>
      </c>
      <c r="B33" s="3" t="s">
        <v>8</v>
      </c>
      <c r="C33" s="3" t="s">
        <v>334</v>
      </c>
      <c r="D33" s="3" t="s">
        <v>1940</v>
      </c>
      <c r="E33" s="3" t="s">
        <v>1941</v>
      </c>
      <c r="F33" s="4">
        <v>1</v>
      </c>
      <c r="G33" s="4">
        <v>1</v>
      </c>
      <c r="H33" s="3">
        <v>23</v>
      </c>
      <c r="I33" s="4">
        <v>16</v>
      </c>
      <c r="J33" s="5">
        <v>1603</v>
      </c>
      <c r="K33" s="6" t="s">
        <v>1942</v>
      </c>
      <c r="L33" s="9">
        <v>78.32</v>
      </c>
      <c r="M33" s="10">
        <v>58.14</v>
      </c>
      <c r="N33" s="4" t="s">
        <v>1888</v>
      </c>
      <c r="O33" s="4" t="s">
        <v>42</v>
      </c>
      <c r="P33" s="4" t="s">
        <v>1945</v>
      </c>
      <c r="Q33" s="3" t="s">
        <v>1946</v>
      </c>
      <c r="R33" s="3" t="s">
        <v>2023</v>
      </c>
      <c r="S33" s="13">
        <v>43359</v>
      </c>
      <c r="T33" s="14" t="s">
        <v>2024</v>
      </c>
      <c r="U33" s="15"/>
      <c r="V33" s="13">
        <v>44012</v>
      </c>
    </row>
    <row r="34" s="1" customFormat="1" spans="1:22">
      <c r="A34" s="3">
        <v>2503</v>
      </c>
      <c r="B34" s="3" t="s">
        <v>8</v>
      </c>
      <c r="C34" s="3" t="s">
        <v>334</v>
      </c>
      <c r="D34" s="3" t="s">
        <v>1940</v>
      </c>
      <c r="E34" s="3" t="s">
        <v>1941</v>
      </c>
      <c r="F34" s="4">
        <v>1</v>
      </c>
      <c r="G34" s="4">
        <v>1</v>
      </c>
      <c r="H34" s="3">
        <v>23</v>
      </c>
      <c r="I34" s="4">
        <v>17</v>
      </c>
      <c r="J34" s="5">
        <v>1702</v>
      </c>
      <c r="K34" s="6" t="s">
        <v>1942</v>
      </c>
      <c r="L34" s="9">
        <v>78.32</v>
      </c>
      <c r="M34" s="10">
        <v>58.14</v>
      </c>
      <c r="N34" s="4" t="s">
        <v>1888</v>
      </c>
      <c r="O34" s="4" t="s">
        <v>42</v>
      </c>
      <c r="P34" s="4" t="s">
        <v>1943</v>
      </c>
      <c r="Q34" s="3" t="s">
        <v>1946</v>
      </c>
      <c r="R34" s="3" t="s">
        <v>2025</v>
      </c>
      <c r="S34" s="13">
        <v>43359</v>
      </c>
      <c r="T34" s="14" t="s">
        <v>2026</v>
      </c>
      <c r="U34" s="15" t="s">
        <v>2027</v>
      </c>
      <c r="V34" s="13">
        <v>44012</v>
      </c>
    </row>
    <row r="35" s="1" customFormat="1" spans="1:22">
      <c r="A35" s="3">
        <v>2504</v>
      </c>
      <c r="B35" s="3" t="s">
        <v>8</v>
      </c>
      <c r="C35" s="3" t="s">
        <v>334</v>
      </c>
      <c r="D35" s="3" t="s">
        <v>1940</v>
      </c>
      <c r="E35" s="3" t="s">
        <v>1941</v>
      </c>
      <c r="F35" s="4">
        <v>1</v>
      </c>
      <c r="G35" s="4">
        <v>1</v>
      </c>
      <c r="H35" s="3">
        <v>23</v>
      </c>
      <c r="I35" s="4">
        <v>17</v>
      </c>
      <c r="J35" s="5">
        <v>1703</v>
      </c>
      <c r="K35" s="6" t="s">
        <v>1942</v>
      </c>
      <c r="L35" s="9">
        <v>78.32</v>
      </c>
      <c r="M35" s="10">
        <v>58.14</v>
      </c>
      <c r="N35" s="4" t="s">
        <v>1888</v>
      </c>
      <c r="O35" s="4" t="s">
        <v>42</v>
      </c>
      <c r="P35" s="4" t="s">
        <v>1945</v>
      </c>
      <c r="Q35" s="3" t="s">
        <v>1946</v>
      </c>
      <c r="R35" s="3" t="s">
        <v>2028</v>
      </c>
      <c r="S35" s="13">
        <v>43359</v>
      </c>
      <c r="T35" s="14" t="s">
        <v>2029</v>
      </c>
      <c r="U35" s="15" t="s">
        <v>2030</v>
      </c>
      <c r="V35" s="13">
        <v>44012</v>
      </c>
    </row>
    <row r="36" s="1" customFormat="1" spans="1:22">
      <c r="A36" s="3">
        <v>2505</v>
      </c>
      <c r="B36" s="3" t="s">
        <v>8</v>
      </c>
      <c r="C36" s="3" t="s">
        <v>334</v>
      </c>
      <c r="D36" s="3" t="s">
        <v>1940</v>
      </c>
      <c r="E36" s="3" t="s">
        <v>1941</v>
      </c>
      <c r="F36" s="4">
        <v>1</v>
      </c>
      <c r="G36" s="4">
        <v>1</v>
      </c>
      <c r="H36" s="3">
        <v>23</v>
      </c>
      <c r="I36" s="4">
        <v>18</v>
      </c>
      <c r="J36" s="5">
        <v>1802</v>
      </c>
      <c r="K36" s="6" t="s">
        <v>1942</v>
      </c>
      <c r="L36" s="9">
        <v>78.32</v>
      </c>
      <c r="M36" s="10">
        <v>58.14</v>
      </c>
      <c r="N36" s="4" t="s">
        <v>1888</v>
      </c>
      <c r="O36" s="4" t="s">
        <v>42</v>
      </c>
      <c r="P36" s="4" t="s">
        <v>1943</v>
      </c>
      <c r="Q36" s="3" t="s">
        <v>1946</v>
      </c>
      <c r="R36" s="3" t="s">
        <v>2031</v>
      </c>
      <c r="S36" s="13">
        <v>43359</v>
      </c>
      <c r="T36" s="14" t="s">
        <v>2032</v>
      </c>
      <c r="U36" s="15" t="s">
        <v>2033</v>
      </c>
      <c r="V36" s="13">
        <v>44012</v>
      </c>
    </row>
    <row r="37" s="1" customFormat="1" spans="1:22">
      <c r="A37" s="3">
        <v>2506</v>
      </c>
      <c r="B37" s="3" t="s">
        <v>8</v>
      </c>
      <c r="C37" s="3" t="s">
        <v>334</v>
      </c>
      <c r="D37" s="3" t="s">
        <v>1940</v>
      </c>
      <c r="E37" s="3" t="s">
        <v>1941</v>
      </c>
      <c r="F37" s="4">
        <v>1</v>
      </c>
      <c r="G37" s="4">
        <v>1</v>
      </c>
      <c r="H37" s="3">
        <v>23</v>
      </c>
      <c r="I37" s="4">
        <v>18</v>
      </c>
      <c r="J37" s="5">
        <v>1803</v>
      </c>
      <c r="K37" s="6" t="s">
        <v>1942</v>
      </c>
      <c r="L37" s="9">
        <v>78.32</v>
      </c>
      <c r="M37" s="10">
        <v>58.14</v>
      </c>
      <c r="N37" s="4" t="s">
        <v>1888</v>
      </c>
      <c r="O37" s="4" t="s">
        <v>42</v>
      </c>
      <c r="P37" s="4" t="s">
        <v>1945</v>
      </c>
      <c r="Q37" s="3" t="s">
        <v>1946</v>
      </c>
      <c r="R37" s="3" t="s">
        <v>2034</v>
      </c>
      <c r="S37" s="13">
        <v>43359</v>
      </c>
      <c r="T37" s="14" t="s">
        <v>2035</v>
      </c>
      <c r="U37" s="15"/>
      <c r="V37" s="13">
        <v>44012</v>
      </c>
    </row>
    <row r="38" s="1" customFormat="1" spans="1:22">
      <c r="A38" s="3">
        <v>2507</v>
      </c>
      <c r="B38" s="3" t="s">
        <v>8</v>
      </c>
      <c r="C38" s="3" t="s">
        <v>334</v>
      </c>
      <c r="D38" s="3" t="s">
        <v>1940</v>
      </c>
      <c r="E38" s="3" t="s">
        <v>1941</v>
      </c>
      <c r="F38" s="4">
        <v>1</v>
      </c>
      <c r="G38" s="4">
        <v>1</v>
      </c>
      <c r="H38" s="3">
        <v>23</v>
      </c>
      <c r="I38" s="4">
        <v>19</v>
      </c>
      <c r="J38" s="5">
        <v>1902</v>
      </c>
      <c r="K38" s="6" t="s">
        <v>1942</v>
      </c>
      <c r="L38" s="9">
        <v>78.32</v>
      </c>
      <c r="M38" s="10">
        <v>58.14</v>
      </c>
      <c r="N38" s="4" t="s">
        <v>1888</v>
      </c>
      <c r="O38" s="4" t="s">
        <v>42</v>
      </c>
      <c r="P38" s="4" t="s">
        <v>1943</v>
      </c>
      <c r="Q38" s="3" t="s">
        <v>1946</v>
      </c>
      <c r="R38" s="3" t="s">
        <v>2036</v>
      </c>
      <c r="S38" s="13">
        <v>43359</v>
      </c>
      <c r="T38" s="14" t="s">
        <v>2037</v>
      </c>
      <c r="U38" s="15" t="s">
        <v>2038</v>
      </c>
      <c r="V38" s="13">
        <v>44012</v>
      </c>
    </row>
    <row r="39" s="1" customFormat="1" spans="1:22">
      <c r="A39" s="3">
        <v>2508</v>
      </c>
      <c r="B39" s="3" t="s">
        <v>8</v>
      </c>
      <c r="C39" s="3" t="s">
        <v>334</v>
      </c>
      <c r="D39" s="3" t="s">
        <v>1940</v>
      </c>
      <c r="E39" s="3" t="s">
        <v>1941</v>
      </c>
      <c r="F39" s="4">
        <v>1</v>
      </c>
      <c r="G39" s="4">
        <v>1</v>
      </c>
      <c r="H39" s="3">
        <v>23</v>
      </c>
      <c r="I39" s="4">
        <v>19</v>
      </c>
      <c r="J39" s="5">
        <v>1903</v>
      </c>
      <c r="K39" s="6" t="s">
        <v>1942</v>
      </c>
      <c r="L39" s="7">
        <v>78.32</v>
      </c>
      <c r="M39" s="8">
        <v>58.14</v>
      </c>
      <c r="N39" s="4" t="s">
        <v>1888</v>
      </c>
      <c r="O39" s="4" t="s">
        <v>42</v>
      </c>
      <c r="P39" s="4" t="s">
        <v>1945</v>
      </c>
      <c r="Q39" s="3" t="s">
        <v>1944</v>
      </c>
      <c r="R39" s="3"/>
      <c r="S39" s="13"/>
      <c r="T39" s="14"/>
      <c r="U39" s="15"/>
      <c r="V39" s="13">
        <v>44012</v>
      </c>
    </row>
    <row r="40" s="1" customFormat="1" spans="1:22">
      <c r="A40" s="3">
        <v>2509</v>
      </c>
      <c r="B40" s="3" t="s">
        <v>8</v>
      </c>
      <c r="C40" s="3" t="s">
        <v>334</v>
      </c>
      <c r="D40" s="3" t="s">
        <v>1940</v>
      </c>
      <c r="E40" s="3" t="s">
        <v>1941</v>
      </c>
      <c r="F40" s="4">
        <v>1</v>
      </c>
      <c r="G40" s="4">
        <v>1</v>
      </c>
      <c r="H40" s="3">
        <v>23</v>
      </c>
      <c r="I40" s="4">
        <v>20</v>
      </c>
      <c r="J40" s="5">
        <v>2003</v>
      </c>
      <c r="K40" s="6" t="s">
        <v>1942</v>
      </c>
      <c r="L40" s="9">
        <v>78.32</v>
      </c>
      <c r="M40" s="10">
        <v>58.14</v>
      </c>
      <c r="N40" s="4" t="s">
        <v>1888</v>
      </c>
      <c r="O40" s="4" t="s">
        <v>42</v>
      </c>
      <c r="P40" s="4" t="s">
        <v>1945</v>
      </c>
      <c r="Q40" s="3" t="s">
        <v>1946</v>
      </c>
      <c r="R40" s="3" t="s">
        <v>2039</v>
      </c>
      <c r="S40" s="13">
        <v>43359</v>
      </c>
      <c r="T40" s="14" t="s">
        <v>2040</v>
      </c>
      <c r="U40" s="15" t="s">
        <v>2041</v>
      </c>
      <c r="V40" s="13">
        <v>44012</v>
      </c>
    </row>
    <row r="41" s="1" customFormat="1" spans="1:22">
      <c r="A41" s="3">
        <v>2510</v>
      </c>
      <c r="B41" s="3" t="s">
        <v>8</v>
      </c>
      <c r="C41" s="3" t="s">
        <v>334</v>
      </c>
      <c r="D41" s="3" t="s">
        <v>1940</v>
      </c>
      <c r="E41" s="3" t="s">
        <v>1941</v>
      </c>
      <c r="F41" s="4">
        <v>1</v>
      </c>
      <c r="G41" s="4">
        <v>1</v>
      </c>
      <c r="H41" s="3">
        <v>23</v>
      </c>
      <c r="I41" s="4">
        <v>21</v>
      </c>
      <c r="J41" s="5">
        <v>2102</v>
      </c>
      <c r="K41" s="6" t="s">
        <v>1942</v>
      </c>
      <c r="L41" s="9">
        <v>78.32</v>
      </c>
      <c r="M41" s="10">
        <v>58.14</v>
      </c>
      <c r="N41" s="4" t="s">
        <v>1888</v>
      </c>
      <c r="O41" s="4" t="s">
        <v>42</v>
      </c>
      <c r="P41" s="4" t="s">
        <v>1943</v>
      </c>
      <c r="Q41" s="3" t="s">
        <v>1946</v>
      </c>
      <c r="R41" s="3" t="s">
        <v>2042</v>
      </c>
      <c r="S41" s="13">
        <v>43359</v>
      </c>
      <c r="T41" s="14" t="s">
        <v>2043</v>
      </c>
      <c r="U41" s="15"/>
      <c r="V41" s="13">
        <v>44012</v>
      </c>
    </row>
    <row r="42" s="1" customFormat="1" spans="1:22">
      <c r="A42" s="3">
        <v>2511</v>
      </c>
      <c r="B42" s="3" t="s">
        <v>8</v>
      </c>
      <c r="C42" s="3" t="s">
        <v>334</v>
      </c>
      <c r="D42" s="3" t="s">
        <v>1940</v>
      </c>
      <c r="E42" s="3" t="s">
        <v>1941</v>
      </c>
      <c r="F42" s="4">
        <v>1</v>
      </c>
      <c r="G42" s="4">
        <v>1</v>
      </c>
      <c r="H42" s="3">
        <v>23</v>
      </c>
      <c r="I42" s="4">
        <v>21</v>
      </c>
      <c r="J42" s="5">
        <v>2103</v>
      </c>
      <c r="K42" s="6" t="s">
        <v>1942</v>
      </c>
      <c r="L42" s="9">
        <v>78.32</v>
      </c>
      <c r="M42" s="10">
        <v>58.14</v>
      </c>
      <c r="N42" s="4" t="s">
        <v>1888</v>
      </c>
      <c r="O42" s="4" t="s">
        <v>42</v>
      </c>
      <c r="P42" s="4" t="s">
        <v>1945</v>
      </c>
      <c r="Q42" s="3" t="s">
        <v>1946</v>
      </c>
      <c r="R42" s="3" t="s">
        <v>2044</v>
      </c>
      <c r="S42" s="13">
        <v>43359</v>
      </c>
      <c r="T42" s="14" t="s">
        <v>2045</v>
      </c>
      <c r="U42" s="15" t="s">
        <v>2046</v>
      </c>
      <c r="V42" s="13">
        <v>44012</v>
      </c>
    </row>
    <row r="43" s="1" customFormat="1" spans="1:22">
      <c r="A43" s="3">
        <v>2512</v>
      </c>
      <c r="B43" s="3" t="s">
        <v>8</v>
      </c>
      <c r="C43" s="3" t="s">
        <v>334</v>
      </c>
      <c r="D43" s="3" t="s">
        <v>1940</v>
      </c>
      <c r="E43" s="3" t="s">
        <v>1941</v>
      </c>
      <c r="F43" s="4">
        <v>1</v>
      </c>
      <c r="G43" s="4">
        <v>1</v>
      </c>
      <c r="H43" s="3">
        <v>23</v>
      </c>
      <c r="I43" s="4">
        <v>22</v>
      </c>
      <c r="J43" s="5">
        <v>2203</v>
      </c>
      <c r="K43" s="6" t="s">
        <v>1942</v>
      </c>
      <c r="L43" s="9">
        <v>78.32</v>
      </c>
      <c r="M43" s="10">
        <v>58.14</v>
      </c>
      <c r="N43" s="4" t="s">
        <v>1888</v>
      </c>
      <c r="O43" s="4" t="s">
        <v>42</v>
      </c>
      <c r="P43" s="4" t="s">
        <v>1945</v>
      </c>
      <c r="Q43" s="3" t="s">
        <v>1946</v>
      </c>
      <c r="R43" s="3" t="s">
        <v>2047</v>
      </c>
      <c r="S43" s="13">
        <v>43359</v>
      </c>
      <c r="T43" s="14" t="s">
        <v>2048</v>
      </c>
      <c r="U43" s="15"/>
      <c r="V43" s="13">
        <v>44012</v>
      </c>
    </row>
    <row r="44" s="1" customFormat="1" spans="1:22">
      <c r="A44" s="3">
        <v>2513</v>
      </c>
      <c r="B44" s="3" t="s">
        <v>8</v>
      </c>
      <c r="C44" s="3" t="s">
        <v>334</v>
      </c>
      <c r="D44" s="3" t="s">
        <v>1940</v>
      </c>
      <c r="E44" s="3" t="s">
        <v>1941</v>
      </c>
      <c r="F44" s="4">
        <v>1</v>
      </c>
      <c r="G44" s="4">
        <v>1</v>
      </c>
      <c r="H44" s="3">
        <v>23</v>
      </c>
      <c r="I44" s="4">
        <v>23</v>
      </c>
      <c r="J44" s="5">
        <v>2302</v>
      </c>
      <c r="K44" s="6" t="s">
        <v>1942</v>
      </c>
      <c r="L44" s="9">
        <v>78.32</v>
      </c>
      <c r="M44" s="10">
        <v>58.14</v>
      </c>
      <c r="N44" s="4" t="s">
        <v>1888</v>
      </c>
      <c r="O44" s="4" t="s">
        <v>42</v>
      </c>
      <c r="P44" s="4" t="s">
        <v>1943</v>
      </c>
      <c r="Q44" s="3" t="s">
        <v>1946</v>
      </c>
      <c r="R44" s="3" t="s">
        <v>2049</v>
      </c>
      <c r="S44" s="13">
        <v>43395</v>
      </c>
      <c r="T44" s="14" t="s">
        <v>2050</v>
      </c>
      <c r="U44" s="15" t="s">
        <v>2051</v>
      </c>
      <c r="V44" s="13">
        <v>44012</v>
      </c>
    </row>
    <row r="45" s="1" customFormat="1" spans="1:22">
      <c r="A45" s="3">
        <v>2514</v>
      </c>
      <c r="B45" s="3" t="s">
        <v>8</v>
      </c>
      <c r="C45" s="3" t="s">
        <v>334</v>
      </c>
      <c r="D45" s="3" t="s">
        <v>1940</v>
      </c>
      <c r="E45" s="3" t="s">
        <v>1941</v>
      </c>
      <c r="F45" s="4">
        <v>1</v>
      </c>
      <c r="G45" s="4">
        <v>1</v>
      </c>
      <c r="H45" s="3">
        <v>23</v>
      </c>
      <c r="I45" s="4">
        <v>23</v>
      </c>
      <c r="J45" s="5">
        <v>2303</v>
      </c>
      <c r="K45" s="6" t="s">
        <v>1942</v>
      </c>
      <c r="L45" s="9">
        <v>78.32</v>
      </c>
      <c r="M45" s="10">
        <v>58.14</v>
      </c>
      <c r="N45" s="4" t="s">
        <v>1888</v>
      </c>
      <c r="O45" s="4" t="s">
        <v>42</v>
      </c>
      <c r="P45" s="4" t="s">
        <v>1945</v>
      </c>
      <c r="Q45" s="3" t="s">
        <v>1946</v>
      </c>
      <c r="R45" s="3" t="s">
        <v>2052</v>
      </c>
      <c r="S45" s="13">
        <v>43359</v>
      </c>
      <c r="T45" s="14" t="s">
        <v>2053</v>
      </c>
      <c r="U45" s="15"/>
      <c r="V45" s="13">
        <v>44012</v>
      </c>
    </row>
    <row r="46" s="1" customFormat="1" spans="1:22">
      <c r="A46" s="3">
        <v>2515</v>
      </c>
      <c r="B46" s="3" t="s">
        <v>8</v>
      </c>
      <c r="C46" s="3" t="s">
        <v>334</v>
      </c>
      <c r="D46" s="3" t="s">
        <v>1940</v>
      </c>
      <c r="E46" s="3" t="s">
        <v>1941</v>
      </c>
      <c r="F46" s="4">
        <v>1</v>
      </c>
      <c r="G46" s="4">
        <v>1</v>
      </c>
      <c r="H46" s="3">
        <v>23</v>
      </c>
      <c r="I46" s="4">
        <v>23</v>
      </c>
      <c r="J46" s="5">
        <v>2304</v>
      </c>
      <c r="K46" s="6" t="s">
        <v>1942</v>
      </c>
      <c r="L46" s="9">
        <v>77.15</v>
      </c>
      <c r="M46" s="10">
        <v>57.27</v>
      </c>
      <c r="N46" s="4" t="s">
        <v>1888</v>
      </c>
      <c r="O46" s="4" t="s">
        <v>44</v>
      </c>
      <c r="P46" s="4" t="s">
        <v>1952</v>
      </c>
      <c r="Q46" s="3" t="s">
        <v>1946</v>
      </c>
      <c r="R46" s="3" t="s">
        <v>2054</v>
      </c>
      <c r="S46" s="13">
        <v>43359</v>
      </c>
      <c r="T46" s="14" t="s">
        <v>2055</v>
      </c>
      <c r="U46" s="15"/>
      <c r="V46" s="13">
        <v>44012</v>
      </c>
    </row>
    <row r="47" s="1" customFormat="1" spans="1:22">
      <c r="A47" s="3">
        <v>2516</v>
      </c>
      <c r="B47" s="3" t="s">
        <v>8</v>
      </c>
      <c r="C47" s="3" t="s">
        <v>334</v>
      </c>
      <c r="D47" s="3" t="s">
        <v>1940</v>
      </c>
      <c r="E47" s="3" t="s">
        <v>1941</v>
      </c>
      <c r="F47" s="4">
        <v>1</v>
      </c>
      <c r="G47" s="4">
        <v>2</v>
      </c>
      <c r="H47" s="3">
        <v>23</v>
      </c>
      <c r="I47" s="4">
        <v>1</v>
      </c>
      <c r="J47" s="5">
        <v>101</v>
      </c>
      <c r="K47" s="6" t="s">
        <v>1942</v>
      </c>
      <c r="L47" s="9">
        <v>69.94</v>
      </c>
      <c r="M47" s="10">
        <v>51.92</v>
      </c>
      <c r="N47" s="4" t="s">
        <v>1884</v>
      </c>
      <c r="O47" s="4" t="s">
        <v>44</v>
      </c>
      <c r="P47" s="4" t="s">
        <v>2056</v>
      </c>
      <c r="Q47" s="3" t="s">
        <v>1946</v>
      </c>
      <c r="R47" s="3" t="s">
        <v>2057</v>
      </c>
      <c r="S47" s="13">
        <v>43359</v>
      </c>
      <c r="T47" s="14" t="s">
        <v>2058</v>
      </c>
      <c r="U47" s="15"/>
      <c r="V47" s="13">
        <v>44012</v>
      </c>
    </row>
    <row r="48" s="1" customFormat="1" spans="1:22">
      <c r="A48" s="3">
        <v>2517</v>
      </c>
      <c r="B48" s="3" t="s">
        <v>8</v>
      </c>
      <c r="C48" s="3" t="s">
        <v>334</v>
      </c>
      <c r="D48" s="3" t="s">
        <v>1940</v>
      </c>
      <c r="E48" s="3" t="s">
        <v>1941</v>
      </c>
      <c r="F48" s="4">
        <v>1</v>
      </c>
      <c r="G48" s="4">
        <v>2</v>
      </c>
      <c r="H48" s="3">
        <v>23</v>
      </c>
      <c r="I48" s="4">
        <v>1</v>
      </c>
      <c r="J48" s="5">
        <v>102</v>
      </c>
      <c r="K48" s="6" t="s">
        <v>1942</v>
      </c>
      <c r="L48" s="9">
        <v>78.32</v>
      </c>
      <c r="M48" s="10">
        <v>58.14</v>
      </c>
      <c r="N48" s="4" t="s">
        <v>1888</v>
      </c>
      <c r="O48" s="4" t="s">
        <v>42</v>
      </c>
      <c r="P48" s="4" t="s">
        <v>1943</v>
      </c>
      <c r="Q48" s="3" t="s">
        <v>1946</v>
      </c>
      <c r="R48" s="3" t="s">
        <v>2059</v>
      </c>
      <c r="S48" s="13">
        <v>43359</v>
      </c>
      <c r="T48" s="14" t="s">
        <v>2060</v>
      </c>
      <c r="U48" s="15"/>
      <c r="V48" s="13">
        <v>44012</v>
      </c>
    </row>
    <row r="49" s="1" customFormat="1" spans="1:22">
      <c r="A49" s="3">
        <v>2518</v>
      </c>
      <c r="B49" s="3" t="s">
        <v>8</v>
      </c>
      <c r="C49" s="3" t="s">
        <v>334</v>
      </c>
      <c r="D49" s="3" t="s">
        <v>1940</v>
      </c>
      <c r="E49" s="3" t="s">
        <v>1941</v>
      </c>
      <c r="F49" s="4">
        <v>1</v>
      </c>
      <c r="G49" s="4">
        <v>2</v>
      </c>
      <c r="H49" s="3">
        <v>23</v>
      </c>
      <c r="I49" s="4">
        <v>1</v>
      </c>
      <c r="J49" s="5">
        <v>103</v>
      </c>
      <c r="K49" s="6" t="s">
        <v>1942</v>
      </c>
      <c r="L49" s="9">
        <v>78.32</v>
      </c>
      <c r="M49" s="10">
        <v>58.14</v>
      </c>
      <c r="N49" s="4" t="s">
        <v>1888</v>
      </c>
      <c r="O49" s="4" t="s">
        <v>42</v>
      </c>
      <c r="P49" s="4" t="s">
        <v>1945</v>
      </c>
      <c r="Q49" s="3" t="s">
        <v>1946</v>
      </c>
      <c r="R49" s="3" t="s">
        <v>2061</v>
      </c>
      <c r="S49" s="13">
        <v>43359</v>
      </c>
      <c r="T49" s="14" t="s">
        <v>2062</v>
      </c>
      <c r="U49" s="15" t="s">
        <v>2063</v>
      </c>
      <c r="V49" s="13">
        <v>44012</v>
      </c>
    </row>
    <row r="50" s="1" customFormat="1" spans="1:22">
      <c r="A50" s="3">
        <v>2519</v>
      </c>
      <c r="B50" s="3" t="s">
        <v>8</v>
      </c>
      <c r="C50" s="3" t="s">
        <v>334</v>
      </c>
      <c r="D50" s="3" t="s">
        <v>1940</v>
      </c>
      <c r="E50" s="3" t="s">
        <v>1941</v>
      </c>
      <c r="F50" s="4">
        <v>1</v>
      </c>
      <c r="G50" s="4">
        <v>2</v>
      </c>
      <c r="H50" s="3">
        <v>23</v>
      </c>
      <c r="I50" s="4">
        <v>1</v>
      </c>
      <c r="J50" s="5">
        <v>104</v>
      </c>
      <c r="K50" s="6" t="s">
        <v>1942</v>
      </c>
      <c r="L50" s="9">
        <v>78.28</v>
      </c>
      <c r="M50" s="10">
        <v>58.11</v>
      </c>
      <c r="N50" s="4" t="s">
        <v>1888</v>
      </c>
      <c r="O50" s="4" t="s">
        <v>44</v>
      </c>
      <c r="P50" s="4" t="s">
        <v>2064</v>
      </c>
      <c r="Q50" s="3" t="s">
        <v>1946</v>
      </c>
      <c r="R50" s="3" t="s">
        <v>2065</v>
      </c>
      <c r="S50" s="13">
        <v>43359</v>
      </c>
      <c r="T50" s="14" t="s">
        <v>2066</v>
      </c>
      <c r="U50" s="15" t="s">
        <v>2067</v>
      </c>
      <c r="V50" s="13">
        <v>44012</v>
      </c>
    </row>
    <row r="51" s="1" customFormat="1" spans="1:22">
      <c r="A51" s="3">
        <v>2520</v>
      </c>
      <c r="B51" s="3" t="s">
        <v>8</v>
      </c>
      <c r="C51" s="3" t="s">
        <v>334</v>
      </c>
      <c r="D51" s="3" t="s">
        <v>1940</v>
      </c>
      <c r="E51" s="3" t="s">
        <v>1941</v>
      </c>
      <c r="F51" s="4">
        <v>1</v>
      </c>
      <c r="G51" s="4">
        <v>2</v>
      </c>
      <c r="H51" s="3">
        <v>23</v>
      </c>
      <c r="I51" s="4">
        <v>2</v>
      </c>
      <c r="J51" s="5">
        <v>202</v>
      </c>
      <c r="K51" s="6" t="s">
        <v>1942</v>
      </c>
      <c r="L51" s="9">
        <v>78.32</v>
      </c>
      <c r="M51" s="10">
        <v>58.14</v>
      </c>
      <c r="N51" s="4" t="s">
        <v>1888</v>
      </c>
      <c r="O51" s="4" t="s">
        <v>42</v>
      </c>
      <c r="P51" s="4" t="s">
        <v>1943</v>
      </c>
      <c r="Q51" s="3" t="s">
        <v>1946</v>
      </c>
      <c r="R51" s="3" t="s">
        <v>2068</v>
      </c>
      <c r="S51" s="13">
        <v>43359</v>
      </c>
      <c r="T51" s="14" t="s">
        <v>2069</v>
      </c>
      <c r="U51" s="15" t="s">
        <v>2070</v>
      </c>
      <c r="V51" s="13">
        <v>44012</v>
      </c>
    </row>
    <row r="52" s="1" customFormat="1" spans="1:22">
      <c r="A52" s="3">
        <v>2521</v>
      </c>
      <c r="B52" s="3" t="s">
        <v>8</v>
      </c>
      <c r="C52" s="3" t="s">
        <v>334</v>
      </c>
      <c r="D52" s="3" t="s">
        <v>1940</v>
      </c>
      <c r="E52" s="3" t="s">
        <v>1941</v>
      </c>
      <c r="F52" s="4">
        <v>1</v>
      </c>
      <c r="G52" s="4">
        <v>2</v>
      </c>
      <c r="H52" s="3">
        <v>23</v>
      </c>
      <c r="I52" s="4">
        <v>2</v>
      </c>
      <c r="J52" s="5">
        <v>203</v>
      </c>
      <c r="K52" s="6" t="s">
        <v>1942</v>
      </c>
      <c r="L52" s="9">
        <v>78.32</v>
      </c>
      <c r="M52" s="10">
        <v>58.14</v>
      </c>
      <c r="N52" s="4" t="s">
        <v>1888</v>
      </c>
      <c r="O52" s="4" t="s">
        <v>42</v>
      </c>
      <c r="P52" s="4" t="s">
        <v>1945</v>
      </c>
      <c r="Q52" s="3" t="s">
        <v>1946</v>
      </c>
      <c r="R52" s="3" t="s">
        <v>2071</v>
      </c>
      <c r="S52" s="13">
        <v>43359</v>
      </c>
      <c r="T52" s="14" t="s">
        <v>2072</v>
      </c>
      <c r="U52" s="15"/>
      <c r="V52" s="13">
        <v>44012</v>
      </c>
    </row>
    <row r="53" s="1" customFormat="1" spans="1:22">
      <c r="A53" s="3">
        <v>2522</v>
      </c>
      <c r="B53" s="3" t="s">
        <v>8</v>
      </c>
      <c r="C53" s="3" t="s">
        <v>334</v>
      </c>
      <c r="D53" s="3" t="s">
        <v>1940</v>
      </c>
      <c r="E53" s="3" t="s">
        <v>1941</v>
      </c>
      <c r="F53" s="4">
        <v>1</v>
      </c>
      <c r="G53" s="4">
        <v>2</v>
      </c>
      <c r="H53" s="3">
        <v>23</v>
      </c>
      <c r="I53" s="4">
        <v>2</v>
      </c>
      <c r="J53" s="5">
        <v>204</v>
      </c>
      <c r="K53" s="6" t="s">
        <v>1942</v>
      </c>
      <c r="L53" s="9">
        <v>78.28</v>
      </c>
      <c r="M53" s="10">
        <v>58.11</v>
      </c>
      <c r="N53" s="4" t="s">
        <v>1888</v>
      </c>
      <c r="O53" s="4" t="s">
        <v>44</v>
      </c>
      <c r="P53" s="4" t="s">
        <v>2064</v>
      </c>
      <c r="Q53" s="3" t="s">
        <v>1946</v>
      </c>
      <c r="R53" s="3" t="s">
        <v>2073</v>
      </c>
      <c r="S53" s="13">
        <v>43359</v>
      </c>
      <c r="T53" s="14" t="s">
        <v>2074</v>
      </c>
      <c r="U53" s="15"/>
      <c r="V53" s="13">
        <v>44012</v>
      </c>
    </row>
    <row r="54" s="1" customFormat="1" spans="1:22">
      <c r="A54" s="3">
        <v>2523</v>
      </c>
      <c r="B54" s="3" t="s">
        <v>8</v>
      </c>
      <c r="C54" s="3" t="s">
        <v>334</v>
      </c>
      <c r="D54" s="3" t="s">
        <v>1940</v>
      </c>
      <c r="E54" s="3" t="s">
        <v>1941</v>
      </c>
      <c r="F54" s="4">
        <v>1</v>
      </c>
      <c r="G54" s="4">
        <v>2</v>
      </c>
      <c r="H54" s="3">
        <v>23</v>
      </c>
      <c r="I54" s="4">
        <v>3</v>
      </c>
      <c r="J54" s="5">
        <v>302</v>
      </c>
      <c r="K54" s="6" t="s">
        <v>1942</v>
      </c>
      <c r="L54" s="9">
        <v>78.32</v>
      </c>
      <c r="M54" s="10">
        <v>58.14</v>
      </c>
      <c r="N54" s="4" t="s">
        <v>1888</v>
      </c>
      <c r="O54" s="4" t="s">
        <v>42</v>
      </c>
      <c r="P54" s="4" t="s">
        <v>1943</v>
      </c>
      <c r="Q54" s="3" t="s">
        <v>1946</v>
      </c>
      <c r="R54" s="3" t="s">
        <v>2075</v>
      </c>
      <c r="S54" s="13">
        <v>43359</v>
      </c>
      <c r="T54" s="14" t="s">
        <v>2076</v>
      </c>
      <c r="U54" s="15" t="s">
        <v>2077</v>
      </c>
      <c r="V54" s="13">
        <v>44012</v>
      </c>
    </row>
    <row r="55" s="1" customFormat="1" spans="1:22">
      <c r="A55" s="3">
        <v>2524</v>
      </c>
      <c r="B55" s="3" t="s">
        <v>8</v>
      </c>
      <c r="C55" s="3" t="s">
        <v>334</v>
      </c>
      <c r="D55" s="3" t="s">
        <v>1940</v>
      </c>
      <c r="E55" s="3" t="s">
        <v>1941</v>
      </c>
      <c r="F55" s="4">
        <v>1</v>
      </c>
      <c r="G55" s="4">
        <v>2</v>
      </c>
      <c r="H55" s="3">
        <v>23</v>
      </c>
      <c r="I55" s="4">
        <v>4</v>
      </c>
      <c r="J55" s="5">
        <v>402</v>
      </c>
      <c r="K55" s="6" t="s">
        <v>1942</v>
      </c>
      <c r="L55" s="9">
        <v>78.32</v>
      </c>
      <c r="M55" s="10">
        <v>58.14</v>
      </c>
      <c r="N55" s="4" t="s">
        <v>1888</v>
      </c>
      <c r="O55" s="4" t="s">
        <v>42</v>
      </c>
      <c r="P55" s="4" t="s">
        <v>1943</v>
      </c>
      <c r="Q55" s="3" t="s">
        <v>1946</v>
      </c>
      <c r="R55" s="3" t="s">
        <v>2078</v>
      </c>
      <c r="S55" s="13">
        <v>43359</v>
      </c>
      <c r="T55" s="14" t="s">
        <v>2079</v>
      </c>
      <c r="U55" s="15" t="s">
        <v>2080</v>
      </c>
      <c r="V55" s="13">
        <v>44012</v>
      </c>
    </row>
    <row r="56" s="1" customFormat="1" spans="1:22">
      <c r="A56" s="3">
        <v>2525</v>
      </c>
      <c r="B56" s="3" t="s">
        <v>8</v>
      </c>
      <c r="C56" s="3" t="s">
        <v>334</v>
      </c>
      <c r="D56" s="3" t="s">
        <v>1940</v>
      </c>
      <c r="E56" s="3" t="s">
        <v>1941</v>
      </c>
      <c r="F56" s="4">
        <v>1</v>
      </c>
      <c r="G56" s="4">
        <v>2</v>
      </c>
      <c r="H56" s="3">
        <v>23</v>
      </c>
      <c r="I56" s="4">
        <v>4</v>
      </c>
      <c r="J56" s="5">
        <v>403</v>
      </c>
      <c r="K56" s="6" t="s">
        <v>1942</v>
      </c>
      <c r="L56" s="9">
        <v>78.32</v>
      </c>
      <c r="M56" s="10">
        <v>58.14</v>
      </c>
      <c r="N56" s="4" t="s">
        <v>1888</v>
      </c>
      <c r="O56" s="4" t="s">
        <v>42</v>
      </c>
      <c r="P56" s="4" t="s">
        <v>1945</v>
      </c>
      <c r="Q56" s="3" t="s">
        <v>1946</v>
      </c>
      <c r="R56" s="3" t="s">
        <v>2081</v>
      </c>
      <c r="S56" s="13">
        <v>43359</v>
      </c>
      <c r="T56" s="14" t="s">
        <v>2082</v>
      </c>
      <c r="U56" s="15" t="s">
        <v>2083</v>
      </c>
      <c r="V56" s="13">
        <v>44012</v>
      </c>
    </row>
    <row r="57" s="1" customFormat="1" spans="1:22">
      <c r="A57" s="3">
        <v>2526</v>
      </c>
      <c r="B57" s="3" t="s">
        <v>8</v>
      </c>
      <c r="C57" s="3" t="s">
        <v>334</v>
      </c>
      <c r="D57" s="3" t="s">
        <v>1940</v>
      </c>
      <c r="E57" s="3" t="s">
        <v>1941</v>
      </c>
      <c r="F57" s="4">
        <v>1</v>
      </c>
      <c r="G57" s="4">
        <v>2</v>
      </c>
      <c r="H57" s="3">
        <v>23</v>
      </c>
      <c r="I57" s="4">
        <v>5</v>
      </c>
      <c r="J57" s="5">
        <v>502</v>
      </c>
      <c r="K57" s="6" t="s">
        <v>1942</v>
      </c>
      <c r="L57" s="9">
        <v>78.32</v>
      </c>
      <c r="M57" s="10">
        <v>58.14</v>
      </c>
      <c r="N57" s="4" t="s">
        <v>1888</v>
      </c>
      <c r="O57" s="4" t="s">
        <v>42</v>
      </c>
      <c r="P57" s="4" t="s">
        <v>1943</v>
      </c>
      <c r="Q57" s="3" t="s">
        <v>1946</v>
      </c>
      <c r="R57" s="3" t="s">
        <v>2084</v>
      </c>
      <c r="S57" s="13">
        <v>43359</v>
      </c>
      <c r="T57" s="14" t="s">
        <v>2085</v>
      </c>
      <c r="U57" s="15" t="s">
        <v>2086</v>
      </c>
      <c r="V57" s="13">
        <v>44012</v>
      </c>
    </row>
    <row r="58" s="1" customFormat="1" spans="1:22">
      <c r="A58" s="3">
        <v>2527</v>
      </c>
      <c r="B58" s="3" t="s">
        <v>8</v>
      </c>
      <c r="C58" s="3" t="s">
        <v>334</v>
      </c>
      <c r="D58" s="3" t="s">
        <v>1940</v>
      </c>
      <c r="E58" s="3" t="s">
        <v>1941</v>
      </c>
      <c r="F58" s="4">
        <v>1</v>
      </c>
      <c r="G58" s="4">
        <v>2</v>
      </c>
      <c r="H58" s="3">
        <v>23</v>
      </c>
      <c r="I58" s="4">
        <v>6</v>
      </c>
      <c r="J58" s="5">
        <v>602</v>
      </c>
      <c r="K58" s="6" t="s">
        <v>1942</v>
      </c>
      <c r="L58" s="9">
        <v>78.32</v>
      </c>
      <c r="M58" s="10">
        <v>58.14</v>
      </c>
      <c r="N58" s="4" t="s">
        <v>1888</v>
      </c>
      <c r="O58" s="4" t="s">
        <v>42</v>
      </c>
      <c r="P58" s="4" t="s">
        <v>1943</v>
      </c>
      <c r="Q58" s="3" t="s">
        <v>1946</v>
      </c>
      <c r="R58" s="3" t="s">
        <v>2087</v>
      </c>
      <c r="S58" s="13">
        <v>43359</v>
      </c>
      <c r="T58" s="14" t="s">
        <v>2088</v>
      </c>
      <c r="U58" s="15" t="s">
        <v>2089</v>
      </c>
      <c r="V58" s="13">
        <v>44012</v>
      </c>
    </row>
    <row r="59" s="1" customFormat="1" spans="1:22">
      <c r="A59" s="3">
        <v>2528</v>
      </c>
      <c r="B59" s="3" t="s">
        <v>8</v>
      </c>
      <c r="C59" s="3" t="s">
        <v>334</v>
      </c>
      <c r="D59" s="3" t="s">
        <v>1940</v>
      </c>
      <c r="E59" s="3" t="s">
        <v>1941</v>
      </c>
      <c r="F59" s="4">
        <v>1</v>
      </c>
      <c r="G59" s="4">
        <v>2</v>
      </c>
      <c r="H59" s="3">
        <v>23</v>
      </c>
      <c r="I59" s="4">
        <v>6</v>
      </c>
      <c r="J59" s="5">
        <v>603</v>
      </c>
      <c r="K59" s="6" t="s">
        <v>1942</v>
      </c>
      <c r="L59" s="9">
        <v>78.32</v>
      </c>
      <c r="M59" s="10">
        <v>58.14</v>
      </c>
      <c r="N59" s="4" t="s">
        <v>1888</v>
      </c>
      <c r="O59" s="4" t="s">
        <v>42</v>
      </c>
      <c r="P59" s="4" t="s">
        <v>1945</v>
      </c>
      <c r="Q59" s="3" t="s">
        <v>1946</v>
      </c>
      <c r="R59" s="3" t="s">
        <v>2090</v>
      </c>
      <c r="S59" s="13">
        <v>43359</v>
      </c>
      <c r="T59" s="14" t="s">
        <v>2091</v>
      </c>
      <c r="U59" s="15" t="s">
        <v>2092</v>
      </c>
      <c r="V59" s="13">
        <v>44012</v>
      </c>
    </row>
    <row r="60" s="1" customFormat="1" spans="1:22">
      <c r="A60" s="3">
        <v>2529</v>
      </c>
      <c r="B60" s="3" t="s">
        <v>8</v>
      </c>
      <c r="C60" s="3" t="s">
        <v>334</v>
      </c>
      <c r="D60" s="3" t="s">
        <v>1940</v>
      </c>
      <c r="E60" s="3" t="s">
        <v>1941</v>
      </c>
      <c r="F60" s="4">
        <v>1</v>
      </c>
      <c r="G60" s="4">
        <v>2</v>
      </c>
      <c r="H60" s="3">
        <v>23</v>
      </c>
      <c r="I60" s="4">
        <v>7</v>
      </c>
      <c r="J60" s="5">
        <v>702</v>
      </c>
      <c r="K60" s="6" t="s">
        <v>1942</v>
      </c>
      <c r="L60" s="9">
        <v>78.32</v>
      </c>
      <c r="M60" s="10">
        <v>58.14</v>
      </c>
      <c r="N60" s="4" t="s">
        <v>1888</v>
      </c>
      <c r="O60" s="4" t="s">
        <v>42</v>
      </c>
      <c r="P60" s="4" t="s">
        <v>1943</v>
      </c>
      <c r="Q60" s="3" t="s">
        <v>1946</v>
      </c>
      <c r="R60" s="3" t="s">
        <v>2093</v>
      </c>
      <c r="S60" s="13">
        <v>43358</v>
      </c>
      <c r="T60" s="14" t="s">
        <v>2094</v>
      </c>
      <c r="U60" s="15" t="s">
        <v>2095</v>
      </c>
      <c r="V60" s="13">
        <v>44012</v>
      </c>
    </row>
    <row r="61" s="1" customFormat="1" spans="1:22">
      <c r="A61" s="3">
        <v>2530</v>
      </c>
      <c r="B61" s="3" t="s">
        <v>8</v>
      </c>
      <c r="C61" s="3" t="s">
        <v>334</v>
      </c>
      <c r="D61" s="3" t="s">
        <v>1940</v>
      </c>
      <c r="E61" s="3" t="s">
        <v>1941</v>
      </c>
      <c r="F61" s="4">
        <v>1</v>
      </c>
      <c r="G61" s="4">
        <v>2</v>
      </c>
      <c r="H61" s="3">
        <v>23</v>
      </c>
      <c r="I61" s="4">
        <v>7</v>
      </c>
      <c r="J61" s="5">
        <v>703</v>
      </c>
      <c r="K61" s="6" t="s">
        <v>1942</v>
      </c>
      <c r="L61" s="9">
        <v>78.32</v>
      </c>
      <c r="M61" s="10">
        <v>58.14</v>
      </c>
      <c r="N61" s="4" t="s">
        <v>1888</v>
      </c>
      <c r="O61" s="4" t="s">
        <v>42</v>
      </c>
      <c r="P61" s="4" t="s">
        <v>1945</v>
      </c>
      <c r="Q61" s="3" t="s">
        <v>1946</v>
      </c>
      <c r="R61" s="3" t="s">
        <v>2096</v>
      </c>
      <c r="S61" s="13">
        <v>43359</v>
      </c>
      <c r="T61" s="14" t="s">
        <v>2097</v>
      </c>
      <c r="U61" s="15" t="s">
        <v>2098</v>
      </c>
      <c r="V61" s="13">
        <v>44012</v>
      </c>
    </row>
    <row r="62" s="1" customFormat="1" spans="1:22">
      <c r="A62" s="3">
        <v>2531</v>
      </c>
      <c r="B62" s="3" t="s">
        <v>8</v>
      </c>
      <c r="C62" s="3" t="s">
        <v>334</v>
      </c>
      <c r="D62" s="3" t="s">
        <v>1940</v>
      </c>
      <c r="E62" s="3" t="s">
        <v>1941</v>
      </c>
      <c r="F62" s="4">
        <v>1</v>
      </c>
      <c r="G62" s="4">
        <v>2</v>
      </c>
      <c r="H62" s="3">
        <v>23</v>
      </c>
      <c r="I62" s="4">
        <v>8</v>
      </c>
      <c r="J62" s="5">
        <v>802</v>
      </c>
      <c r="K62" s="6" t="s">
        <v>1942</v>
      </c>
      <c r="L62" s="9">
        <v>78.32</v>
      </c>
      <c r="M62" s="10">
        <v>58.14</v>
      </c>
      <c r="N62" s="4" t="s">
        <v>1888</v>
      </c>
      <c r="O62" s="4" t="s">
        <v>42</v>
      </c>
      <c r="P62" s="4" t="s">
        <v>1943</v>
      </c>
      <c r="Q62" s="3" t="s">
        <v>1946</v>
      </c>
      <c r="R62" s="3" t="s">
        <v>2099</v>
      </c>
      <c r="S62" s="13">
        <v>43359</v>
      </c>
      <c r="T62" s="14" t="s">
        <v>2100</v>
      </c>
      <c r="U62" s="15"/>
      <c r="V62" s="13">
        <v>44012</v>
      </c>
    </row>
    <row r="63" s="1" customFormat="1" spans="1:22">
      <c r="A63" s="3">
        <v>2532</v>
      </c>
      <c r="B63" s="3" t="s">
        <v>8</v>
      </c>
      <c r="C63" s="3" t="s">
        <v>334</v>
      </c>
      <c r="D63" s="3" t="s">
        <v>1940</v>
      </c>
      <c r="E63" s="3" t="s">
        <v>1941</v>
      </c>
      <c r="F63" s="4">
        <v>1</v>
      </c>
      <c r="G63" s="4">
        <v>2</v>
      </c>
      <c r="H63" s="3">
        <v>23</v>
      </c>
      <c r="I63" s="4">
        <v>8</v>
      </c>
      <c r="J63" s="5">
        <v>803</v>
      </c>
      <c r="K63" s="6" t="s">
        <v>1942</v>
      </c>
      <c r="L63" s="9">
        <v>78.32</v>
      </c>
      <c r="M63" s="10">
        <v>58.14</v>
      </c>
      <c r="N63" s="4" t="s">
        <v>1888</v>
      </c>
      <c r="O63" s="4" t="s">
        <v>42</v>
      </c>
      <c r="P63" s="4" t="s">
        <v>1945</v>
      </c>
      <c r="Q63" s="3" t="s">
        <v>1946</v>
      </c>
      <c r="R63" s="3" t="s">
        <v>2101</v>
      </c>
      <c r="S63" s="13">
        <v>43359</v>
      </c>
      <c r="T63" s="14" t="s">
        <v>2102</v>
      </c>
      <c r="U63" s="15" t="s">
        <v>2103</v>
      </c>
      <c r="V63" s="13">
        <v>44012</v>
      </c>
    </row>
    <row r="64" s="1" customFormat="1" spans="1:22">
      <c r="A64" s="3">
        <v>2533</v>
      </c>
      <c r="B64" s="3" t="s">
        <v>8</v>
      </c>
      <c r="C64" s="3" t="s">
        <v>334</v>
      </c>
      <c r="D64" s="3" t="s">
        <v>1940</v>
      </c>
      <c r="E64" s="3" t="s">
        <v>1941</v>
      </c>
      <c r="F64" s="4">
        <v>1</v>
      </c>
      <c r="G64" s="4">
        <v>2</v>
      </c>
      <c r="H64" s="3">
        <v>23</v>
      </c>
      <c r="I64" s="4">
        <v>9</v>
      </c>
      <c r="J64" s="5">
        <v>901</v>
      </c>
      <c r="K64" s="6" t="s">
        <v>1942</v>
      </c>
      <c r="L64" s="9">
        <v>77.15</v>
      </c>
      <c r="M64" s="10">
        <v>57.27</v>
      </c>
      <c r="N64" s="4" t="s">
        <v>1888</v>
      </c>
      <c r="O64" s="4" t="s">
        <v>44</v>
      </c>
      <c r="P64" s="4" t="s">
        <v>2104</v>
      </c>
      <c r="Q64" s="3" t="s">
        <v>1946</v>
      </c>
      <c r="R64" s="3" t="s">
        <v>2105</v>
      </c>
      <c r="S64" s="13">
        <v>43359</v>
      </c>
      <c r="T64" s="14" t="s">
        <v>2106</v>
      </c>
      <c r="U64" s="15" t="s">
        <v>2107</v>
      </c>
      <c r="V64" s="13">
        <v>44012</v>
      </c>
    </row>
    <row r="65" s="1" customFormat="1" spans="1:22">
      <c r="A65" s="3">
        <v>2534</v>
      </c>
      <c r="B65" s="3" t="s">
        <v>8</v>
      </c>
      <c r="C65" s="3" t="s">
        <v>334</v>
      </c>
      <c r="D65" s="3" t="s">
        <v>1940</v>
      </c>
      <c r="E65" s="3" t="s">
        <v>1941</v>
      </c>
      <c r="F65" s="4">
        <v>1</v>
      </c>
      <c r="G65" s="4">
        <v>2</v>
      </c>
      <c r="H65" s="3">
        <v>23</v>
      </c>
      <c r="I65" s="4">
        <v>9</v>
      </c>
      <c r="J65" s="5">
        <v>903</v>
      </c>
      <c r="K65" s="6" t="s">
        <v>1942</v>
      </c>
      <c r="L65" s="9">
        <v>78.32</v>
      </c>
      <c r="M65" s="10">
        <v>58.14</v>
      </c>
      <c r="N65" s="4" t="s">
        <v>1888</v>
      </c>
      <c r="O65" s="4" t="s">
        <v>42</v>
      </c>
      <c r="P65" s="4" t="s">
        <v>1945</v>
      </c>
      <c r="Q65" s="3" t="s">
        <v>1946</v>
      </c>
      <c r="R65" s="3" t="s">
        <v>2108</v>
      </c>
      <c r="S65" s="13">
        <v>43359</v>
      </c>
      <c r="T65" s="14" t="s">
        <v>2109</v>
      </c>
      <c r="U65" s="15" t="s">
        <v>2110</v>
      </c>
      <c r="V65" s="13">
        <v>44012</v>
      </c>
    </row>
    <row r="66" s="1" customFormat="1" spans="1:22">
      <c r="A66" s="3">
        <v>2535</v>
      </c>
      <c r="B66" s="3" t="s">
        <v>8</v>
      </c>
      <c r="C66" s="3" t="s">
        <v>334</v>
      </c>
      <c r="D66" s="3" t="s">
        <v>1940</v>
      </c>
      <c r="E66" s="3" t="s">
        <v>1941</v>
      </c>
      <c r="F66" s="4">
        <v>1</v>
      </c>
      <c r="G66" s="4">
        <v>2</v>
      </c>
      <c r="H66" s="3">
        <v>23</v>
      </c>
      <c r="I66" s="4">
        <v>10</v>
      </c>
      <c r="J66" s="5">
        <v>1002</v>
      </c>
      <c r="K66" s="6" t="s">
        <v>1942</v>
      </c>
      <c r="L66" s="9">
        <v>78.32</v>
      </c>
      <c r="M66" s="10">
        <v>58.14</v>
      </c>
      <c r="N66" s="4" t="s">
        <v>1888</v>
      </c>
      <c r="O66" s="4" t="s">
        <v>42</v>
      </c>
      <c r="P66" s="4" t="s">
        <v>1943</v>
      </c>
      <c r="Q66" s="3" t="s">
        <v>1946</v>
      </c>
      <c r="R66" s="3" t="s">
        <v>2111</v>
      </c>
      <c r="S66" s="13">
        <v>43358</v>
      </c>
      <c r="T66" s="14" t="s">
        <v>2112</v>
      </c>
      <c r="U66" s="15"/>
      <c r="V66" s="13">
        <v>44012</v>
      </c>
    </row>
    <row r="67" s="1" customFormat="1" spans="1:22">
      <c r="A67" s="3">
        <v>2536</v>
      </c>
      <c r="B67" s="3" t="s">
        <v>8</v>
      </c>
      <c r="C67" s="3" t="s">
        <v>334</v>
      </c>
      <c r="D67" s="3" t="s">
        <v>1940</v>
      </c>
      <c r="E67" s="3" t="s">
        <v>1941</v>
      </c>
      <c r="F67" s="4">
        <v>1</v>
      </c>
      <c r="G67" s="4">
        <v>2</v>
      </c>
      <c r="H67" s="3">
        <v>23</v>
      </c>
      <c r="I67" s="4">
        <v>10</v>
      </c>
      <c r="J67" s="5">
        <v>1003</v>
      </c>
      <c r="K67" s="6" t="s">
        <v>1942</v>
      </c>
      <c r="L67" s="9">
        <v>78.32</v>
      </c>
      <c r="M67" s="10">
        <v>58.14</v>
      </c>
      <c r="N67" s="4" t="s">
        <v>1888</v>
      </c>
      <c r="O67" s="4" t="s">
        <v>42</v>
      </c>
      <c r="P67" s="4" t="s">
        <v>1945</v>
      </c>
      <c r="Q67" s="3" t="s">
        <v>1946</v>
      </c>
      <c r="R67" s="3" t="s">
        <v>2113</v>
      </c>
      <c r="S67" s="13">
        <v>43359</v>
      </c>
      <c r="T67" s="14" t="s">
        <v>2114</v>
      </c>
      <c r="U67" s="15" t="s">
        <v>2115</v>
      </c>
      <c r="V67" s="13">
        <v>44012</v>
      </c>
    </row>
    <row r="68" s="1" customFormat="1" spans="1:22">
      <c r="A68" s="3">
        <v>2537</v>
      </c>
      <c r="B68" s="3" t="s">
        <v>8</v>
      </c>
      <c r="C68" s="3" t="s">
        <v>334</v>
      </c>
      <c r="D68" s="3" t="s">
        <v>1940</v>
      </c>
      <c r="E68" s="3" t="s">
        <v>1941</v>
      </c>
      <c r="F68" s="4">
        <v>1</v>
      </c>
      <c r="G68" s="4">
        <v>2</v>
      </c>
      <c r="H68" s="3">
        <v>23</v>
      </c>
      <c r="I68" s="4">
        <v>11</v>
      </c>
      <c r="J68" s="5">
        <v>1102</v>
      </c>
      <c r="K68" s="6" t="s">
        <v>1942</v>
      </c>
      <c r="L68" s="9">
        <v>78.32</v>
      </c>
      <c r="M68" s="10">
        <v>58.14</v>
      </c>
      <c r="N68" s="4" t="s">
        <v>1888</v>
      </c>
      <c r="O68" s="4" t="s">
        <v>42</v>
      </c>
      <c r="P68" s="4" t="s">
        <v>1943</v>
      </c>
      <c r="Q68" s="3" t="s">
        <v>1946</v>
      </c>
      <c r="R68" s="3" t="s">
        <v>2116</v>
      </c>
      <c r="S68" s="13">
        <v>43359</v>
      </c>
      <c r="T68" s="14" t="s">
        <v>2117</v>
      </c>
      <c r="U68" s="15" t="s">
        <v>2118</v>
      </c>
      <c r="V68" s="13">
        <v>44012</v>
      </c>
    </row>
    <row r="69" s="1" customFormat="1" spans="1:22">
      <c r="A69" s="3">
        <v>2538</v>
      </c>
      <c r="B69" s="3" t="s">
        <v>8</v>
      </c>
      <c r="C69" s="3" t="s">
        <v>334</v>
      </c>
      <c r="D69" s="3" t="s">
        <v>1940</v>
      </c>
      <c r="E69" s="3" t="s">
        <v>1941</v>
      </c>
      <c r="F69" s="4">
        <v>1</v>
      </c>
      <c r="G69" s="4">
        <v>2</v>
      </c>
      <c r="H69" s="3">
        <v>23</v>
      </c>
      <c r="I69" s="4">
        <v>11</v>
      </c>
      <c r="J69" s="5">
        <v>1103</v>
      </c>
      <c r="K69" s="6" t="s">
        <v>1942</v>
      </c>
      <c r="L69" s="9">
        <v>78.32</v>
      </c>
      <c r="M69" s="10">
        <v>58.14</v>
      </c>
      <c r="N69" s="4" t="s">
        <v>1888</v>
      </c>
      <c r="O69" s="4" t="s">
        <v>42</v>
      </c>
      <c r="P69" s="4" t="s">
        <v>1945</v>
      </c>
      <c r="Q69" s="3" t="s">
        <v>1946</v>
      </c>
      <c r="R69" s="3" t="s">
        <v>2119</v>
      </c>
      <c r="S69" s="13">
        <v>43359</v>
      </c>
      <c r="T69" s="14" t="s">
        <v>2120</v>
      </c>
      <c r="U69" s="15" t="s">
        <v>2121</v>
      </c>
      <c r="V69" s="13">
        <v>44012</v>
      </c>
    </row>
    <row r="70" s="1" customFormat="1" spans="1:22">
      <c r="A70" s="3">
        <v>2539</v>
      </c>
      <c r="B70" s="3" t="s">
        <v>8</v>
      </c>
      <c r="C70" s="3" t="s">
        <v>334</v>
      </c>
      <c r="D70" s="3" t="s">
        <v>1940</v>
      </c>
      <c r="E70" s="3" t="s">
        <v>1941</v>
      </c>
      <c r="F70" s="4">
        <v>1</v>
      </c>
      <c r="G70" s="4">
        <v>2</v>
      </c>
      <c r="H70" s="3">
        <v>23</v>
      </c>
      <c r="I70" s="4">
        <v>12</v>
      </c>
      <c r="J70" s="5">
        <v>1202</v>
      </c>
      <c r="K70" s="6" t="s">
        <v>1942</v>
      </c>
      <c r="L70" s="9">
        <v>78.32</v>
      </c>
      <c r="M70" s="10">
        <v>58.14</v>
      </c>
      <c r="N70" s="4" t="s">
        <v>1888</v>
      </c>
      <c r="O70" s="4" t="s">
        <v>42</v>
      </c>
      <c r="P70" s="4" t="s">
        <v>1943</v>
      </c>
      <c r="Q70" s="3" t="s">
        <v>1946</v>
      </c>
      <c r="R70" s="3" t="s">
        <v>2122</v>
      </c>
      <c r="S70" s="13">
        <v>43359</v>
      </c>
      <c r="T70" s="14" t="s">
        <v>2123</v>
      </c>
      <c r="U70" s="15" t="s">
        <v>2124</v>
      </c>
      <c r="V70" s="13">
        <v>44012</v>
      </c>
    </row>
    <row r="71" s="1" customFormat="1" spans="1:22">
      <c r="A71" s="3">
        <v>2540</v>
      </c>
      <c r="B71" s="3" t="s">
        <v>8</v>
      </c>
      <c r="C71" s="3" t="s">
        <v>334</v>
      </c>
      <c r="D71" s="3" t="s">
        <v>1940</v>
      </c>
      <c r="E71" s="3" t="s">
        <v>1941</v>
      </c>
      <c r="F71" s="4">
        <v>1</v>
      </c>
      <c r="G71" s="4">
        <v>2</v>
      </c>
      <c r="H71" s="3">
        <v>23</v>
      </c>
      <c r="I71" s="4">
        <v>12</v>
      </c>
      <c r="J71" s="5">
        <v>1203</v>
      </c>
      <c r="K71" s="6" t="s">
        <v>1942</v>
      </c>
      <c r="L71" s="9">
        <v>78.32</v>
      </c>
      <c r="M71" s="10">
        <v>58.14</v>
      </c>
      <c r="N71" s="4" t="s">
        <v>1888</v>
      </c>
      <c r="O71" s="4" t="s">
        <v>42</v>
      </c>
      <c r="P71" s="4" t="s">
        <v>1945</v>
      </c>
      <c r="Q71" s="3" t="s">
        <v>1946</v>
      </c>
      <c r="R71" s="3" t="s">
        <v>2125</v>
      </c>
      <c r="S71" s="13">
        <v>43359</v>
      </c>
      <c r="T71" s="14" t="s">
        <v>2126</v>
      </c>
      <c r="U71" s="15"/>
      <c r="V71" s="13">
        <v>44012</v>
      </c>
    </row>
    <row r="72" s="1" customFormat="1" spans="1:22">
      <c r="A72" s="3">
        <v>2541</v>
      </c>
      <c r="B72" s="3" t="s">
        <v>8</v>
      </c>
      <c r="C72" s="3" t="s">
        <v>334</v>
      </c>
      <c r="D72" s="3" t="s">
        <v>1940</v>
      </c>
      <c r="E72" s="3" t="s">
        <v>1941</v>
      </c>
      <c r="F72" s="4">
        <v>1</v>
      </c>
      <c r="G72" s="4">
        <v>2</v>
      </c>
      <c r="H72" s="3">
        <v>23</v>
      </c>
      <c r="I72" s="4">
        <v>13</v>
      </c>
      <c r="J72" s="5">
        <v>1303</v>
      </c>
      <c r="K72" s="6" t="s">
        <v>1942</v>
      </c>
      <c r="L72" s="9">
        <v>78.32</v>
      </c>
      <c r="M72" s="10">
        <v>58.14</v>
      </c>
      <c r="N72" s="4" t="s">
        <v>1888</v>
      </c>
      <c r="O72" s="4" t="s">
        <v>42</v>
      </c>
      <c r="P72" s="4" t="s">
        <v>1945</v>
      </c>
      <c r="Q72" s="3" t="s">
        <v>1946</v>
      </c>
      <c r="R72" s="3" t="s">
        <v>2127</v>
      </c>
      <c r="S72" s="13">
        <v>43359</v>
      </c>
      <c r="T72" s="14" t="s">
        <v>2128</v>
      </c>
      <c r="U72" s="15" t="s">
        <v>2129</v>
      </c>
      <c r="V72" s="13">
        <v>44012</v>
      </c>
    </row>
    <row r="73" s="1" customFormat="1" spans="1:22">
      <c r="A73" s="3">
        <v>2542</v>
      </c>
      <c r="B73" s="3" t="s">
        <v>8</v>
      </c>
      <c r="C73" s="3" t="s">
        <v>334</v>
      </c>
      <c r="D73" s="3" t="s">
        <v>1940</v>
      </c>
      <c r="E73" s="3" t="s">
        <v>1941</v>
      </c>
      <c r="F73" s="4">
        <v>1</v>
      </c>
      <c r="G73" s="4">
        <v>2</v>
      </c>
      <c r="H73" s="3">
        <v>23</v>
      </c>
      <c r="I73" s="4">
        <v>14</v>
      </c>
      <c r="J73" s="5">
        <v>1402</v>
      </c>
      <c r="K73" s="6" t="s">
        <v>1942</v>
      </c>
      <c r="L73" s="7">
        <v>78.32</v>
      </c>
      <c r="M73" s="8">
        <v>58.14</v>
      </c>
      <c r="N73" s="4" t="s">
        <v>1888</v>
      </c>
      <c r="O73" s="4" t="s">
        <v>42</v>
      </c>
      <c r="P73" s="4" t="s">
        <v>1943</v>
      </c>
      <c r="Q73" s="3" t="s">
        <v>1944</v>
      </c>
      <c r="R73" s="3"/>
      <c r="S73" s="13"/>
      <c r="T73" s="14"/>
      <c r="U73" s="15"/>
      <c r="V73" s="13">
        <v>44012</v>
      </c>
    </row>
    <row r="74" s="1" customFormat="1" spans="1:22">
      <c r="A74" s="3">
        <v>2543</v>
      </c>
      <c r="B74" s="3" t="s">
        <v>8</v>
      </c>
      <c r="C74" s="3" t="s">
        <v>334</v>
      </c>
      <c r="D74" s="3" t="s">
        <v>1940</v>
      </c>
      <c r="E74" s="3" t="s">
        <v>1941</v>
      </c>
      <c r="F74" s="4">
        <v>1</v>
      </c>
      <c r="G74" s="4">
        <v>2</v>
      </c>
      <c r="H74" s="3">
        <v>23</v>
      </c>
      <c r="I74" s="4">
        <v>14</v>
      </c>
      <c r="J74" s="5">
        <v>1403</v>
      </c>
      <c r="K74" s="6" t="s">
        <v>1942</v>
      </c>
      <c r="L74" s="9">
        <v>78.32</v>
      </c>
      <c r="M74" s="10">
        <v>58.14</v>
      </c>
      <c r="N74" s="4" t="s">
        <v>1888</v>
      </c>
      <c r="O74" s="4" t="s">
        <v>42</v>
      </c>
      <c r="P74" s="4" t="s">
        <v>1945</v>
      </c>
      <c r="Q74" s="3" t="s">
        <v>1946</v>
      </c>
      <c r="R74" s="3" t="s">
        <v>2130</v>
      </c>
      <c r="S74" s="13">
        <v>43359</v>
      </c>
      <c r="T74" s="14" t="s">
        <v>2131</v>
      </c>
      <c r="U74" s="15" t="s">
        <v>2132</v>
      </c>
      <c r="V74" s="13">
        <v>44012</v>
      </c>
    </row>
    <row r="75" s="1" customFormat="1" spans="1:22">
      <c r="A75" s="3">
        <v>2544</v>
      </c>
      <c r="B75" s="3" t="s">
        <v>8</v>
      </c>
      <c r="C75" s="3" t="s">
        <v>334</v>
      </c>
      <c r="D75" s="3" t="s">
        <v>1940</v>
      </c>
      <c r="E75" s="3" t="s">
        <v>1941</v>
      </c>
      <c r="F75" s="4">
        <v>1</v>
      </c>
      <c r="G75" s="4">
        <v>2</v>
      </c>
      <c r="H75" s="3">
        <v>23</v>
      </c>
      <c r="I75" s="4">
        <v>15</v>
      </c>
      <c r="J75" s="5">
        <v>1503</v>
      </c>
      <c r="K75" s="6" t="s">
        <v>1942</v>
      </c>
      <c r="L75" s="9">
        <v>78.32</v>
      </c>
      <c r="M75" s="10">
        <v>58.14</v>
      </c>
      <c r="N75" s="4" t="s">
        <v>1888</v>
      </c>
      <c r="O75" s="4" t="s">
        <v>42</v>
      </c>
      <c r="P75" s="4" t="s">
        <v>1945</v>
      </c>
      <c r="Q75" s="3" t="s">
        <v>1946</v>
      </c>
      <c r="R75" s="3" t="s">
        <v>2133</v>
      </c>
      <c r="S75" s="13">
        <v>43394</v>
      </c>
      <c r="T75" s="14" t="s">
        <v>2134</v>
      </c>
      <c r="U75" s="15" t="s">
        <v>2135</v>
      </c>
      <c r="V75" s="13">
        <v>44012</v>
      </c>
    </row>
    <row r="76" s="1" customFormat="1" spans="1:22">
      <c r="A76" s="3">
        <v>2545</v>
      </c>
      <c r="B76" s="3" t="s">
        <v>8</v>
      </c>
      <c r="C76" s="3" t="s">
        <v>334</v>
      </c>
      <c r="D76" s="3" t="s">
        <v>1940</v>
      </c>
      <c r="E76" s="3" t="s">
        <v>1941</v>
      </c>
      <c r="F76" s="4">
        <v>1</v>
      </c>
      <c r="G76" s="4">
        <v>2</v>
      </c>
      <c r="H76" s="3">
        <v>23</v>
      </c>
      <c r="I76" s="4">
        <v>17</v>
      </c>
      <c r="J76" s="5">
        <v>1702</v>
      </c>
      <c r="K76" s="6" t="s">
        <v>1942</v>
      </c>
      <c r="L76" s="9">
        <v>78.32</v>
      </c>
      <c r="M76" s="10">
        <v>58.14</v>
      </c>
      <c r="N76" s="4" t="s">
        <v>1888</v>
      </c>
      <c r="O76" s="4" t="s">
        <v>42</v>
      </c>
      <c r="P76" s="4" t="s">
        <v>1943</v>
      </c>
      <c r="Q76" s="3" t="s">
        <v>1946</v>
      </c>
      <c r="R76" s="3" t="s">
        <v>2136</v>
      </c>
      <c r="S76" s="13">
        <v>43359</v>
      </c>
      <c r="T76" s="14" t="s">
        <v>2137</v>
      </c>
      <c r="U76" s="15"/>
      <c r="V76" s="13">
        <v>44012</v>
      </c>
    </row>
    <row r="77" s="1" customFormat="1" spans="1:22">
      <c r="A77" s="3">
        <v>2546</v>
      </c>
      <c r="B77" s="3" t="s">
        <v>8</v>
      </c>
      <c r="C77" s="3" t="s">
        <v>334</v>
      </c>
      <c r="D77" s="3" t="s">
        <v>1940</v>
      </c>
      <c r="E77" s="3" t="s">
        <v>1941</v>
      </c>
      <c r="F77" s="4">
        <v>1</v>
      </c>
      <c r="G77" s="4">
        <v>2</v>
      </c>
      <c r="H77" s="3">
        <v>23</v>
      </c>
      <c r="I77" s="4">
        <v>17</v>
      </c>
      <c r="J77" s="5">
        <v>1703</v>
      </c>
      <c r="K77" s="6" t="s">
        <v>1942</v>
      </c>
      <c r="L77" s="9">
        <v>78.32</v>
      </c>
      <c r="M77" s="10">
        <v>58.14</v>
      </c>
      <c r="N77" s="4" t="s">
        <v>1888</v>
      </c>
      <c r="O77" s="4" t="s">
        <v>42</v>
      </c>
      <c r="P77" s="4" t="s">
        <v>1945</v>
      </c>
      <c r="Q77" s="3" t="s">
        <v>1946</v>
      </c>
      <c r="R77" s="3" t="s">
        <v>2138</v>
      </c>
      <c r="S77" s="13">
        <v>43359</v>
      </c>
      <c r="T77" s="14" t="s">
        <v>2139</v>
      </c>
      <c r="U77" s="15" t="s">
        <v>2140</v>
      </c>
      <c r="V77" s="13">
        <v>44012</v>
      </c>
    </row>
    <row r="78" s="1" customFormat="1" spans="1:22">
      <c r="A78" s="3">
        <v>2547</v>
      </c>
      <c r="B78" s="3" t="s">
        <v>8</v>
      </c>
      <c r="C78" s="3" t="s">
        <v>334</v>
      </c>
      <c r="D78" s="3" t="s">
        <v>1940</v>
      </c>
      <c r="E78" s="3" t="s">
        <v>1941</v>
      </c>
      <c r="F78" s="4">
        <v>1</v>
      </c>
      <c r="G78" s="4">
        <v>2</v>
      </c>
      <c r="H78" s="3">
        <v>23</v>
      </c>
      <c r="I78" s="4">
        <v>18</v>
      </c>
      <c r="J78" s="5">
        <v>1803</v>
      </c>
      <c r="K78" s="6" t="s">
        <v>1942</v>
      </c>
      <c r="L78" s="9">
        <v>78.32</v>
      </c>
      <c r="M78" s="10">
        <v>58.14</v>
      </c>
      <c r="N78" s="4" t="s">
        <v>1888</v>
      </c>
      <c r="O78" s="4" t="s">
        <v>42</v>
      </c>
      <c r="P78" s="4" t="s">
        <v>1945</v>
      </c>
      <c r="Q78" s="3" t="s">
        <v>1946</v>
      </c>
      <c r="R78" s="3" t="s">
        <v>2141</v>
      </c>
      <c r="S78" s="13">
        <v>43359</v>
      </c>
      <c r="T78" s="14" t="s">
        <v>2142</v>
      </c>
      <c r="U78" s="15" t="s">
        <v>2143</v>
      </c>
      <c r="V78" s="13">
        <v>44012</v>
      </c>
    </row>
    <row r="79" s="1" customFormat="1" spans="1:22">
      <c r="A79" s="3">
        <v>2548</v>
      </c>
      <c r="B79" s="3" t="s">
        <v>8</v>
      </c>
      <c r="C79" s="3" t="s">
        <v>334</v>
      </c>
      <c r="D79" s="3" t="s">
        <v>1940</v>
      </c>
      <c r="E79" s="3" t="s">
        <v>1941</v>
      </c>
      <c r="F79" s="4">
        <v>1</v>
      </c>
      <c r="G79" s="4">
        <v>2</v>
      </c>
      <c r="H79" s="3">
        <v>23</v>
      </c>
      <c r="I79" s="4">
        <v>19</v>
      </c>
      <c r="J79" s="5">
        <v>1902</v>
      </c>
      <c r="K79" s="6" t="s">
        <v>1942</v>
      </c>
      <c r="L79" s="7">
        <v>78.32</v>
      </c>
      <c r="M79" s="8">
        <v>58.14</v>
      </c>
      <c r="N79" s="4" t="s">
        <v>1888</v>
      </c>
      <c r="O79" s="4" t="s">
        <v>42</v>
      </c>
      <c r="P79" s="4" t="s">
        <v>1943</v>
      </c>
      <c r="Q79" s="3" t="s">
        <v>1944</v>
      </c>
      <c r="R79" s="3"/>
      <c r="S79" s="13"/>
      <c r="T79" s="14"/>
      <c r="U79" s="15"/>
      <c r="V79" s="13">
        <v>44012</v>
      </c>
    </row>
    <row r="80" s="1" customFormat="1" spans="1:22">
      <c r="A80" s="3">
        <v>2549</v>
      </c>
      <c r="B80" s="3" t="s">
        <v>8</v>
      </c>
      <c r="C80" s="3" t="s">
        <v>334</v>
      </c>
      <c r="D80" s="3" t="s">
        <v>1940</v>
      </c>
      <c r="E80" s="3" t="s">
        <v>1941</v>
      </c>
      <c r="F80" s="4">
        <v>1</v>
      </c>
      <c r="G80" s="4">
        <v>2</v>
      </c>
      <c r="H80" s="3">
        <v>23</v>
      </c>
      <c r="I80" s="4">
        <v>19</v>
      </c>
      <c r="J80" s="5">
        <v>1903</v>
      </c>
      <c r="K80" s="6" t="s">
        <v>1942</v>
      </c>
      <c r="L80" s="9">
        <v>78.32</v>
      </c>
      <c r="M80" s="10">
        <v>58.14</v>
      </c>
      <c r="N80" s="4" t="s">
        <v>1888</v>
      </c>
      <c r="O80" s="4" t="s">
        <v>42</v>
      </c>
      <c r="P80" s="4" t="s">
        <v>1945</v>
      </c>
      <c r="Q80" s="3" t="s">
        <v>1946</v>
      </c>
      <c r="R80" s="3" t="s">
        <v>2144</v>
      </c>
      <c r="S80" s="13">
        <v>43359</v>
      </c>
      <c r="T80" s="14" t="s">
        <v>2145</v>
      </c>
      <c r="U80" s="15" t="s">
        <v>2146</v>
      </c>
      <c r="V80" s="13">
        <v>44012</v>
      </c>
    </row>
    <row r="81" s="1" customFormat="1" spans="1:22">
      <c r="A81" s="3">
        <v>2550</v>
      </c>
      <c r="B81" s="3" t="s">
        <v>8</v>
      </c>
      <c r="C81" s="3" t="s">
        <v>334</v>
      </c>
      <c r="D81" s="3" t="s">
        <v>1940</v>
      </c>
      <c r="E81" s="3" t="s">
        <v>1941</v>
      </c>
      <c r="F81" s="4">
        <v>1</v>
      </c>
      <c r="G81" s="4">
        <v>2</v>
      </c>
      <c r="H81" s="3">
        <v>23</v>
      </c>
      <c r="I81" s="4">
        <v>20</v>
      </c>
      <c r="J81" s="5">
        <v>2001</v>
      </c>
      <c r="K81" s="6" t="s">
        <v>1942</v>
      </c>
      <c r="L81" s="9">
        <v>77.15</v>
      </c>
      <c r="M81" s="10">
        <v>57.27</v>
      </c>
      <c r="N81" s="4" t="s">
        <v>1888</v>
      </c>
      <c r="O81" s="4" t="s">
        <v>44</v>
      </c>
      <c r="P81" s="4" t="s">
        <v>2104</v>
      </c>
      <c r="Q81" s="3" t="s">
        <v>1946</v>
      </c>
      <c r="R81" s="3" t="s">
        <v>2147</v>
      </c>
      <c r="S81" s="13">
        <v>43359</v>
      </c>
      <c r="T81" s="14" t="s">
        <v>2148</v>
      </c>
      <c r="U81" s="15" t="s">
        <v>2149</v>
      </c>
      <c r="V81" s="13">
        <v>44012</v>
      </c>
    </row>
    <row r="82" s="1" customFormat="1" spans="1:22">
      <c r="A82" s="3">
        <v>2551</v>
      </c>
      <c r="B82" s="3" t="s">
        <v>8</v>
      </c>
      <c r="C82" s="3" t="s">
        <v>334</v>
      </c>
      <c r="D82" s="3" t="s">
        <v>1940</v>
      </c>
      <c r="E82" s="3" t="s">
        <v>1941</v>
      </c>
      <c r="F82" s="4">
        <v>1</v>
      </c>
      <c r="G82" s="4">
        <v>2</v>
      </c>
      <c r="H82" s="3">
        <v>23</v>
      </c>
      <c r="I82" s="4">
        <v>20</v>
      </c>
      <c r="J82" s="5">
        <v>2002</v>
      </c>
      <c r="K82" s="6" t="s">
        <v>1942</v>
      </c>
      <c r="L82" s="9">
        <v>78.32</v>
      </c>
      <c r="M82" s="10">
        <v>58.14</v>
      </c>
      <c r="N82" s="4" t="s">
        <v>1888</v>
      </c>
      <c r="O82" s="4" t="s">
        <v>42</v>
      </c>
      <c r="P82" s="4" t="s">
        <v>1943</v>
      </c>
      <c r="Q82" s="3" t="s">
        <v>1946</v>
      </c>
      <c r="R82" s="3" t="s">
        <v>2150</v>
      </c>
      <c r="S82" s="13">
        <v>43359</v>
      </c>
      <c r="T82" s="14" t="s">
        <v>2151</v>
      </c>
      <c r="U82" s="15" t="s">
        <v>2152</v>
      </c>
      <c r="V82" s="13">
        <v>44012</v>
      </c>
    </row>
    <row r="83" s="1" customFormat="1" spans="1:22">
      <c r="A83" s="3">
        <v>2552</v>
      </c>
      <c r="B83" s="3" t="s">
        <v>8</v>
      </c>
      <c r="C83" s="3" t="s">
        <v>334</v>
      </c>
      <c r="D83" s="3" t="s">
        <v>1940</v>
      </c>
      <c r="E83" s="3" t="s">
        <v>1941</v>
      </c>
      <c r="F83" s="4">
        <v>1</v>
      </c>
      <c r="G83" s="4">
        <v>2</v>
      </c>
      <c r="H83" s="3">
        <v>23</v>
      </c>
      <c r="I83" s="4">
        <v>20</v>
      </c>
      <c r="J83" s="5">
        <v>2003</v>
      </c>
      <c r="K83" s="6" t="s">
        <v>1942</v>
      </c>
      <c r="L83" s="9">
        <v>78.32</v>
      </c>
      <c r="M83" s="10">
        <v>58.14</v>
      </c>
      <c r="N83" s="4" t="s">
        <v>1888</v>
      </c>
      <c r="O83" s="4" t="s">
        <v>42</v>
      </c>
      <c r="P83" s="4" t="s">
        <v>1945</v>
      </c>
      <c r="Q83" s="3" t="s">
        <v>1946</v>
      </c>
      <c r="R83" s="3" t="s">
        <v>2153</v>
      </c>
      <c r="S83" s="13">
        <v>43359</v>
      </c>
      <c r="T83" s="14" t="s">
        <v>2154</v>
      </c>
      <c r="U83" s="15"/>
      <c r="V83" s="13">
        <v>44012</v>
      </c>
    </row>
    <row r="84" s="1" customFormat="1" spans="1:22">
      <c r="A84" s="3">
        <v>2553</v>
      </c>
      <c r="B84" s="3" t="s">
        <v>8</v>
      </c>
      <c r="C84" s="3" t="s">
        <v>334</v>
      </c>
      <c r="D84" s="3" t="s">
        <v>1940</v>
      </c>
      <c r="E84" s="3" t="s">
        <v>1941</v>
      </c>
      <c r="F84" s="4">
        <v>1</v>
      </c>
      <c r="G84" s="4">
        <v>2</v>
      </c>
      <c r="H84" s="3">
        <v>23</v>
      </c>
      <c r="I84" s="4">
        <v>21</v>
      </c>
      <c r="J84" s="5">
        <v>2102</v>
      </c>
      <c r="K84" s="6" t="s">
        <v>1942</v>
      </c>
      <c r="L84" s="7">
        <v>78.32</v>
      </c>
      <c r="M84" s="8">
        <v>58.14</v>
      </c>
      <c r="N84" s="4" t="s">
        <v>1888</v>
      </c>
      <c r="O84" s="4" t="s">
        <v>42</v>
      </c>
      <c r="P84" s="4" t="s">
        <v>1943</v>
      </c>
      <c r="Q84" s="3" t="s">
        <v>1944</v>
      </c>
      <c r="R84" s="3"/>
      <c r="S84" s="13"/>
      <c r="T84" s="14"/>
      <c r="U84" s="15"/>
      <c r="V84" s="13">
        <v>44012</v>
      </c>
    </row>
    <row r="85" s="1" customFormat="1" spans="1:22">
      <c r="A85" s="3">
        <v>2554</v>
      </c>
      <c r="B85" s="3" t="s">
        <v>8</v>
      </c>
      <c r="C85" s="3" t="s">
        <v>334</v>
      </c>
      <c r="D85" s="3" t="s">
        <v>1940</v>
      </c>
      <c r="E85" s="3" t="s">
        <v>1941</v>
      </c>
      <c r="F85" s="4">
        <v>1</v>
      </c>
      <c r="G85" s="4">
        <v>2</v>
      </c>
      <c r="H85" s="3">
        <v>23</v>
      </c>
      <c r="I85" s="4">
        <v>21</v>
      </c>
      <c r="J85" s="5">
        <v>2103</v>
      </c>
      <c r="K85" s="6" t="s">
        <v>1942</v>
      </c>
      <c r="L85" s="9">
        <v>78.32</v>
      </c>
      <c r="M85" s="10">
        <v>58.14</v>
      </c>
      <c r="N85" s="4" t="s">
        <v>1888</v>
      </c>
      <c r="O85" s="4" t="s">
        <v>42</v>
      </c>
      <c r="P85" s="4" t="s">
        <v>1945</v>
      </c>
      <c r="Q85" s="3" t="s">
        <v>1946</v>
      </c>
      <c r="R85" s="3" t="s">
        <v>2155</v>
      </c>
      <c r="S85" s="13">
        <v>43359</v>
      </c>
      <c r="T85" s="14" t="s">
        <v>2156</v>
      </c>
      <c r="U85" s="15"/>
      <c r="V85" s="13">
        <v>44012</v>
      </c>
    </row>
    <row r="86" s="1" customFormat="1" spans="1:22">
      <c r="A86" s="3">
        <v>2555</v>
      </c>
      <c r="B86" s="3" t="s">
        <v>8</v>
      </c>
      <c r="C86" s="3" t="s">
        <v>334</v>
      </c>
      <c r="D86" s="3" t="s">
        <v>1940</v>
      </c>
      <c r="E86" s="3" t="s">
        <v>1941</v>
      </c>
      <c r="F86" s="4">
        <v>1</v>
      </c>
      <c r="G86" s="4">
        <v>2</v>
      </c>
      <c r="H86" s="3">
        <v>23</v>
      </c>
      <c r="I86" s="4">
        <v>22</v>
      </c>
      <c r="J86" s="5">
        <v>2202</v>
      </c>
      <c r="K86" s="6" t="s">
        <v>1942</v>
      </c>
      <c r="L86" s="9">
        <v>78.32</v>
      </c>
      <c r="M86" s="10">
        <v>58.14</v>
      </c>
      <c r="N86" s="4" t="s">
        <v>1888</v>
      </c>
      <c r="O86" s="4" t="s">
        <v>42</v>
      </c>
      <c r="P86" s="4" t="s">
        <v>1943</v>
      </c>
      <c r="Q86" s="3" t="s">
        <v>1946</v>
      </c>
      <c r="R86" s="3" t="s">
        <v>2157</v>
      </c>
      <c r="S86" s="13">
        <v>43359</v>
      </c>
      <c r="T86" s="14" t="s">
        <v>2158</v>
      </c>
      <c r="U86" s="15"/>
      <c r="V86" s="13">
        <v>44012</v>
      </c>
    </row>
    <row r="87" s="1" customFormat="1" spans="1:22">
      <c r="A87" s="3">
        <v>2556</v>
      </c>
      <c r="B87" s="3" t="s">
        <v>8</v>
      </c>
      <c r="C87" s="3" t="s">
        <v>334</v>
      </c>
      <c r="D87" s="3" t="s">
        <v>1940</v>
      </c>
      <c r="E87" s="3" t="s">
        <v>1941</v>
      </c>
      <c r="F87" s="4">
        <v>1</v>
      </c>
      <c r="G87" s="4">
        <v>2</v>
      </c>
      <c r="H87" s="3">
        <v>23</v>
      </c>
      <c r="I87" s="4">
        <v>22</v>
      </c>
      <c r="J87" s="5">
        <v>2203</v>
      </c>
      <c r="K87" s="6" t="s">
        <v>1942</v>
      </c>
      <c r="L87" s="7">
        <v>78.32</v>
      </c>
      <c r="M87" s="8">
        <v>58.14</v>
      </c>
      <c r="N87" s="4" t="s">
        <v>1888</v>
      </c>
      <c r="O87" s="4" t="s">
        <v>42</v>
      </c>
      <c r="P87" s="4" t="s">
        <v>1945</v>
      </c>
      <c r="Q87" s="3" t="s">
        <v>1944</v>
      </c>
      <c r="R87" s="3"/>
      <c r="S87" s="13"/>
      <c r="T87" s="14"/>
      <c r="U87" s="15"/>
      <c r="V87" s="13">
        <v>44012</v>
      </c>
    </row>
    <row r="88" s="1" customFormat="1" spans="1:22">
      <c r="A88" s="3">
        <v>2557</v>
      </c>
      <c r="B88" s="3" t="s">
        <v>8</v>
      </c>
      <c r="C88" s="3" t="s">
        <v>334</v>
      </c>
      <c r="D88" s="3" t="s">
        <v>1940</v>
      </c>
      <c r="E88" s="3" t="s">
        <v>1941</v>
      </c>
      <c r="F88" s="4">
        <v>1</v>
      </c>
      <c r="G88" s="4">
        <v>2</v>
      </c>
      <c r="H88" s="3">
        <v>23</v>
      </c>
      <c r="I88" s="4">
        <v>23</v>
      </c>
      <c r="J88" s="5">
        <v>2302</v>
      </c>
      <c r="K88" s="6" t="s">
        <v>1942</v>
      </c>
      <c r="L88" s="9">
        <v>78.32</v>
      </c>
      <c r="M88" s="10">
        <v>58.14</v>
      </c>
      <c r="N88" s="4" t="s">
        <v>1888</v>
      </c>
      <c r="O88" s="4" t="s">
        <v>42</v>
      </c>
      <c r="P88" s="4" t="s">
        <v>1943</v>
      </c>
      <c r="Q88" s="3" t="s">
        <v>1946</v>
      </c>
      <c r="R88" s="3" t="s">
        <v>2159</v>
      </c>
      <c r="S88" s="13">
        <v>43359</v>
      </c>
      <c r="T88" s="14" t="s">
        <v>2160</v>
      </c>
      <c r="U88" s="15" t="s">
        <v>2161</v>
      </c>
      <c r="V88" s="13">
        <v>44012</v>
      </c>
    </row>
    <row r="89" s="1" customFormat="1" spans="1:22">
      <c r="A89" s="3">
        <v>2558</v>
      </c>
      <c r="B89" s="3" t="s">
        <v>8</v>
      </c>
      <c r="C89" s="3" t="s">
        <v>334</v>
      </c>
      <c r="D89" s="3" t="s">
        <v>1940</v>
      </c>
      <c r="E89" s="3" t="s">
        <v>1941</v>
      </c>
      <c r="F89" s="4">
        <v>1</v>
      </c>
      <c r="G89" s="4">
        <v>2</v>
      </c>
      <c r="H89" s="3">
        <v>23</v>
      </c>
      <c r="I89" s="4">
        <v>23</v>
      </c>
      <c r="J89" s="5">
        <v>2303</v>
      </c>
      <c r="K89" s="6" t="s">
        <v>1942</v>
      </c>
      <c r="L89" s="9">
        <v>78.32</v>
      </c>
      <c r="M89" s="10">
        <v>58.14</v>
      </c>
      <c r="N89" s="4" t="s">
        <v>1888</v>
      </c>
      <c r="O89" s="4" t="s">
        <v>42</v>
      </c>
      <c r="P89" s="4" t="s">
        <v>1945</v>
      </c>
      <c r="Q89" s="3" t="s">
        <v>1946</v>
      </c>
      <c r="R89" s="3" t="s">
        <v>2162</v>
      </c>
      <c r="S89" s="13">
        <v>43359</v>
      </c>
      <c r="T89" s="14" t="s">
        <v>2163</v>
      </c>
      <c r="U89" s="15" t="s">
        <v>2164</v>
      </c>
      <c r="V89" s="13">
        <v>44012</v>
      </c>
    </row>
    <row r="90" s="1" customFormat="1" spans="1:22">
      <c r="A90" s="3">
        <v>2559</v>
      </c>
      <c r="B90" s="3" t="s">
        <v>8</v>
      </c>
      <c r="C90" s="3" t="s">
        <v>334</v>
      </c>
      <c r="D90" s="3" t="s">
        <v>1940</v>
      </c>
      <c r="E90" s="3" t="s">
        <v>1941</v>
      </c>
      <c r="F90" s="4">
        <v>1</v>
      </c>
      <c r="G90" s="4">
        <v>2</v>
      </c>
      <c r="H90" s="3">
        <v>23</v>
      </c>
      <c r="I90" s="4">
        <v>23</v>
      </c>
      <c r="J90" s="5">
        <v>2304</v>
      </c>
      <c r="K90" s="6" t="s">
        <v>1942</v>
      </c>
      <c r="L90" s="9">
        <v>78.75</v>
      </c>
      <c r="M90" s="10">
        <v>58.46</v>
      </c>
      <c r="N90" s="4" t="s">
        <v>1888</v>
      </c>
      <c r="O90" s="4" t="s">
        <v>44</v>
      </c>
      <c r="P90" s="4" t="s">
        <v>2064</v>
      </c>
      <c r="Q90" s="3" t="s">
        <v>1946</v>
      </c>
      <c r="R90" s="3" t="s">
        <v>2165</v>
      </c>
      <c r="S90" s="13">
        <v>43359</v>
      </c>
      <c r="T90" s="14" t="s">
        <v>2166</v>
      </c>
      <c r="U90" s="15" t="s">
        <v>2167</v>
      </c>
      <c r="V90" s="13">
        <v>44012</v>
      </c>
    </row>
    <row r="91" s="1" customFormat="1" spans="1:22">
      <c r="A91" s="3">
        <v>2560</v>
      </c>
      <c r="B91" s="3" t="s">
        <v>8</v>
      </c>
      <c r="C91" s="3" t="s">
        <v>334</v>
      </c>
      <c r="D91" s="3" t="s">
        <v>1940</v>
      </c>
      <c r="E91" s="3" t="s">
        <v>1941</v>
      </c>
      <c r="F91" s="4">
        <v>1</v>
      </c>
      <c r="G91" s="4">
        <v>3</v>
      </c>
      <c r="H91" s="3">
        <v>16</v>
      </c>
      <c r="I91" s="4">
        <v>1</v>
      </c>
      <c r="J91" s="5">
        <v>103</v>
      </c>
      <c r="K91" s="6" t="s">
        <v>1942</v>
      </c>
      <c r="L91" s="9">
        <v>80.16</v>
      </c>
      <c r="M91" s="10">
        <v>59.5</v>
      </c>
      <c r="N91" s="4" t="s">
        <v>1888</v>
      </c>
      <c r="O91" s="4" t="s">
        <v>42</v>
      </c>
      <c r="P91" s="4" t="s">
        <v>2168</v>
      </c>
      <c r="Q91" s="3" t="s">
        <v>1946</v>
      </c>
      <c r="R91" s="3" t="s">
        <v>2169</v>
      </c>
      <c r="S91" s="13">
        <v>43359</v>
      </c>
      <c r="T91" s="14" t="s">
        <v>2170</v>
      </c>
      <c r="U91" s="15"/>
      <c r="V91" s="13">
        <v>44012</v>
      </c>
    </row>
    <row r="92" s="1" customFormat="1" spans="1:22">
      <c r="A92" s="3">
        <v>2561</v>
      </c>
      <c r="B92" s="3" t="s">
        <v>8</v>
      </c>
      <c r="C92" s="3" t="s">
        <v>334</v>
      </c>
      <c r="D92" s="3" t="s">
        <v>1940</v>
      </c>
      <c r="E92" s="3" t="s">
        <v>1941</v>
      </c>
      <c r="F92" s="4">
        <v>1</v>
      </c>
      <c r="G92" s="4">
        <v>3</v>
      </c>
      <c r="H92" s="3">
        <v>16</v>
      </c>
      <c r="I92" s="4">
        <v>2</v>
      </c>
      <c r="J92" s="5">
        <v>202</v>
      </c>
      <c r="K92" s="6" t="s">
        <v>1942</v>
      </c>
      <c r="L92" s="9">
        <v>80.16</v>
      </c>
      <c r="M92" s="10">
        <v>59.5</v>
      </c>
      <c r="N92" s="4" t="s">
        <v>1888</v>
      </c>
      <c r="O92" s="4" t="s">
        <v>42</v>
      </c>
      <c r="P92" s="4" t="s">
        <v>2171</v>
      </c>
      <c r="Q92" s="3" t="s">
        <v>1946</v>
      </c>
      <c r="R92" s="3" t="s">
        <v>2172</v>
      </c>
      <c r="S92" s="13">
        <v>43359</v>
      </c>
      <c r="T92" s="14" t="s">
        <v>2173</v>
      </c>
      <c r="U92" s="15"/>
      <c r="V92" s="13">
        <v>44012</v>
      </c>
    </row>
    <row r="93" s="1" customFormat="1" spans="1:22">
      <c r="A93" s="3">
        <v>2562</v>
      </c>
      <c r="B93" s="3" t="s">
        <v>8</v>
      </c>
      <c r="C93" s="3" t="s">
        <v>334</v>
      </c>
      <c r="D93" s="3" t="s">
        <v>1940</v>
      </c>
      <c r="E93" s="3" t="s">
        <v>1941</v>
      </c>
      <c r="F93" s="4">
        <v>1</v>
      </c>
      <c r="G93" s="4">
        <v>3</v>
      </c>
      <c r="H93" s="3">
        <v>16</v>
      </c>
      <c r="I93" s="4">
        <v>2</v>
      </c>
      <c r="J93" s="5">
        <v>203</v>
      </c>
      <c r="K93" s="6" t="s">
        <v>1942</v>
      </c>
      <c r="L93" s="9">
        <v>80.16</v>
      </c>
      <c r="M93" s="10">
        <v>59.5</v>
      </c>
      <c r="N93" s="4" t="s">
        <v>1888</v>
      </c>
      <c r="O93" s="4" t="s">
        <v>42</v>
      </c>
      <c r="P93" s="4" t="s">
        <v>2168</v>
      </c>
      <c r="Q93" s="3" t="s">
        <v>1946</v>
      </c>
      <c r="R93" s="3" t="s">
        <v>2174</v>
      </c>
      <c r="S93" s="13">
        <v>43359</v>
      </c>
      <c r="T93" s="14" t="s">
        <v>2175</v>
      </c>
      <c r="U93" s="16" t="s">
        <v>2175</v>
      </c>
      <c r="V93" s="13">
        <v>44012</v>
      </c>
    </row>
    <row r="94" s="1" customFormat="1" spans="1:22">
      <c r="A94" s="3">
        <v>2563</v>
      </c>
      <c r="B94" s="3" t="s">
        <v>8</v>
      </c>
      <c r="C94" s="3" t="s">
        <v>334</v>
      </c>
      <c r="D94" s="3" t="s">
        <v>1940</v>
      </c>
      <c r="E94" s="3" t="s">
        <v>1941</v>
      </c>
      <c r="F94" s="4">
        <v>1</v>
      </c>
      <c r="G94" s="4">
        <v>3</v>
      </c>
      <c r="H94" s="3">
        <v>16</v>
      </c>
      <c r="I94" s="4">
        <v>3</v>
      </c>
      <c r="J94" s="5">
        <v>302</v>
      </c>
      <c r="K94" s="6" t="s">
        <v>1942</v>
      </c>
      <c r="L94" s="9">
        <v>80.16</v>
      </c>
      <c r="M94" s="10">
        <v>59.5</v>
      </c>
      <c r="N94" s="4" t="s">
        <v>1888</v>
      </c>
      <c r="O94" s="4" t="s">
        <v>42</v>
      </c>
      <c r="P94" s="4" t="s">
        <v>2171</v>
      </c>
      <c r="Q94" s="3" t="s">
        <v>1946</v>
      </c>
      <c r="R94" s="3" t="s">
        <v>2176</v>
      </c>
      <c r="S94" s="13">
        <v>43359</v>
      </c>
      <c r="T94" s="14" t="s">
        <v>2177</v>
      </c>
      <c r="U94" s="15" t="s">
        <v>2178</v>
      </c>
      <c r="V94" s="13">
        <v>44012</v>
      </c>
    </row>
    <row r="95" s="1" customFormat="1" spans="1:22">
      <c r="A95" s="3">
        <v>2564</v>
      </c>
      <c r="B95" s="3" t="s">
        <v>8</v>
      </c>
      <c r="C95" s="3" t="s">
        <v>334</v>
      </c>
      <c r="D95" s="3" t="s">
        <v>1940</v>
      </c>
      <c r="E95" s="3" t="s">
        <v>1941</v>
      </c>
      <c r="F95" s="4">
        <v>1</v>
      </c>
      <c r="G95" s="4">
        <v>3</v>
      </c>
      <c r="H95" s="3">
        <v>16</v>
      </c>
      <c r="I95" s="4">
        <v>3</v>
      </c>
      <c r="J95" s="5">
        <v>303</v>
      </c>
      <c r="K95" s="6" t="s">
        <v>1942</v>
      </c>
      <c r="L95" s="9">
        <v>80.16</v>
      </c>
      <c r="M95" s="10">
        <v>59.5</v>
      </c>
      <c r="N95" s="4" t="s">
        <v>1888</v>
      </c>
      <c r="O95" s="4" t="s">
        <v>42</v>
      </c>
      <c r="P95" s="4" t="s">
        <v>2168</v>
      </c>
      <c r="Q95" s="3" t="s">
        <v>1946</v>
      </c>
      <c r="R95" s="3" t="s">
        <v>2179</v>
      </c>
      <c r="S95" s="13">
        <v>43359</v>
      </c>
      <c r="T95" s="14" t="s">
        <v>2180</v>
      </c>
      <c r="U95" s="15" t="s">
        <v>2181</v>
      </c>
      <c r="V95" s="13">
        <v>44012</v>
      </c>
    </row>
    <row r="96" s="1" customFormat="1" spans="1:22">
      <c r="A96" s="3">
        <v>2565</v>
      </c>
      <c r="B96" s="3" t="s">
        <v>8</v>
      </c>
      <c r="C96" s="3" t="s">
        <v>334</v>
      </c>
      <c r="D96" s="3" t="s">
        <v>1940</v>
      </c>
      <c r="E96" s="3" t="s">
        <v>1941</v>
      </c>
      <c r="F96" s="4">
        <v>1</v>
      </c>
      <c r="G96" s="4">
        <v>3</v>
      </c>
      <c r="H96" s="3">
        <v>16</v>
      </c>
      <c r="I96" s="4">
        <v>8</v>
      </c>
      <c r="J96" s="5">
        <v>801</v>
      </c>
      <c r="K96" s="6" t="s">
        <v>1942</v>
      </c>
      <c r="L96" s="9">
        <v>84.32</v>
      </c>
      <c r="M96" s="10">
        <v>62.59</v>
      </c>
      <c r="N96" s="4" t="s">
        <v>1888</v>
      </c>
      <c r="O96" s="4" t="s">
        <v>44</v>
      </c>
      <c r="P96" s="4" t="s">
        <v>2182</v>
      </c>
      <c r="Q96" s="3" t="s">
        <v>1946</v>
      </c>
      <c r="R96" s="3" t="s">
        <v>2183</v>
      </c>
      <c r="S96" s="13">
        <v>43359</v>
      </c>
      <c r="T96" s="14" t="s">
        <v>2184</v>
      </c>
      <c r="U96" s="15" t="s">
        <v>2185</v>
      </c>
      <c r="V96" s="13">
        <v>44012</v>
      </c>
    </row>
    <row r="97" s="1" customFormat="1" spans="1:22">
      <c r="A97" s="3">
        <v>2566</v>
      </c>
      <c r="B97" s="3" t="s">
        <v>8</v>
      </c>
      <c r="C97" s="3" t="s">
        <v>334</v>
      </c>
      <c r="D97" s="3" t="s">
        <v>1940</v>
      </c>
      <c r="E97" s="3" t="s">
        <v>1941</v>
      </c>
      <c r="F97" s="4">
        <v>1</v>
      </c>
      <c r="G97" s="4">
        <v>3</v>
      </c>
      <c r="H97" s="3">
        <v>16</v>
      </c>
      <c r="I97" s="4">
        <v>13</v>
      </c>
      <c r="J97" s="5">
        <v>1302</v>
      </c>
      <c r="K97" s="6" t="s">
        <v>1942</v>
      </c>
      <c r="L97" s="9">
        <v>80.16</v>
      </c>
      <c r="M97" s="10">
        <v>59.5</v>
      </c>
      <c r="N97" s="4" t="s">
        <v>1888</v>
      </c>
      <c r="O97" s="4" t="s">
        <v>42</v>
      </c>
      <c r="P97" s="4" t="s">
        <v>2171</v>
      </c>
      <c r="Q97" s="3" t="s">
        <v>1946</v>
      </c>
      <c r="R97" s="3" t="s">
        <v>2186</v>
      </c>
      <c r="S97" s="13">
        <v>43359</v>
      </c>
      <c r="T97" s="14" t="s">
        <v>2187</v>
      </c>
      <c r="U97" s="15" t="s">
        <v>2188</v>
      </c>
      <c r="V97" s="13">
        <v>44012</v>
      </c>
    </row>
    <row r="98" s="1" customFormat="1" spans="1:22">
      <c r="A98" s="3">
        <v>2567</v>
      </c>
      <c r="B98" s="3" t="s">
        <v>8</v>
      </c>
      <c r="C98" s="3" t="s">
        <v>334</v>
      </c>
      <c r="D98" s="3" t="s">
        <v>1940</v>
      </c>
      <c r="E98" s="3" t="s">
        <v>1941</v>
      </c>
      <c r="F98" s="4">
        <v>1</v>
      </c>
      <c r="G98" s="4">
        <v>3</v>
      </c>
      <c r="H98" s="3">
        <v>16</v>
      </c>
      <c r="I98" s="4">
        <v>14</v>
      </c>
      <c r="J98" s="5">
        <v>1402</v>
      </c>
      <c r="K98" s="6" t="s">
        <v>1942</v>
      </c>
      <c r="L98" s="9">
        <v>80.16</v>
      </c>
      <c r="M98" s="10">
        <v>59.5</v>
      </c>
      <c r="N98" s="4" t="s">
        <v>1888</v>
      </c>
      <c r="O98" s="4" t="s">
        <v>42</v>
      </c>
      <c r="P98" s="4" t="s">
        <v>2171</v>
      </c>
      <c r="Q98" s="3" t="s">
        <v>1946</v>
      </c>
      <c r="R98" s="3" t="s">
        <v>2189</v>
      </c>
      <c r="S98" s="13">
        <v>43359</v>
      </c>
      <c r="T98" s="14" t="s">
        <v>2190</v>
      </c>
      <c r="U98" s="15"/>
      <c r="V98" s="13">
        <v>44012</v>
      </c>
    </row>
    <row r="99" s="1" customFormat="1" spans="1:22">
      <c r="A99" s="3">
        <v>2568</v>
      </c>
      <c r="B99" s="3" t="s">
        <v>8</v>
      </c>
      <c r="C99" s="3" t="s">
        <v>334</v>
      </c>
      <c r="D99" s="3" t="s">
        <v>1940</v>
      </c>
      <c r="E99" s="3" t="s">
        <v>1941</v>
      </c>
      <c r="F99" s="4">
        <v>1</v>
      </c>
      <c r="G99" s="4">
        <v>3</v>
      </c>
      <c r="H99" s="3">
        <v>16</v>
      </c>
      <c r="I99" s="4">
        <v>14</v>
      </c>
      <c r="J99" s="5">
        <v>1404</v>
      </c>
      <c r="K99" s="6" t="s">
        <v>1942</v>
      </c>
      <c r="L99" s="7">
        <v>83.89</v>
      </c>
      <c r="M99" s="8">
        <v>62.27</v>
      </c>
      <c r="N99" s="4" t="s">
        <v>1888</v>
      </c>
      <c r="O99" s="4" t="s">
        <v>44</v>
      </c>
      <c r="P99" s="4" t="s">
        <v>2191</v>
      </c>
      <c r="Q99" s="3" t="s">
        <v>1944</v>
      </c>
      <c r="R99" s="3"/>
      <c r="S99" s="13"/>
      <c r="T99" s="14"/>
      <c r="U99" s="15"/>
      <c r="V99" s="13">
        <v>44012</v>
      </c>
    </row>
    <row r="100" s="1" customFormat="1" spans="1:22">
      <c r="A100" s="3">
        <v>2569</v>
      </c>
      <c r="B100" s="3" t="s">
        <v>8</v>
      </c>
      <c r="C100" s="3" t="s">
        <v>334</v>
      </c>
      <c r="D100" s="3" t="s">
        <v>1940</v>
      </c>
      <c r="E100" s="3" t="s">
        <v>1941</v>
      </c>
      <c r="F100" s="4">
        <v>1</v>
      </c>
      <c r="G100" s="4">
        <v>3</v>
      </c>
      <c r="H100" s="3">
        <v>16</v>
      </c>
      <c r="I100" s="4">
        <v>16</v>
      </c>
      <c r="J100" s="5">
        <v>1602</v>
      </c>
      <c r="K100" s="6" t="s">
        <v>1942</v>
      </c>
      <c r="L100" s="9">
        <v>80.16</v>
      </c>
      <c r="M100" s="10">
        <v>59.5</v>
      </c>
      <c r="N100" s="4" t="s">
        <v>1888</v>
      </c>
      <c r="O100" s="4" t="s">
        <v>42</v>
      </c>
      <c r="P100" s="4" t="s">
        <v>2171</v>
      </c>
      <c r="Q100" s="3" t="s">
        <v>1946</v>
      </c>
      <c r="R100" s="3" t="s">
        <v>2192</v>
      </c>
      <c r="S100" s="13">
        <v>43359</v>
      </c>
      <c r="T100" s="14" t="s">
        <v>2193</v>
      </c>
      <c r="U100" s="15" t="s">
        <v>2194</v>
      </c>
      <c r="V100" s="13">
        <v>44012</v>
      </c>
    </row>
    <row r="101" s="1" customFormat="1" spans="1:22">
      <c r="A101" s="3">
        <v>2570</v>
      </c>
      <c r="B101" s="3" t="s">
        <v>8</v>
      </c>
      <c r="C101" s="3" t="s">
        <v>334</v>
      </c>
      <c r="D101" s="3" t="s">
        <v>1940</v>
      </c>
      <c r="E101" s="3" t="s">
        <v>1941</v>
      </c>
      <c r="F101" s="4">
        <v>1</v>
      </c>
      <c r="G101" s="4">
        <v>3</v>
      </c>
      <c r="H101" s="3">
        <v>16</v>
      </c>
      <c r="I101" s="4">
        <v>16</v>
      </c>
      <c r="J101" s="5">
        <v>1603</v>
      </c>
      <c r="K101" s="6" t="s">
        <v>1942</v>
      </c>
      <c r="L101" s="9">
        <v>80.16</v>
      </c>
      <c r="M101" s="10">
        <v>59.5</v>
      </c>
      <c r="N101" s="4" t="s">
        <v>1888</v>
      </c>
      <c r="O101" s="4" t="s">
        <v>42</v>
      </c>
      <c r="P101" s="4" t="s">
        <v>2168</v>
      </c>
      <c r="Q101" s="3" t="s">
        <v>1946</v>
      </c>
      <c r="R101" s="3" t="s">
        <v>2195</v>
      </c>
      <c r="S101" s="13">
        <v>43359</v>
      </c>
      <c r="T101" s="14" t="s">
        <v>2196</v>
      </c>
      <c r="U101" s="15" t="s">
        <v>2197</v>
      </c>
      <c r="V101" s="13">
        <v>44012</v>
      </c>
    </row>
    <row r="102" s="1" customFormat="1" spans="1:22">
      <c r="A102" s="3">
        <v>2571</v>
      </c>
      <c r="B102" s="3" t="s">
        <v>8</v>
      </c>
      <c r="C102" s="3" t="s">
        <v>334</v>
      </c>
      <c r="D102" s="3" t="s">
        <v>1940</v>
      </c>
      <c r="E102" s="3" t="s">
        <v>1941</v>
      </c>
      <c r="F102" s="4">
        <v>1</v>
      </c>
      <c r="G102" s="4">
        <v>4</v>
      </c>
      <c r="H102" s="3">
        <v>16</v>
      </c>
      <c r="I102" s="4">
        <v>1</v>
      </c>
      <c r="J102" s="5">
        <v>102</v>
      </c>
      <c r="K102" s="6" t="s">
        <v>1942</v>
      </c>
      <c r="L102" s="9">
        <v>80.16</v>
      </c>
      <c r="M102" s="10">
        <v>59.5</v>
      </c>
      <c r="N102" s="4" t="s">
        <v>1888</v>
      </c>
      <c r="O102" s="4" t="s">
        <v>42</v>
      </c>
      <c r="P102" s="4" t="s">
        <v>2171</v>
      </c>
      <c r="Q102" s="3" t="s">
        <v>1946</v>
      </c>
      <c r="R102" s="3" t="s">
        <v>2198</v>
      </c>
      <c r="S102" s="13">
        <v>43359</v>
      </c>
      <c r="T102" s="14" t="s">
        <v>2199</v>
      </c>
      <c r="U102" s="15" t="s">
        <v>2200</v>
      </c>
      <c r="V102" s="13">
        <v>44012</v>
      </c>
    </row>
    <row r="103" s="1" customFormat="1" spans="1:22">
      <c r="A103" s="3">
        <v>2572</v>
      </c>
      <c r="B103" s="3" t="s">
        <v>8</v>
      </c>
      <c r="C103" s="3" t="s">
        <v>334</v>
      </c>
      <c r="D103" s="3" t="s">
        <v>1940</v>
      </c>
      <c r="E103" s="3" t="s">
        <v>1941</v>
      </c>
      <c r="F103" s="4">
        <v>1</v>
      </c>
      <c r="G103" s="4">
        <v>4</v>
      </c>
      <c r="H103" s="3">
        <v>16</v>
      </c>
      <c r="I103" s="4">
        <v>1</v>
      </c>
      <c r="J103" s="5">
        <v>103</v>
      </c>
      <c r="K103" s="6" t="s">
        <v>1942</v>
      </c>
      <c r="L103" s="7">
        <v>80.21</v>
      </c>
      <c r="M103" s="8">
        <v>59.54</v>
      </c>
      <c r="N103" s="4" t="s">
        <v>1888</v>
      </c>
      <c r="O103" s="4" t="s">
        <v>42</v>
      </c>
      <c r="P103" s="4" t="s">
        <v>2168</v>
      </c>
      <c r="Q103" s="3" t="s">
        <v>1944</v>
      </c>
      <c r="R103" s="3"/>
      <c r="S103" s="13"/>
      <c r="T103" s="14"/>
      <c r="U103" s="15"/>
      <c r="V103" s="13">
        <v>44012</v>
      </c>
    </row>
    <row r="104" s="1" customFormat="1" spans="1:22">
      <c r="A104" s="3">
        <v>2573</v>
      </c>
      <c r="B104" s="3" t="s">
        <v>8</v>
      </c>
      <c r="C104" s="3" t="s">
        <v>334</v>
      </c>
      <c r="D104" s="3" t="s">
        <v>1940</v>
      </c>
      <c r="E104" s="3" t="s">
        <v>1941</v>
      </c>
      <c r="F104" s="4">
        <v>1</v>
      </c>
      <c r="G104" s="4">
        <v>4</v>
      </c>
      <c r="H104" s="3">
        <v>16</v>
      </c>
      <c r="I104" s="4">
        <v>2</v>
      </c>
      <c r="J104" s="5">
        <v>202</v>
      </c>
      <c r="K104" s="6" t="s">
        <v>1942</v>
      </c>
      <c r="L104" s="9">
        <v>80.16</v>
      </c>
      <c r="M104" s="10">
        <v>59.5</v>
      </c>
      <c r="N104" s="4" t="s">
        <v>1888</v>
      </c>
      <c r="O104" s="4" t="s">
        <v>42</v>
      </c>
      <c r="P104" s="4" t="s">
        <v>2171</v>
      </c>
      <c r="Q104" s="3" t="s">
        <v>1946</v>
      </c>
      <c r="R104" s="3" t="s">
        <v>2201</v>
      </c>
      <c r="S104" s="13">
        <v>43359</v>
      </c>
      <c r="T104" s="14" t="s">
        <v>2202</v>
      </c>
      <c r="U104" s="15" t="s">
        <v>2203</v>
      </c>
      <c r="V104" s="13">
        <v>44012</v>
      </c>
    </row>
    <row r="105" s="1" customFormat="1" spans="1:22">
      <c r="A105" s="3">
        <v>2574</v>
      </c>
      <c r="B105" s="3" t="s">
        <v>8</v>
      </c>
      <c r="C105" s="3" t="s">
        <v>334</v>
      </c>
      <c r="D105" s="3" t="s">
        <v>1940</v>
      </c>
      <c r="E105" s="3" t="s">
        <v>1941</v>
      </c>
      <c r="F105" s="4">
        <v>1</v>
      </c>
      <c r="G105" s="4">
        <v>4</v>
      </c>
      <c r="H105" s="3">
        <v>16</v>
      </c>
      <c r="I105" s="4">
        <v>2</v>
      </c>
      <c r="J105" s="5">
        <v>203</v>
      </c>
      <c r="K105" s="6" t="s">
        <v>1942</v>
      </c>
      <c r="L105" s="7">
        <v>80.21</v>
      </c>
      <c r="M105" s="8">
        <v>59.54</v>
      </c>
      <c r="N105" s="4" t="s">
        <v>1888</v>
      </c>
      <c r="O105" s="4" t="s">
        <v>42</v>
      </c>
      <c r="P105" s="4" t="s">
        <v>2168</v>
      </c>
      <c r="Q105" s="3" t="s">
        <v>1944</v>
      </c>
      <c r="R105" s="3"/>
      <c r="S105" s="13"/>
      <c r="T105" s="14"/>
      <c r="U105" s="15"/>
      <c r="V105" s="13">
        <v>44012</v>
      </c>
    </row>
    <row r="106" s="1" customFormat="1" spans="1:22">
      <c r="A106" s="3">
        <v>2575</v>
      </c>
      <c r="B106" s="3" t="s">
        <v>8</v>
      </c>
      <c r="C106" s="3" t="s">
        <v>334</v>
      </c>
      <c r="D106" s="3" t="s">
        <v>1940</v>
      </c>
      <c r="E106" s="3" t="s">
        <v>1941</v>
      </c>
      <c r="F106" s="4">
        <v>1</v>
      </c>
      <c r="G106" s="4">
        <v>4</v>
      </c>
      <c r="H106" s="3">
        <v>16</v>
      </c>
      <c r="I106" s="4">
        <v>3</v>
      </c>
      <c r="J106" s="5">
        <v>301</v>
      </c>
      <c r="K106" s="6" t="s">
        <v>1942</v>
      </c>
      <c r="L106" s="9">
        <v>83.89</v>
      </c>
      <c r="M106" s="10">
        <v>62.27</v>
      </c>
      <c r="N106" s="4" t="s">
        <v>1888</v>
      </c>
      <c r="O106" s="4" t="s">
        <v>44</v>
      </c>
      <c r="P106" s="4" t="s">
        <v>2204</v>
      </c>
      <c r="Q106" s="3" t="s">
        <v>1946</v>
      </c>
      <c r="R106" s="3" t="s">
        <v>2205</v>
      </c>
      <c r="S106" s="13">
        <v>43397</v>
      </c>
      <c r="T106" s="14" t="s">
        <v>2206</v>
      </c>
      <c r="U106" s="15" t="s">
        <v>2207</v>
      </c>
      <c r="V106" s="13">
        <v>44012</v>
      </c>
    </row>
    <row r="107" s="1" customFormat="1" spans="1:22">
      <c r="A107" s="3">
        <v>2576</v>
      </c>
      <c r="B107" s="3" t="s">
        <v>8</v>
      </c>
      <c r="C107" s="3" t="s">
        <v>334</v>
      </c>
      <c r="D107" s="3" t="s">
        <v>1940</v>
      </c>
      <c r="E107" s="3" t="s">
        <v>1941</v>
      </c>
      <c r="F107" s="4">
        <v>1</v>
      </c>
      <c r="G107" s="4">
        <v>4</v>
      </c>
      <c r="H107" s="3">
        <v>16</v>
      </c>
      <c r="I107" s="4">
        <v>3</v>
      </c>
      <c r="J107" s="5">
        <v>302</v>
      </c>
      <c r="K107" s="6" t="s">
        <v>1942</v>
      </c>
      <c r="L107" s="9">
        <v>80.16</v>
      </c>
      <c r="M107" s="10">
        <v>59.5</v>
      </c>
      <c r="N107" s="4" t="s">
        <v>1888</v>
      </c>
      <c r="O107" s="4" t="s">
        <v>42</v>
      </c>
      <c r="P107" s="4" t="s">
        <v>2171</v>
      </c>
      <c r="Q107" s="3" t="s">
        <v>1946</v>
      </c>
      <c r="R107" s="3" t="s">
        <v>2208</v>
      </c>
      <c r="S107" s="13">
        <v>43359</v>
      </c>
      <c r="T107" s="14" t="s">
        <v>2209</v>
      </c>
      <c r="U107" s="15"/>
      <c r="V107" s="13">
        <v>44012</v>
      </c>
    </row>
    <row r="108" s="1" customFormat="1" spans="1:22">
      <c r="A108" s="3">
        <v>2577</v>
      </c>
      <c r="B108" s="3" t="s">
        <v>8</v>
      </c>
      <c r="C108" s="3" t="s">
        <v>334</v>
      </c>
      <c r="D108" s="3" t="s">
        <v>1940</v>
      </c>
      <c r="E108" s="3" t="s">
        <v>1941</v>
      </c>
      <c r="F108" s="4">
        <v>1</v>
      </c>
      <c r="G108" s="4">
        <v>4</v>
      </c>
      <c r="H108" s="3">
        <v>16</v>
      </c>
      <c r="I108" s="4">
        <v>3</v>
      </c>
      <c r="J108" s="5">
        <v>303</v>
      </c>
      <c r="K108" s="6" t="s">
        <v>1942</v>
      </c>
      <c r="L108" s="9">
        <v>80.21</v>
      </c>
      <c r="M108" s="10">
        <v>59.54</v>
      </c>
      <c r="N108" s="4" t="s">
        <v>1888</v>
      </c>
      <c r="O108" s="4" t="s">
        <v>42</v>
      </c>
      <c r="P108" s="4" t="s">
        <v>2168</v>
      </c>
      <c r="Q108" s="3" t="s">
        <v>1946</v>
      </c>
      <c r="R108" s="3" t="s">
        <v>2210</v>
      </c>
      <c r="S108" s="13">
        <v>43359</v>
      </c>
      <c r="T108" s="14" t="s">
        <v>2211</v>
      </c>
      <c r="U108" s="15" t="s">
        <v>2212</v>
      </c>
      <c r="V108" s="13">
        <v>44012</v>
      </c>
    </row>
    <row r="109" s="1" customFormat="1" spans="1:22">
      <c r="A109" s="3">
        <v>2578</v>
      </c>
      <c r="B109" s="3" t="s">
        <v>8</v>
      </c>
      <c r="C109" s="3" t="s">
        <v>334</v>
      </c>
      <c r="D109" s="3" t="s">
        <v>1940</v>
      </c>
      <c r="E109" s="3" t="s">
        <v>1941</v>
      </c>
      <c r="F109" s="4">
        <v>1</v>
      </c>
      <c r="G109" s="4">
        <v>4</v>
      </c>
      <c r="H109" s="3">
        <v>16</v>
      </c>
      <c r="I109" s="4">
        <v>4</v>
      </c>
      <c r="J109" s="5">
        <v>402</v>
      </c>
      <c r="K109" s="6" t="s">
        <v>1942</v>
      </c>
      <c r="L109" s="9">
        <v>80.16</v>
      </c>
      <c r="M109" s="10">
        <v>59.5</v>
      </c>
      <c r="N109" s="4" t="s">
        <v>1888</v>
      </c>
      <c r="O109" s="4" t="s">
        <v>42</v>
      </c>
      <c r="P109" s="4" t="s">
        <v>2171</v>
      </c>
      <c r="Q109" s="3" t="s">
        <v>1946</v>
      </c>
      <c r="R109" s="3" t="s">
        <v>2213</v>
      </c>
      <c r="S109" s="13">
        <v>43359</v>
      </c>
      <c r="T109" s="14" t="s">
        <v>2214</v>
      </c>
      <c r="U109" s="15" t="s">
        <v>2214</v>
      </c>
      <c r="V109" s="13">
        <v>44012</v>
      </c>
    </row>
    <row r="110" s="1" customFormat="1" spans="1:22">
      <c r="A110" s="3">
        <v>2579</v>
      </c>
      <c r="B110" s="3" t="s">
        <v>8</v>
      </c>
      <c r="C110" s="3" t="s">
        <v>334</v>
      </c>
      <c r="D110" s="3" t="s">
        <v>1940</v>
      </c>
      <c r="E110" s="3" t="s">
        <v>1941</v>
      </c>
      <c r="F110" s="4">
        <v>1</v>
      </c>
      <c r="G110" s="4">
        <v>4</v>
      </c>
      <c r="H110" s="3">
        <v>16</v>
      </c>
      <c r="I110" s="4">
        <v>4</v>
      </c>
      <c r="J110" s="5">
        <v>403</v>
      </c>
      <c r="K110" s="6" t="s">
        <v>1942</v>
      </c>
      <c r="L110" s="9">
        <v>80.21</v>
      </c>
      <c r="M110" s="10">
        <v>59.54</v>
      </c>
      <c r="N110" s="4" t="s">
        <v>1888</v>
      </c>
      <c r="O110" s="4" t="s">
        <v>42</v>
      </c>
      <c r="P110" s="4" t="s">
        <v>2168</v>
      </c>
      <c r="Q110" s="3" t="s">
        <v>1946</v>
      </c>
      <c r="R110" s="3" t="s">
        <v>2215</v>
      </c>
      <c r="S110" s="13">
        <v>43359</v>
      </c>
      <c r="T110" s="14" t="s">
        <v>2216</v>
      </c>
      <c r="U110" s="15" t="s">
        <v>2217</v>
      </c>
      <c r="V110" s="13">
        <v>44012</v>
      </c>
    </row>
    <row r="111" s="1" customFormat="1" spans="1:22">
      <c r="A111" s="3">
        <v>2580</v>
      </c>
      <c r="B111" s="3" t="s">
        <v>8</v>
      </c>
      <c r="C111" s="3" t="s">
        <v>334</v>
      </c>
      <c r="D111" s="3" t="s">
        <v>1940</v>
      </c>
      <c r="E111" s="3" t="s">
        <v>1941</v>
      </c>
      <c r="F111" s="4">
        <v>1</v>
      </c>
      <c r="G111" s="4">
        <v>4</v>
      </c>
      <c r="H111" s="3">
        <v>16</v>
      </c>
      <c r="I111" s="4">
        <v>4</v>
      </c>
      <c r="J111" s="5">
        <v>404</v>
      </c>
      <c r="K111" s="6" t="s">
        <v>1942</v>
      </c>
      <c r="L111" s="9">
        <v>89.53</v>
      </c>
      <c r="M111" s="10">
        <v>66.46</v>
      </c>
      <c r="N111" s="4" t="s">
        <v>2218</v>
      </c>
      <c r="O111" s="4" t="s">
        <v>44</v>
      </c>
      <c r="P111" s="4" t="s">
        <v>564</v>
      </c>
      <c r="Q111" s="3" t="s">
        <v>1946</v>
      </c>
      <c r="R111" s="3" t="s">
        <v>2219</v>
      </c>
      <c r="S111" s="13">
        <v>43397</v>
      </c>
      <c r="T111" s="14" t="s">
        <v>2220</v>
      </c>
      <c r="U111" s="14" t="s">
        <v>2221</v>
      </c>
      <c r="V111" s="13">
        <v>44012</v>
      </c>
    </row>
    <row r="112" s="1" customFormat="1" spans="1:22">
      <c r="A112" s="3">
        <v>2581</v>
      </c>
      <c r="B112" s="3" t="s">
        <v>8</v>
      </c>
      <c r="C112" s="3" t="s">
        <v>334</v>
      </c>
      <c r="D112" s="3" t="s">
        <v>1940</v>
      </c>
      <c r="E112" s="3" t="s">
        <v>1941</v>
      </c>
      <c r="F112" s="4">
        <v>1</v>
      </c>
      <c r="G112" s="4">
        <v>4</v>
      </c>
      <c r="H112" s="3">
        <v>16</v>
      </c>
      <c r="I112" s="4">
        <v>5</v>
      </c>
      <c r="J112" s="5">
        <v>502</v>
      </c>
      <c r="K112" s="6" t="s">
        <v>1942</v>
      </c>
      <c r="L112" s="9">
        <v>80.16</v>
      </c>
      <c r="M112" s="10">
        <v>59.5</v>
      </c>
      <c r="N112" s="4" t="s">
        <v>1888</v>
      </c>
      <c r="O112" s="4" t="s">
        <v>42</v>
      </c>
      <c r="P112" s="4" t="s">
        <v>2171</v>
      </c>
      <c r="Q112" s="3" t="s">
        <v>1946</v>
      </c>
      <c r="R112" s="3" t="s">
        <v>2222</v>
      </c>
      <c r="S112" s="13">
        <v>43359</v>
      </c>
      <c r="T112" s="14" t="s">
        <v>2223</v>
      </c>
      <c r="U112" s="15" t="s">
        <v>2224</v>
      </c>
      <c r="V112" s="13">
        <v>44012</v>
      </c>
    </row>
    <row r="113" s="1" customFormat="1" spans="1:22">
      <c r="A113" s="3">
        <v>2582</v>
      </c>
      <c r="B113" s="3" t="s">
        <v>8</v>
      </c>
      <c r="C113" s="3" t="s">
        <v>334</v>
      </c>
      <c r="D113" s="3" t="s">
        <v>1940</v>
      </c>
      <c r="E113" s="3" t="s">
        <v>1941</v>
      </c>
      <c r="F113" s="4">
        <v>1</v>
      </c>
      <c r="G113" s="4">
        <v>4</v>
      </c>
      <c r="H113" s="3">
        <v>16</v>
      </c>
      <c r="I113" s="4">
        <v>5</v>
      </c>
      <c r="J113" s="5">
        <v>503</v>
      </c>
      <c r="K113" s="6" t="s">
        <v>1942</v>
      </c>
      <c r="L113" s="9">
        <v>80.21</v>
      </c>
      <c r="M113" s="10">
        <v>59.54</v>
      </c>
      <c r="N113" s="4" t="s">
        <v>1888</v>
      </c>
      <c r="O113" s="4" t="s">
        <v>42</v>
      </c>
      <c r="P113" s="4" t="s">
        <v>2168</v>
      </c>
      <c r="Q113" s="3" t="s">
        <v>1946</v>
      </c>
      <c r="R113" s="3" t="s">
        <v>2225</v>
      </c>
      <c r="S113" s="13">
        <v>43359</v>
      </c>
      <c r="T113" s="14" t="s">
        <v>2226</v>
      </c>
      <c r="U113" s="15" t="s">
        <v>2227</v>
      </c>
      <c r="V113" s="13">
        <v>44012</v>
      </c>
    </row>
    <row r="114" s="1" customFormat="1" spans="1:22">
      <c r="A114" s="3">
        <v>2583</v>
      </c>
      <c r="B114" s="3" t="s">
        <v>8</v>
      </c>
      <c r="C114" s="3" t="s">
        <v>334</v>
      </c>
      <c r="D114" s="3" t="s">
        <v>1940</v>
      </c>
      <c r="E114" s="3" t="s">
        <v>1941</v>
      </c>
      <c r="F114" s="4">
        <v>1</v>
      </c>
      <c r="G114" s="4">
        <v>4</v>
      </c>
      <c r="H114" s="3">
        <v>16</v>
      </c>
      <c r="I114" s="4">
        <v>6</v>
      </c>
      <c r="J114" s="5">
        <v>603</v>
      </c>
      <c r="K114" s="6" t="s">
        <v>1942</v>
      </c>
      <c r="L114" s="7">
        <v>80.21</v>
      </c>
      <c r="M114" s="8">
        <v>59.54</v>
      </c>
      <c r="N114" s="4" t="s">
        <v>1888</v>
      </c>
      <c r="O114" s="4" t="s">
        <v>42</v>
      </c>
      <c r="P114" s="4" t="s">
        <v>2168</v>
      </c>
      <c r="Q114" s="3" t="s">
        <v>1944</v>
      </c>
      <c r="R114" s="3"/>
      <c r="S114" s="13"/>
      <c r="T114" s="14"/>
      <c r="U114" s="15"/>
      <c r="V114" s="13">
        <v>44012</v>
      </c>
    </row>
    <row r="115" s="1" customFormat="1" spans="1:22">
      <c r="A115" s="3">
        <v>2584</v>
      </c>
      <c r="B115" s="3" t="s">
        <v>8</v>
      </c>
      <c r="C115" s="3" t="s">
        <v>334</v>
      </c>
      <c r="D115" s="3" t="s">
        <v>1940</v>
      </c>
      <c r="E115" s="3" t="s">
        <v>1941</v>
      </c>
      <c r="F115" s="4">
        <v>1</v>
      </c>
      <c r="G115" s="4">
        <v>4</v>
      </c>
      <c r="H115" s="3">
        <v>16</v>
      </c>
      <c r="I115" s="4">
        <v>7</v>
      </c>
      <c r="J115" s="5">
        <v>702</v>
      </c>
      <c r="K115" s="6" t="s">
        <v>1942</v>
      </c>
      <c r="L115" s="9">
        <v>80.16</v>
      </c>
      <c r="M115" s="10">
        <v>59.5</v>
      </c>
      <c r="N115" s="4" t="s">
        <v>1888</v>
      </c>
      <c r="O115" s="4" t="s">
        <v>42</v>
      </c>
      <c r="P115" s="4" t="s">
        <v>2171</v>
      </c>
      <c r="Q115" s="3" t="s">
        <v>1946</v>
      </c>
      <c r="R115" s="3" t="s">
        <v>2228</v>
      </c>
      <c r="S115" s="13">
        <v>43359</v>
      </c>
      <c r="T115" s="14" t="s">
        <v>2229</v>
      </c>
      <c r="U115" s="15"/>
      <c r="V115" s="13">
        <v>44012</v>
      </c>
    </row>
    <row r="116" s="1" customFormat="1" spans="1:22">
      <c r="A116" s="3">
        <v>2585</v>
      </c>
      <c r="B116" s="3" t="s">
        <v>8</v>
      </c>
      <c r="C116" s="3" t="s">
        <v>334</v>
      </c>
      <c r="D116" s="3" t="s">
        <v>1940</v>
      </c>
      <c r="E116" s="3" t="s">
        <v>1941</v>
      </c>
      <c r="F116" s="4">
        <v>1</v>
      </c>
      <c r="G116" s="4">
        <v>4</v>
      </c>
      <c r="H116" s="3">
        <v>16</v>
      </c>
      <c r="I116" s="4">
        <v>7</v>
      </c>
      <c r="J116" s="5">
        <v>703</v>
      </c>
      <c r="K116" s="6" t="s">
        <v>1942</v>
      </c>
      <c r="L116" s="9">
        <v>80.21</v>
      </c>
      <c r="M116" s="10">
        <v>59.54</v>
      </c>
      <c r="N116" s="4" t="s">
        <v>1888</v>
      </c>
      <c r="O116" s="4" t="s">
        <v>42</v>
      </c>
      <c r="P116" s="4" t="s">
        <v>2168</v>
      </c>
      <c r="Q116" s="3" t="s">
        <v>1946</v>
      </c>
      <c r="R116" s="3" t="s">
        <v>2230</v>
      </c>
      <c r="S116" s="13">
        <v>43359</v>
      </c>
      <c r="T116" s="14" t="s">
        <v>2231</v>
      </c>
      <c r="U116" s="15" t="s">
        <v>2232</v>
      </c>
      <c r="V116" s="13">
        <v>44012</v>
      </c>
    </row>
    <row r="117" s="1" customFormat="1" spans="1:22">
      <c r="A117" s="3">
        <v>2586</v>
      </c>
      <c r="B117" s="3" t="s">
        <v>8</v>
      </c>
      <c r="C117" s="3" t="s">
        <v>334</v>
      </c>
      <c r="D117" s="3" t="s">
        <v>1940</v>
      </c>
      <c r="E117" s="3" t="s">
        <v>1941</v>
      </c>
      <c r="F117" s="4">
        <v>1</v>
      </c>
      <c r="G117" s="4">
        <v>4</v>
      </c>
      <c r="H117" s="3">
        <v>16</v>
      </c>
      <c r="I117" s="4">
        <v>9</v>
      </c>
      <c r="J117" s="5">
        <v>902</v>
      </c>
      <c r="K117" s="6" t="s">
        <v>1942</v>
      </c>
      <c r="L117" s="9">
        <v>80.16</v>
      </c>
      <c r="M117" s="10">
        <v>59.5</v>
      </c>
      <c r="N117" s="4" t="s">
        <v>1888</v>
      </c>
      <c r="O117" s="4" t="s">
        <v>42</v>
      </c>
      <c r="P117" s="4" t="s">
        <v>2171</v>
      </c>
      <c r="Q117" s="3" t="s">
        <v>1946</v>
      </c>
      <c r="R117" s="3" t="s">
        <v>2233</v>
      </c>
      <c r="S117" s="13">
        <v>43359</v>
      </c>
      <c r="T117" s="14" t="s">
        <v>2234</v>
      </c>
      <c r="U117" s="15" t="s">
        <v>2235</v>
      </c>
      <c r="V117" s="13">
        <v>44012</v>
      </c>
    </row>
    <row r="118" s="1" customFormat="1" spans="1:22">
      <c r="A118" s="3">
        <v>2587</v>
      </c>
      <c r="B118" s="3" t="s">
        <v>8</v>
      </c>
      <c r="C118" s="3" t="s">
        <v>334</v>
      </c>
      <c r="D118" s="3" t="s">
        <v>1940</v>
      </c>
      <c r="E118" s="3" t="s">
        <v>1941</v>
      </c>
      <c r="F118" s="4">
        <v>1</v>
      </c>
      <c r="G118" s="4">
        <v>4</v>
      </c>
      <c r="H118" s="3">
        <v>16</v>
      </c>
      <c r="I118" s="4">
        <v>10</v>
      </c>
      <c r="J118" s="5">
        <v>1004</v>
      </c>
      <c r="K118" s="6" t="s">
        <v>1942</v>
      </c>
      <c r="L118" s="9">
        <v>89.53</v>
      </c>
      <c r="M118" s="10">
        <v>66.46</v>
      </c>
      <c r="N118" s="4" t="s">
        <v>2218</v>
      </c>
      <c r="O118" s="4" t="s">
        <v>44</v>
      </c>
      <c r="P118" s="4" t="s">
        <v>564</v>
      </c>
      <c r="Q118" s="3" t="s">
        <v>1946</v>
      </c>
      <c r="R118" s="3" t="s">
        <v>2236</v>
      </c>
      <c r="S118" s="13">
        <v>43359</v>
      </c>
      <c r="T118" s="14" t="s">
        <v>2237</v>
      </c>
      <c r="U118" s="15" t="s">
        <v>2238</v>
      </c>
      <c r="V118" s="13">
        <v>44012</v>
      </c>
    </row>
    <row r="119" s="1" customFormat="1" spans="1:22">
      <c r="A119" s="3">
        <v>2588</v>
      </c>
      <c r="B119" s="3" t="s">
        <v>8</v>
      </c>
      <c r="C119" s="3" t="s">
        <v>334</v>
      </c>
      <c r="D119" s="3" t="s">
        <v>1940</v>
      </c>
      <c r="E119" s="3" t="s">
        <v>1941</v>
      </c>
      <c r="F119" s="4">
        <v>1</v>
      </c>
      <c r="G119" s="4">
        <v>4</v>
      </c>
      <c r="H119" s="3">
        <v>16</v>
      </c>
      <c r="I119" s="4">
        <v>13</v>
      </c>
      <c r="J119" s="5">
        <v>1302</v>
      </c>
      <c r="K119" s="6" t="s">
        <v>1942</v>
      </c>
      <c r="L119" s="9">
        <v>80.16</v>
      </c>
      <c r="M119" s="10">
        <v>59.5</v>
      </c>
      <c r="N119" s="4" t="s">
        <v>1888</v>
      </c>
      <c r="O119" s="4" t="s">
        <v>42</v>
      </c>
      <c r="P119" s="4" t="s">
        <v>2171</v>
      </c>
      <c r="Q119" s="3" t="s">
        <v>1946</v>
      </c>
      <c r="R119" s="3" t="s">
        <v>2239</v>
      </c>
      <c r="S119" s="13">
        <v>43359</v>
      </c>
      <c r="T119" s="14" t="s">
        <v>2240</v>
      </c>
      <c r="U119" s="15" t="s">
        <v>2241</v>
      </c>
      <c r="V119" s="13">
        <v>44012</v>
      </c>
    </row>
    <row r="120" s="1" customFormat="1" spans="1:22">
      <c r="A120" s="3">
        <v>2589</v>
      </c>
      <c r="B120" s="3" t="s">
        <v>8</v>
      </c>
      <c r="C120" s="3" t="s">
        <v>334</v>
      </c>
      <c r="D120" s="3" t="s">
        <v>1940</v>
      </c>
      <c r="E120" s="3" t="s">
        <v>1941</v>
      </c>
      <c r="F120" s="4">
        <v>1</v>
      </c>
      <c r="G120" s="4">
        <v>4</v>
      </c>
      <c r="H120" s="3">
        <v>16</v>
      </c>
      <c r="I120" s="4">
        <v>14</v>
      </c>
      <c r="J120" s="5">
        <v>1402</v>
      </c>
      <c r="K120" s="6" t="s">
        <v>1942</v>
      </c>
      <c r="L120" s="9">
        <v>80.16</v>
      </c>
      <c r="M120" s="10">
        <v>59.5</v>
      </c>
      <c r="N120" s="4" t="s">
        <v>1888</v>
      </c>
      <c r="O120" s="4" t="s">
        <v>42</v>
      </c>
      <c r="P120" s="4" t="s">
        <v>2171</v>
      </c>
      <c r="Q120" s="3" t="s">
        <v>1946</v>
      </c>
      <c r="R120" s="3" t="s">
        <v>2242</v>
      </c>
      <c r="S120" s="13">
        <v>43359</v>
      </c>
      <c r="T120" s="14" t="s">
        <v>2243</v>
      </c>
      <c r="U120" s="15" t="s">
        <v>2244</v>
      </c>
      <c r="V120" s="13">
        <v>44012</v>
      </c>
    </row>
    <row r="121" s="1" customFormat="1" spans="1:22">
      <c r="A121" s="3">
        <v>2590</v>
      </c>
      <c r="B121" s="3" t="s">
        <v>8</v>
      </c>
      <c r="C121" s="3" t="s">
        <v>334</v>
      </c>
      <c r="D121" s="3" t="s">
        <v>1940</v>
      </c>
      <c r="E121" s="3" t="s">
        <v>1941</v>
      </c>
      <c r="F121" s="4">
        <v>1</v>
      </c>
      <c r="G121" s="4">
        <v>4</v>
      </c>
      <c r="H121" s="3">
        <v>16</v>
      </c>
      <c r="I121" s="4">
        <v>14</v>
      </c>
      <c r="J121" s="5">
        <v>1403</v>
      </c>
      <c r="K121" s="6" t="s">
        <v>1942</v>
      </c>
      <c r="L121" s="9">
        <v>80.21</v>
      </c>
      <c r="M121" s="10">
        <v>59.54</v>
      </c>
      <c r="N121" s="4" t="s">
        <v>1888</v>
      </c>
      <c r="O121" s="4" t="s">
        <v>42</v>
      </c>
      <c r="P121" s="4" t="s">
        <v>2168</v>
      </c>
      <c r="Q121" s="3" t="s">
        <v>1946</v>
      </c>
      <c r="R121" s="3" t="s">
        <v>2245</v>
      </c>
      <c r="S121" s="13">
        <v>43359</v>
      </c>
      <c r="T121" s="14" t="s">
        <v>2246</v>
      </c>
      <c r="U121" s="15" t="s">
        <v>2247</v>
      </c>
      <c r="V121" s="13">
        <v>44012</v>
      </c>
    </row>
    <row r="122" s="1" customFormat="1" spans="1:22">
      <c r="A122" s="3">
        <v>2591</v>
      </c>
      <c r="B122" s="3" t="s">
        <v>8</v>
      </c>
      <c r="C122" s="3" t="s">
        <v>334</v>
      </c>
      <c r="D122" s="3" t="s">
        <v>1940</v>
      </c>
      <c r="E122" s="3" t="s">
        <v>1941</v>
      </c>
      <c r="F122" s="4">
        <v>1</v>
      </c>
      <c r="G122" s="4">
        <v>4</v>
      </c>
      <c r="H122" s="3">
        <v>16</v>
      </c>
      <c r="I122" s="4">
        <v>14</v>
      </c>
      <c r="J122" s="5">
        <v>1404</v>
      </c>
      <c r="K122" s="6" t="s">
        <v>1942</v>
      </c>
      <c r="L122" s="9">
        <v>89.53</v>
      </c>
      <c r="M122" s="10">
        <v>66.46</v>
      </c>
      <c r="N122" s="4" t="s">
        <v>2218</v>
      </c>
      <c r="O122" s="4" t="s">
        <v>44</v>
      </c>
      <c r="P122" s="4" t="s">
        <v>564</v>
      </c>
      <c r="Q122" s="3" t="s">
        <v>1946</v>
      </c>
      <c r="R122" s="3" t="s">
        <v>2248</v>
      </c>
      <c r="S122" s="13">
        <v>43359</v>
      </c>
      <c r="T122" s="14" t="s">
        <v>2249</v>
      </c>
      <c r="U122" s="15" t="s">
        <v>2250</v>
      </c>
      <c r="V122" s="13">
        <v>44012</v>
      </c>
    </row>
    <row r="123" s="1" customFormat="1" spans="1:22">
      <c r="A123" s="3">
        <v>2592</v>
      </c>
      <c r="B123" s="3" t="s">
        <v>8</v>
      </c>
      <c r="C123" s="3" t="s">
        <v>334</v>
      </c>
      <c r="D123" s="3" t="s">
        <v>1940</v>
      </c>
      <c r="E123" s="3" t="s">
        <v>1941</v>
      </c>
      <c r="F123" s="4">
        <v>1</v>
      </c>
      <c r="G123" s="4">
        <v>4</v>
      </c>
      <c r="H123" s="3">
        <v>16</v>
      </c>
      <c r="I123" s="4">
        <v>16</v>
      </c>
      <c r="J123" s="5">
        <v>1601</v>
      </c>
      <c r="K123" s="6" t="s">
        <v>1942</v>
      </c>
      <c r="L123" s="7">
        <v>83.89</v>
      </c>
      <c r="M123" s="8">
        <v>62.27</v>
      </c>
      <c r="N123" s="4" t="s">
        <v>1888</v>
      </c>
      <c r="O123" s="4" t="s">
        <v>44</v>
      </c>
      <c r="P123" s="4" t="s">
        <v>2204</v>
      </c>
      <c r="Q123" s="3" t="s">
        <v>1944</v>
      </c>
      <c r="R123" s="3"/>
      <c r="S123" s="13"/>
      <c r="T123" s="14"/>
      <c r="U123" s="15"/>
      <c r="V123" s="13">
        <v>44012</v>
      </c>
    </row>
    <row r="124" s="1" customFormat="1" spans="1:22">
      <c r="A124" s="3">
        <v>2593</v>
      </c>
      <c r="B124" s="3" t="s">
        <v>8</v>
      </c>
      <c r="C124" s="3" t="s">
        <v>334</v>
      </c>
      <c r="D124" s="3" t="s">
        <v>1940</v>
      </c>
      <c r="E124" s="3" t="s">
        <v>1941</v>
      </c>
      <c r="F124" s="4">
        <v>1</v>
      </c>
      <c r="G124" s="4">
        <v>4</v>
      </c>
      <c r="H124" s="3">
        <v>16</v>
      </c>
      <c r="I124" s="4">
        <v>16</v>
      </c>
      <c r="J124" s="5">
        <v>1602</v>
      </c>
      <c r="K124" s="6" t="s">
        <v>1942</v>
      </c>
      <c r="L124" s="7">
        <v>80.16</v>
      </c>
      <c r="M124" s="8">
        <v>59.5</v>
      </c>
      <c r="N124" s="4" t="s">
        <v>1888</v>
      </c>
      <c r="O124" s="4" t="s">
        <v>42</v>
      </c>
      <c r="P124" s="4" t="s">
        <v>2171</v>
      </c>
      <c r="Q124" s="3" t="s">
        <v>1944</v>
      </c>
      <c r="R124" s="3"/>
      <c r="S124" s="13"/>
      <c r="T124" s="14"/>
      <c r="U124" s="15"/>
      <c r="V124" s="13">
        <v>44012</v>
      </c>
    </row>
    <row r="125" s="1" customFormat="1" spans="1:22">
      <c r="A125" s="3">
        <v>2594</v>
      </c>
      <c r="B125" s="3" t="s">
        <v>8</v>
      </c>
      <c r="C125" s="3" t="s">
        <v>334</v>
      </c>
      <c r="D125" s="3" t="s">
        <v>1940</v>
      </c>
      <c r="E125" s="3" t="s">
        <v>1941</v>
      </c>
      <c r="F125" s="4">
        <v>1</v>
      </c>
      <c r="G125" s="4">
        <v>4</v>
      </c>
      <c r="H125" s="3">
        <v>16</v>
      </c>
      <c r="I125" s="4">
        <v>16</v>
      </c>
      <c r="J125" s="5">
        <v>1603</v>
      </c>
      <c r="K125" s="6" t="s">
        <v>1942</v>
      </c>
      <c r="L125" s="9">
        <v>80.21</v>
      </c>
      <c r="M125" s="10">
        <v>59.54</v>
      </c>
      <c r="N125" s="4" t="s">
        <v>1888</v>
      </c>
      <c r="O125" s="4" t="s">
        <v>42</v>
      </c>
      <c r="P125" s="4" t="s">
        <v>2168</v>
      </c>
      <c r="Q125" s="3" t="s">
        <v>1946</v>
      </c>
      <c r="R125" s="3" t="s">
        <v>2251</v>
      </c>
      <c r="S125" s="13">
        <v>43359</v>
      </c>
      <c r="T125" s="14" t="s">
        <v>2252</v>
      </c>
      <c r="U125" s="15" t="s">
        <v>2253</v>
      </c>
      <c r="V125" s="13">
        <v>44012</v>
      </c>
    </row>
    <row r="126" spans="2:16384">
      <c r="B126">
        <f t="shared" ref="B126:BM126" si="0">SUM(B2:B125)</f>
        <v>0</v>
      </c>
      <c r="C126">
        <f t="shared" si="0"/>
        <v>0</v>
      </c>
      <c r="D126">
        <f t="shared" si="0"/>
        <v>0</v>
      </c>
      <c r="E126">
        <f t="shared" si="0"/>
        <v>0</v>
      </c>
      <c r="F126">
        <f t="shared" si="0"/>
        <v>124</v>
      </c>
      <c r="G126">
        <f t="shared" si="0"/>
        <v>262</v>
      </c>
      <c r="H126">
        <f t="shared" si="0"/>
        <v>2607</v>
      </c>
      <c r="I126">
        <f t="shared" si="0"/>
        <v>1309</v>
      </c>
      <c r="J126">
        <f t="shared" si="0"/>
        <v>131217</v>
      </c>
      <c r="K126">
        <f t="shared" si="0"/>
        <v>0</v>
      </c>
      <c r="L126">
        <f t="shared" si="0"/>
        <v>9806.10999999998</v>
      </c>
      <c r="M126">
        <f t="shared" si="0"/>
        <v>7279.29000000001</v>
      </c>
      <c r="N126">
        <f t="shared" si="0"/>
        <v>0</v>
      </c>
      <c r="O126">
        <f t="shared" si="0"/>
        <v>0</v>
      </c>
      <c r="P126">
        <f t="shared" si="0"/>
        <v>0</v>
      </c>
      <c r="Q126">
        <f t="shared" si="0"/>
        <v>0</v>
      </c>
      <c r="R126">
        <f t="shared" si="0"/>
        <v>0</v>
      </c>
      <c r="S126">
        <f t="shared" si="0"/>
        <v>4726276</v>
      </c>
      <c r="T126">
        <f t="shared" si="0"/>
        <v>0</v>
      </c>
      <c r="U126">
        <f t="shared" si="0"/>
        <v>0</v>
      </c>
      <c r="V126">
        <f t="shared" si="0"/>
        <v>5457488</v>
      </c>
      <c r="W126">
        <f t="shared" si="0"/>
        <v>0</v>
      </c>
      <c r="X126">
        <f t="shared" si="0"/>
        <v>0</v>
      </c>
      <c r="Y126">
        <f t="shared" si="0"/>
        <v>0</v>
      </c>
      <c r="Z126">
        <f t="shared" si="0"/>
        <v>0</v>
      </c>
      <c r="AA126">
        <f t="shared" si="0"/>
        <v>0</v>
      </c>
      <c r="AB126">
        <f t="shared" si="0"/>
        <v>0</v>
      </c>
      <c r="AC126">
        <f t="shared" si="0"/>
        <v>0</v>
      </c>
      <c r="AD126">
        <f t="shared" si="0"/>
        <v>0</v>
      </c>
      <c r="AE126">
        <f t="shared" si="0"/>
        <v>0</v>
      </c>
      <c r="AF126">
        <f t="shared" si="0"/>
        <v>0</v>
      </c>
      <c r="AG126">
        <f t="shared" si="0"/>
        <v>0</v>
      </c>
      <c r="AH126">
        <f t="shared" si="0"/>
        <v>0</v>
      </c>
      <c r="AI126">
        <f t="shared" si="0"/>
        <v>0</v>
      </c>
      <c r="AJ126">
        <f t="shared" si="0"/>
        <v>0</v>
      </c>
      <c r="AK126">
        <f t="shared" si="0"/>
        <v>0</v>
      </c>
      <c r="AL126">
        <f t="shared" si="0"/>
        <v>0</v>
      </c>
      <c r="AM126">
        <f t="shared" si="0"/>
        <v>0</v>
      </c>
      <c r="AN126">
        <f t="shared" si="0"/>
        <v>0</v>
      </c>
      <c r="AO126">
        <f t="shared" si="0"/>
        <v>0</v>
      </c>
      <c r="AP126">
        <f t="shared" si="0"/>
        <v>0</v>
      </c>
      <c r="AQ126">
        <f t="shared" si="0"/>
        <v>0</v>
      </c>
      <c r="AR126">
        <f t="shared" si="0"/>
        <v>0</v>
      </c>
      <c r="AS126">
        <f t="shared" si="0"/>
        <v>0</v>
      </c>
      <c r="AT126">
        <f t="shared" si="0"/>
        <v>0</v>
      </c>
      <c r="AU126">
        <f t="shared" si="0"/>
        <v>0</v>
      </c>
      <c r="AV126">
        <f t="shared" si="0"/>
        <v>0</v>
      </c>
      <c r="AW126">
        <f t="shared" si="0"/>
        <v>0</v>
      </c>
      <c r="AX126">
        <f t="shared" si="0"/>
        <v>0</v>
      </c>
      <c r="AY126">
        <f t="shared" si="0"/>
        <v>0</v>
      </c>
      <c r="AZ126">
        <f t="shared" si="0"/>
        <v>0</v>
      </c>
      <c r="BA126">
        <f t="shared" si="0"/>
        <v>0</v>
      </c>
      <c r="BB126">
        <f t="shared" si="0"/>
        <v>0</v>
      </c>
      <c r="BC126">
        <f t="shared" si="0"/>
        <v>0</v>
      </c>
      <c r="BD126">
        <f t="shared" si="0"/>
        <v>0</v>
      </c>
      <c r="BE126">
        <f t="shared" si="0"/>
        <v>0</v>
      </c>
      <c r="BF126">
        <f t="shared" si="0"/>
        <v>0</v>
      </c>
      <c r="BG126">
        <f t="shared" si="0"/>
        <v>0</v>
      </c>
      <c r="BH126">
        <f t="shared" si="0"/>
        <v>0</v>
      </c>
      <c r="BI126">
        <f t="shared" si="0"/>
        <v>0</v>
      </c>
      <c r="BJ126">
        <f t="shared" si="0"/>
        <v>0</v>
      </c>
      <c r="BK126">
        <f t="shared" si="0"/>
        <v>0</v>
      </c>
      <c r="BL126">
        <f t="shared" si="0"/>
        <v>0</v>
      </c>
      <c r="BM126">
        <f t="shared" si="0"/>
        <v>0</v>
      </c>
      <c r="BN126">
        <f t="shared" ref="BN126:DY126" si="1">SUM(BN2:BN125)</f>
        <v>0</v>
      </c>
      <c r="BO126">
        <f t="shared" si="1"/>
        <v>0</v>
      </c>
      <c r="BP126">
        <f t="shared" si="1"/>
        <v>0</v>
      </c>
      <c r="BQ126">
        <f t="shared" si="1"/>
        <v>0</v>
      </c>
      <c r="BR126">
        <f t="shared" si="1"/>
        <v>0</v>
      </c>
      <c r="BS126">
        <f t="shared" si="1"/>
        <v>0</v>
      </c>
      <c r="BT126">
        <f t="shared" si="1"/>
        <v>0</v>
      </c>
      <c r="BU126">
        <f t="shared" si="1"/>
        <v>0</v>
      </c>
      <c r="BV126">
        <f t="shared" si="1"/>
        <v>0</v>
      </c>
      <c r="BW126">
        <f t="shared" si="1"/>
        <v>0</v>
      </c>
      <c r="BX126">
        <f t="shared" si="1"/>
        <v>0</v>
      </c>
      <c r="BY126">
        <f t="shared" si="1"/>
        <v>0</v>
      </c>
      <c r="BZ126">
        <f t="shared" si="1"/>
        <v>0</v>
      </c>
      <c r="CA126">
        <f t="shared" si="1"/>
        <v>0</v>
      </c>
      <c r="CB126">
        <f t="shared" si="1"/>
        <v>0</v>
      </c>
      <c r="CC126">
        <f t="shared" si="1"/>
        <v>0</v>
      </c>
      <c r="CD126">
        <f t="shared" si="1"/>
        <v>0</v>
      </c>
      <c r="CE126">
        <f t="shared" si="1"/>
        <v>0</v>
      </c>
      <c r="CF126">
        <f t="shared" si="1"/>
        <v>0</v>
      </c>
      <c r="CG126">
        <f t="shared" si="1"/>
        <v>0</v>
      </c>
      <c r="CH126">
        <f t="shared" si="1"/>
        <v>0</v>
      </c>
      <c r="CI126">
        <f t="shared" si="1"/>
        <v>0</v>
      </c>
      <c r="CJ126">
        <f t="shared" si="1"/>
        <v>0</v>
      </c>
      <c r="CK126">
        <f t="shared" si="1"/>
        <v>0</v>
      </c>
      <c r="CL126">
        <f t="shared" si="1"/>
        <v>0</v>
      </c>
      <c r="CM126">
        <f t="shared" si="1"/>
        <v>0</v>
      </c>
      <c r="CN126">
        <f t="shared" si="1"/>
        <v>0</v>
      </c>
      <c r="CO126">
        <f t="shared" si="1"/>
        <v>0</v>
      </c>
      <c r="CP126">
        <f t="shared" si="1"/>
        <v>0</v>
      </c>
      <c r="CQ126">
        <f t="shared" si="1"/>
        <v>0</v>
      </c>
      <c r="CR126">
        <f t="shared" si="1"/>
        <v>0</v>
      </c>
      <c r="CS126">
        <f t="shared" si="1"/>
        <v>0</v>
      </c>
      <c r="CT126">
        <f t="shared" si="1"/>
        <v>0</v>
      </c>
      <c r="CU126">
        <f t="shared" si="1"/>
        <v>0</v>
      </c>
      <c r="CV126">
        <f t="shared" si="1"/>
        <v>0</v>
      </c>
      <c r="CW126">
        <f t="shared" si="1"/>
        <v>0</v>
      </c>
      <c r="CX126">
        <f t="shared" si="1"/>
        <v>0</v>
      </c>
      <c r="CY126">
        <f t="shared" si="1"/>
        <v>0</v>
      </c>
      <c r="CZ126">
        <f t="shared" si="1"/>
        <v>0</v>
      </c>
      <c r="DA126">
        <f t="shared" si="1"/>
        <v>0</v>
      </c>
      <c r="DB126">
        <f t="shared" si="1"/>
        <v>0</v>
      </c>
      <c r="DC126">
        <f t="shared" si="1"/>
        <v>0</v>
      </c>
      <c r="DD126">
        <f t="shared" si="1"/>
        <v>0</v>
      </c>
      <c r="DE126">
        <f t="shared" si="1"/>
        <v>0</v>
      </c>
      <c r="DF126">
        <f t="shared" si="1"/>
        <v>0</v>
      </c>
      <c r="DG126">
        <f t="shared" si="1"/>
        <v>0</v>
      </c>
      <c r="DH126">
        <f t="shared" si="1"/>
        <v>0</v>
      </c>
      <c r="DI126">
        <f t="shared" si="1"/>
        <v>0</v>
      </c>
      <c r="DJ126">
        <f t="shared" si="1"/>
        <v>0</v>
      </c>
      <c r="DK126">
        <f t="shared" si="1"/>
        <v>0</v>
      </c>
      <c r="DL126">
        <f t="shared" si="1"/>
        <v>0</v>
      </c>
      <c r="DM126">
        <f t="shared" si="1"/>
        <v>0</v>
      </c>
      <c r="DN126">
        <f t="shared" si="1"/>
        <v>0</v>
      </c>
      <c r="DO126">
        <f t="shared" si="1"/>
        <v>0</v>
      </c>
      <c r="DP126">
        <f t="shared" si="1"/>
        <v>0</v>
      </c>
      <c r="DQ126">
        <f t="shared" si="1"/>
        <v>0</v>
      </c>
      <c r="DR126">
        <f t="shared" si="1"/>
        <v>0</v>
      </c>
      <c r="DS126">
        <f t="shared" si="1"/>
        <v>0</v>
      </c>
      <c r="DT126">
        <f t="shared" si="1"/>
        <v>0</v>
      </c>
      <c r="DU126">
        <f t="shared" si="1"/>
        <v>0</v>
      </c>
      <c r="DV126">
        <f t="shared" si="1"/>
        <v>0</v>
      </c>
      <c r="DW126">
        <f t="shared" si="1"/>
        <v>0</v>
      </c>
      <c r="DX126">
        <f t="shared" si="1"/>
        <v>0</v>
      </c>
      <c r="DY126">
        <f t="shared" si="1"/>
        <v>0</v>
      </c>
      <c r="DZ126">
        <f t="shared" ref="DZ126:GK126" si="2">SUM(DZ2:DZ125)</f>
        <v>0</v>
      </c>
      <c r="EA126">
        <f t="shared" si="2"/>
        <v>0</v>
      </c>
      <c r="EB126">
        <f t="shared" si="2"/>
        <v>0</v>
      </c>
      <c r="EC126">
        <f t="shared" si="2"/>
        <v>0</v>
      </c>
      <c r="ED126">
        <f t="shared" si="2"/>
        <v>0</v>
      </c>
      <c r="EE126">
        <f t="shared" si="2"/>
        <v>0</v>
      </c>
      <c r="EF126">
        <f t="shared" si="2"/>
        <v>0</v>
      </c>
      <c r="EG126">
        <f t="shared" si="2"/>
        <v>0</v>
      </c>
      <c r="EH126">
        <f t="shared" si="2"/>
        <v>0</v>
      </c>
      <c r="EI126">
        <f t="shared" si="2"/>
        <v>0</v>
      </c>
      <c r="EJ126">
        <f t="shared" si="2"/>
        <v>0</v>
      </c>
      <c r="EK126">
        <f t="shared" si="2"/>
        <v>0</v>
      </c>
      <c r="EL126">
        <f t="shared" si="2"/>
        <v>0</v>
      </c>
      <c r="EM126">
        <f t="shared" si="2"/>
        <v>0</v>
      </c>
      <c r="EN126">
        <f t="shared" si="2"/>
        <v>0</v>
      </c>
      <c r="EO126">
        <f t="shared" si="2"/>
        <v>0</v>
      </c>
      <c r="EP126">
        <f t="shared" si="2"/>
        <v>0</v>
      </c>
      <c r="EQ126">
        <f t="shared" si="2"/>
        <v>0</v>
      </c>
      <c r="ER126">
        <f t="shared" si="2"/>
        <v>0</v>
      </c>
      <c r="ES126">
        <f t="shared" si="2"/>
        <v>0</v>
      </c>
      <c r="ET126">
        <f t="shared" si="2"/>
        <v>0</v>
      </c>
      <c r="EU126">
        <f t="shared" si="2"/>
        <v>0</v>
      </c>
      <c r="EV126">
        <f t="shared" si="2"/>
        <v>0</v>
      </c>
      <c r="EW126">
        <f t="shared" si="2"/>
        <v>0</v>
      </c>
      <c r="EX126">
        <f t="shared" si="2"/>
        <v>0</v>
      </c>
      <c r="EY126">
        <f t="shared" si="2"/>
        <v>0</v>
      </c>
      <c r="EZ126">
        <f t="shared" si="2"/>
        <v>0</v>
      </c>
      <c r="FA126">
        <f t="shared" si="2"/>
        <v>0</v>
      </c>
      <c r="FB126">
        <f t="shared" si="2"/>
        <v>0</v>
      </c>
      <c r="FC126">
        <f t="shared" si="2"/>
        <v>0</v>
      </c>
      <c r="FD126">
        <f t="shared" si="2"/>
        <v>0</v>
      </c>
      <c r="FE126">
        <f t="shared" si="2"/>
        <v>0</v>
      </c>
      <c r="FF126">
        <f t="shared" si="2"/>
        <v>0</v>
      </c>
      <c r="FG126">
        <f t="shared" si="2"/>
        <v>0</v>
      </c>
      <c r="FH126">
        <f t="shared" si="2"/>
        <v>0</v>
      </c>
      <c r="FI126">
        <f t="shared" si="2"/>
        <v>0</v>
      </c>
      <c r="FJ126">
        <f t="shared" si="2"/>
        <v>0</v>
      </c>
      <c r="FK126">
        <f t="shared" si="2"/>
        <v>0</v>
      </c>
      <c r="FL126">
        <f t="shared" si="2"/>
        <v>0</v>
      </c>
      <c r="FM126">
        <f t="shared" si="2"/>
        <v>0</v>
      </c>
      <c r="FN126">
        <f t="shared" si="2"/>
        <v>0</v>
      </c>
      <c r="FO126">
        <f t="shared" si="2"/>
        <v>0</v>
      </c>
      <c r="FP126">
        <f t="shared" si="2"/>
        <v>0</v>
      </c>
      <c r="FQ126">
        <f t="shared" si="2"/>
        <v>0</v>
      </c>
      <c r="FR126">
        <f t="shared" si="2"/>
        <v>0</v>
      </c>
      <c r="FS126">
        <f t="shared" si="2"/>
        <v>0</v>
      </c>
      <c r="FT126">
        <f t="shared" si="2"/>
        <v>0</v>
      </c>
      <c r="FU126">
        <f t="shared" si="2"/>
        <v>0</v>
      </c>
      <c r="FV126">
        <f t="shared" si="2"/>
        <v>0</v>
      </c>
      <c r="FW126">
        <f t="shared" si="2"/>
        <v>0</v>
      </c>
      <c r="FX126">
        <f t="shared" si="2"/>
        <v>0</v>
      </c>
      <c r="FY126">
        <f t="shared" si="2"/>
        <v>0</v>
      </c>
      <c r="FZ126">
        <f t="shared" si="2"/>
        <v>0</v>
      </c>
      <c r="GA126">
        <f t="shared" si="2"/>
        <v>0</v>
      </c>
      <c r="GB126">
        <f t="shared" si="2"/>
        <v>0</v>
      </c>
      <c r="GC126">
        <f t="shared" si="2"/>
        <v>0</v>
      </c>
      <c r="GD126">
        <f t="shared" si="2"/>
        <v>0</v>
      </c>
      <c r="GE126">
        <f t="shared" si="2"/>
        <v>0</v>
      </c>
      <c r="GF126">
        <f t="shared" si="2"/>
        <v>0</v>
      </c>
      <c r="GG126">
        <f t="shared" si="2"/>
        <v>0</v>
      </c>
      <c r="GH126">
        <f t="shared" si="2"/>
        <v>0</v>
      </c>
      <c r="GI126">
        <f t="shared" si="2"/>
        <v>0</v>
      </c>
      <c r="GJ126">
        <f t="shared" si="2"/>
        <v>0</v>
      </c>
      <c r="GK126">
        <f t="shared" si="2"/>
        <v>0</v>
      </c>
      <c r="GL126">
        <f t="shared" ref="GL126:IW126" si="3">SUM(GL2:GL125)</f>
        <v>0</v>
      </c>
      <c r="GM126">
        <f t="shared" si="3"/>
        <v>0</v>
      </c>
      <c r="GN126">
        <f t="shared" si="3"/>
        <v>0</v>
      </c>
      <c r="GO126">
        <f t="shared" si="3"/>
        <v>0</v>
      </c>
      <c r="GP126">
        <f t="shared" si="3"/>
        <v>0</v>
      </c>
      <c r="GQ126">
        <f t="shared" si="3"/>
        <v>0</v>
      </c>
      <c r="GR126">
        <f t="shared" si="3"/>
        <v>0</v>
      </c>
      <c r="GS126">
        <f t="shared" si="3"/>
        <v>0</v>
      </c>
      <c r="GT126">
        <f t="shared" si="3"/>
        <v>0</v>
      </c>
      <c r="GU126">
        <f t="shared" si="3"/>
        <v>0</v>
      </c>
      <c r="GV126">
        <f t="shared" si="3"/>
        <v>0</v>
      </c>
      <c r="GW126">
        <f t="shared" si="3"/>
        <v>0</v>
      </c>
      <c r="GX126">
        <f t="shared" si="3"/>
        <v>0</v>
      </c>
      <c r="GY126">
        <f t="shared" si="3"/>
        <v>0</v>
      </c>
      <c r="GZ126">
        <f t="shared" si="3"/>
        <v>0</v>
      </c>
      <c r="HA126">
        <f t="shared" si="3"/>
        <v>0</v>
      </c>
      <c r="HB126">
        <f t="shared" si="3"/>
        <v>0</v>
      </c>
      <c r="HC126">
        <f t="shared" si="3"/>
        <v>0</v>
      </c>
      <c r="HD126">
        <f t="shared" si="3"/>
        <v>0</v>
      </c>
      <c r="HE126">
        <f t="shared" si="3"/>
        <v>0</v>
      </c>
      <c r="HF126">
        <f t="shared" si="3"/>
        <v>0</v>
      </c>
      <c r="HG126">
        <f t="shared" si="3"/>
        <v>0</v>
      </c>
      <c r="HH126">
        <f t="shared" si="3"/>
        <v>0</v>
      </c>
      <c r="HI126">
        <f t="shared" si="3"/>
        <v>0</v>
      </c>
      <c r="HJ126">
        <f t="shared" si="3"/>
        <v>0</v>
      </c>
      <c r="HK126">
        <f t="shared" si="3"/>
        <v>0</v>
      </c>
      <c r="HL126">
        <f t="shared" si="3"/>
        <v>0</v>
      </c>
      <c r="HM126">
        <f t="shared" si="3"/>
        <v>0</v>
      </c>
      <c r="HN126">
        <f t="shared" si="3"/>
        <v>0</v>
      </c>
      <c r="HO126">
        <f t="shared" si="3"/>
        <v>0</v>
      </c>
      <c r="HP126">
        <f t="shared" si="3"/>
        <v>0</v>
      </c>
      <c r="HQ126">
        <f t="shared" si="3"/>
        <v>0</v>
      </c>
      <c r="HR126">
        <f t="shared" si="3"/>
        <v>0</v>
      </c>
      <c r="HS126">
        <f t="shared" si="3"/>
        <v>0</v>
      </c>
      <c r="HT126">
        <f t="shared" si="3"/>
        <v>0</v>
      </c>
      <c r="HU126">
        <f t="shared" si="3"/>
        <v>0</v>
      </c>
      <c r="HV126">
        <f t="shared" si="3"/>
        <v>0</v>
      </c>
      <c r="HW126">
        <f t="shared" si="3"/>
        <v>0</v>
      </c>
      <c r="HX126">
        <f t="shared" si="3"/>
        <v>0</v>
      </c>
      <c r="HY126">
        <f t="shared" si="3"/>
        <v>0</v>
      </c>
      <c r="HZ126">
        <f t="shared" si="3"/>
        <v>0</v>
      </c>
      <c r="IA126">
        <f t="shared" si="3"/>
        <v>0</v>
      </c>
      <c r="IB126">
        <f t="shared" si="3"/>
        <v>0</v>
      </c>
      <c r="IC126">
        <f t="shared" si="3"/>
        <v>0</v>
      </c>
      <c r="ID126">
        <f t="shared" si="3"/>
        <v>0</v>
      </c>
      <c r="IE126">
        <f t="shared" si="3"/>
        <v>0</v>
      </c>
      <c r="IF126">
        <f t="shared" si="3"/>
        <v>0</v>
      </c>
      <c r="IG126">
        <f t="shared" si="3"/>
        <v>0</v>
      </c>
      <c r="IH126">
        <f t="shared" si="3"/>
        <v>0</v>
      </c>
      <c r="II126">
        <f t="shared" si="3"/>
        <v>0</v>
      </c>
      <c r="IJ126">
        <f t="shared" si="3"/>
        <v>0</v>
      </c>
      <c r="IK126">
        <f t="shared" si="3"/>
        <v>0</v>
      </c>
      <c r="IL126">
        <f t="shared" si="3"/>
        <v>0</v>
      </c>
      <c r="IM126">
        <f t="shared" si="3"/>
        <v>0</v>
      </c>
      <c r="IN126">
        <f t="shared" si="3"/>
        <v>0</v>
      </c>
      <c r="IO126">
        <f t="shared" si="3"/>
        <v>0</v>
      </c>
      <c r="IP126">
        <f t="shared" si="3"/>
        <v>0</v>
      </c>
      <c r="IQ126">
        <f t="shared" si="3"/>
        <v>0</v>
      </c>
      <c r="IR126">
        <f t="shared" si="3"/>
        <v>0</v>
      </c>
      <c r="IS126">
        <f t="shared" si="3"/>
        <v>0</v>
      </c>
      <c r="IT126">
        <f t="shared" si="3"/>
        <v>0</v>
      </c>
      <c r="IU126">
        <f t="shared" si="3"/>
        <v>0</v>
      </c>
      <c r="IV126">
        <f t="shared" si="3"/>
        <v>0</v>
      </c>
      <c r="IW126">
        <f t="shared" si="3"/>
        <v>0</v>
      </c>
      <c r="IX126">
        <f t="shared" ref="IX126:LI126" si="4">SUM(IX2:IX125)</f>
        <v>0</v>
      </c>
      <c r="IY126">
        <f t="shared" si="4"/>
        <v>0</v>
      </c>
      <c r="IZ126">
        <f t="shared" si="4"/>
        <v>0</v>
      </c>
      <c r="JA126">
        <f t="shared" si="4"/>
        <v>0</v>
      </c>
      <c r="JB126">
        <f t="shared" si="4"/>
        <v>0</v>
      </c>
      <c r="JC126">
        <f t="shared" si="4"/>
        <v>0</v>
      </c>
      <c r="JD126">
        <f t="shared" si="4"/>
        <v>0</v>
      </c>
      <c r="JE126">
        <f t="shared" si="4"/>
        <v>0</v>
      </c>
      <c r="JF126">
        <f t="shared" si="4"/>
        <v>0</v>
      </c>
      <c r="JG126">
        <f t="shared" si="4"/>
        <v>0</v>
      </c>
      <c r="JH126">
        <f t="shared" si="4"/>
        <v>0</v>
      </c>
      <c r="JI126">
        <f t="shared" si="4"/>
        <v>0</v>
      </c>
      <c r="JJ126">
        <f t="shared" si="4"/>
        <v>0</v>
      </c>
      <c r="JK126">
        <f t="shared" si="4"/>
        <v>0</v>
      </c>
      <c r="JL126">
        <f t="shared" si="4"/>
        <v>0</v>
      </c>
      <c r="JM126">
        <f t="shared" si="4"/>
        <v>0</v>
      </c>
      <c r="JN126">
        <f t="shared" si="4"/>
        <v>0</v>
      </c>
      <c r="JO126">
        <f t="shared" si="4"/>
        <v>0</v>
      </c>
      <c r="JP126">
        <f t="shared" si="4"/>
        <v>0</v>
      </c>
      <c r="JQ126">
        <f t="shared" si="4"/>
        <v>0</v>
      </c>
      <c r="JR126">
        <f t="shared" si="4"/>
        <v>0</v>
      </c>
      <c r="JS126">
        <f t="shared" si="4"/>
        <v>0</v>
      </c>
      <c r="JT126">
        <f t="shared" si="4"/>
        <v>0</v>
      </c>
      <c r="JU126">
        <f t="shared" si="4"/>
        <v>0</v>
      </c>
      <c r="JV126">
        <f t="shared" si="4"/>
        <v>0</v>
      </c>
      <c r="JW126">
        <f t="shared" si="4"/>
        <v>0</v>
      </c>
      <c r="JX126">
        <f t="shared" si="4"/>
        <v>0</v>
      </c>
      <c r="JY126">
        <f t="shared" si="4"/>
        <v>0</v>
      </c>
      <c r="JZ126">
        <f t="shared" si="4"/>
        <v>0</v>
      </c>
      <c r="KA126">
        <f t="shared" si="4"/>
        <v>0</v>
      </c>
      <c r="KB126">
        <f t="shared" si="4"/>
        <v>0</v>
      </c>
      <c r="KC126">
        <f t="shared" si="4"/>
        <v>0</v>
      </c>
      <c r="KD126">
        <f t="shared" si="4"/>
        <v>0</v>
      </c>
      <c r="KE126">
        <f t="shared" si="4"/>
        <v>0</v>
      </c>
      <c r="KF126">
        <f t="shared" si="4"/>
        <v>0</v>
      </c>
      <c r="KG126">
        <f t="shared" si="4"/>
        <v>0</v>
      </c>
      <c r="KH126">
        <f t="shared" si="4"/>
        <v>0</v>
      </c>
      <c r="KI126">
        <f t="shared" si="4"/>
        <v>0</v>
      </c>
      <c r="KJ126">
        <f t="shared" si="4"/>
        <v>0</v>
      </c>
      <c r="KK126">
        <f t="shared" si="4"/>
        <v>0</v>
      </c>
      <c r="KL126">
        <f t="shared" si="4"/>
        <v>0</v>
      </c>
      <c r="KM126">
        <f t="shared" si="4"/>
        <v>0</v>
      </c>
      <c r="KN126">
        <f t="shared" si="4"/>
        <v>0</v>
      </c>
      <c r="KO126">
        <f t="shared" si="4"/>
        <v>0</v>
      </c>
      <c r="KP126">
        <f t="shared" si="4"/>
        <v>0</v>
      </c>
      <c r="KQ126">
        <f t="shared" si="4"/>
        <v>0</v>
      </c>
      <c r="KR126">
        <f t="shared" si="4"/>
        <v>0</v>
      </c>
      <c r="KS126">
        <f t="shared" si="4"/>
        <v>0</v>
      </c>
      <c r="KT126">
        <f t="shared" si="4"/>
        <v>0</v>
      </c>
      <c r="KU126">
        <f t="shared" si="4"/>
        <v>0</v>
      </c>
      <c r="KV126">
        <f t="shared" si="4"/>
        <v>0</v>
      </c>
      <c r="KW126">
        <f t="shared" si="4"/>
        <v>0</v>
      </c>
      <c r="KX126">
        <f t="shared" si="4"/>
        <v>0</v>
      </c>
      <c r="KY126">
        <f t="shared" si="4"/>
        <v>0</v>
      </c>
      <c r="KZ126">
        <f t="shared" si="4"/>
        <v>0</v>
      </c>
      <c r="LA126">
        <f t="shared" si="4"/>
        <v>0</v>
      </c>
      <c r="LB126">
        <f t="shared" si="4"/>
        <v>0</v>
      </c>
      <c r="LC126">
        <f t="shared" si="4"/>
        <v>0</v>
      </c>
      <c r="LD126">
        <f t="shared" si="4"/>
        <v>0</v>
      </c>
      <c r="LE126">
        <f t="shared" si="4"/>
        <v>0</v>
      </c>
      <c r="LF126">
        <f t="shared" si="4"/>
        <v>0</v>
      </c>
      <c r="LG126">
        <f t="shared" si="4"/>
        <v>0</v>
      </c>
      <c r="LH126">
        <f t="shared" si="4"/>
        <v>0</v>
      </c>
      <c r="LI126">
        <f t="shared" si="4"/>
        <v>0</v>
      </c>
      <c r="LJ126">
        <f t="shared" ref="LJ126:NU126" si="5">SUM(LJ2:LJ125)</f>
        <v>0</v>
      </c>
      <c r="LK126">
        <f t="shared" si="5"/>
        <v>0</v>
      </c>
      <c r="LL126">
        <f t="shared" si="5"/>
        <v>0</v>
      </c>
      <c r="LM126">
        <f t="shared" si="5"/>
        <v>0</v>
      </c>
      <c r="LN126">
        <f t="shared" si="5"/>
        <v>0</v>
      </c>
      <c r="LO126">
        <f t="shared" si="5"/>
        <v>0</v>
      </c>
      <c r="LP126">
        <f t="shared" si="5"/>
        <v>0</v>
      </c>
      <c r="LQ126">
        <f t="shared" si="5"/>
        <v>0</v>
      </c>
      <c r="LR126">
        <f t="shared" si="5"/>
        <v>0</v>
      </c>
      <c r="LS126">
        <f t="shared" si="5"/>
        <v>0</v>
      </c>
      <c r="LT126">
        <f t="shared" si="5"/>
        <v>0</v>
      </c>
      <c r="LU126">
        <f t="shared" si="5"/>
        <v>0</v>
      </c>
      <c r="LV126">
        <f t="shared" si="5"/>
        <v>0</v>
      </c>
      <c r="LW126">
        <f t="shared" si="5"/>
        <v>0</v>
      </c>
      <c r="LX126">
        <f t="shared" si="5"/>
        <v>0</v>
      </c>
      <c r="LY126">
        <f t="shared" si="5"/>
        <v>0</v>
      </c>
      <c r="LZ126">
        <f t="shared" si="5"/>
        <v>0</v>
      </c>
      <c r="MA126">
        <f t="shared" si="5"/>
        <v>0</v>
      </c>
      <c r="MB126">
        <f t="shared" si="5"/>
        <v>0</v>
      </c>
      <c r="MC126">
        <f t="shared" si="5"/>
        <v>0</v>
      </c>
      <c r="MD126">
        <f t="shared" si="5"/>
        <v>0</v>
      </c>
      <c r="ME126">
        <f t="shared" si="5"/>
        <v>0</v>
      </c>
      <c r="MF126">
        <f t="shared" si="5"/>
        <v>0</v>
      </c>
      <c r="MG126">
        <f t="shared" si="5"/>
        <v>0</v>
      </c>
      <c r="MH126">
        <f t="shared" si="5"/>
        <v>0</v>
      </c>
      <c r="MI126">
        <f t="shared" si="5"/>
        <v>0</v>
      </c>
      <c r="MJ126">
        <f t="shared" si="5"/>
        <v>0</v>
      </c>
      <c r="MK126">
        <f t="shared" si="5"/>
        <v>0</v>
      </c>
      <c r="ML126">
        <f t="shared" si="5"/>
        <v>0</v>
      </c>
      <c r="MM126">
        <f t="shared" si="5"/>
        <v>0</v>
      </c>
      <c r="MN126">
        <f t="shared" si="5"/>
        <v>0</v>
      </c>
      <c r="MO126">
        <f t="shared" si="5"/>
        <v>0</v>
      </c>
      <c r="MP126">
        <f t="shared" si="5"/>
        <v>0</v>
      </c>
      <c r="MQ126">
        <f t="shared" si="5"/>
        <v>0</v>
      </c>
      <c r="MR126">
        <f t="shared" si="5"/>
        <v>0</v>
      </c>
      <c r="MS126">
        <f t="shared" si="5"/>
        <v>0</v>
      </c>
      <c r="MT126">
        <f t="shared" si="5"/>
        <v>0</v>
      </c>
      <c r="MU126">
        <f t="shared" si="5"/>
        <v>0</v>
      </c>
      <c r="MV126">
        <f t="shared" si="5"/>
        <v>0</v>
      </c>
      <c r="MW126">
        <f t="shared" si="5"/>
        <v>0</v>
      </c>
      <c r="MX126">
        <f t="shared" si="5"/>
        <v>0</v>
      </c>
      <c r="MY126">
        <f t="shared" si="5"/>
        <v>0</v>
      </c>
      <c r="MZ126">
        <f t="shared" si="5"/>
        <v>0</v>
      </c>
      <c r="NA126">
        <f t="shared" si="5"/>
        <v>0</v>
      </c>
      <c r="NB126">
        <f t="shared" si="5"/>
        <v>0</v>
      </c>
      <c r="NC126">
        <f t="shared" si="5"/>
        <v>0</v>
      </c>
      <c r="ND126">
        <f t="shared" si="5"/>
        <v>0</v>
      </c>
      <c r="NE126">
        <f t="shared" si="5"/>
        <v>0</v>
      </c>
      <c r="NF126">
        <f t="shared" si="5"/>
        <v>0</v>
      </c>
      <c r="NG126">
        <f t="shared" si="5"/>
        <v>0</v>
      </c>
      <c r="NH126">
        <f t="shared" si="5"/>
        <v>0</v>
      </c>
      <c r="NI126">
        <f t="shared" si="5"/>
        <v>0</v>
      </c>
      <c r="NJ126">
        <f t="shared" si="5"/>
        <v>0</v>
      </c>
      <c r="NK126">
        <f t="shared" si="5"/>
        <v>0</v>
      </c>
      <c r="NL126">
        <f t="shared" si="5"/>
        <v>0</v>
      </c>
      <c r="NM126">
        <f t="shared" si="5"/>
        <v>0</v>
      </c>
      <c r="NN126">
        <f t="shared" si="5"/>
        <v>0</v>
      </c>
      <c r="NO126">
        <f t="shared" si="5"/>
        <v>0</v>
      </c>
      <c r="NP126">
        <f t="shared" si="5"/>
        <v>0</v>
      </c>
      <c r="NQ126">
        <f t="shared" si="5"/>
        <v>0</v>
      </c>
      <c r="NR126">
        <f t="shared" si="5"/>
        <v>0</v>
      </c>
      <c r="NS126">
        <f t="shared" si="5"/>
        <v>0</v>
      </c>
      <c r="NT126">
        <f t="shared" si="5"/>
        <v>0</v>
      </c>
      <c r="NU126">
        <f t="shared" si="5"/>
        <v>0</v>
      </c>
      <c r="NV126">
        <f t="shared" ref="NV126:QG126" si="6">SUM(NV2:NV125)</f>
        <v>0</v>
      </c>
      <c r="NW126">
        <f t="shared" si="6"/>
        <v>0</v>
      </c>
      <c r="NX126">
        <f t="shared" si="6"/>
        <v>0</v>
      </c>
      <c r="NY126">
        <f t="shared" si="6"/>
        <v>0</v>
      </c>
      <c r="NZ126">
        <f t="shared" si="6"/>
        <v>0</v>
      </c>
      <c r="OA126">
        <f t="shared" si="6"/>
        <v>0</v>
      </c>
      <c r="OB126">
        <f t="shared" si="6"/>
        <v>0</v>
      </c>
      <c r="OC126">
        <f t="shared" si="6"/>
        <v>0</v>
      </c>
      <c r="OD126">
        <f t="shared" si="6"/>
        <v>0</v>
      </c>
      <c r="OE126">
        <f t="shared" si="6"/>
        <v>0</v>
      </c>
      <c r="OF126">
        <f t="shared" si="6"/>
        <v>0</v>
      </c>
      <c r="OG126">
        <f t="shared" si="6"/>
        <v>0</v>
      </c>
      <c r="OH126">
        <f t="shared" si="6"/>
        <v>0</v>
      </c>
      <c r="OI126">
        <f t="shared" si="6"/>
        <v>0</v>
      </c>
      <c r="OJ126">
        <f t="shared" si="6"/>
        <v>0</v>
      </c>
      <c r="OK126">
        <f t="shared" si="6"/>
        <v>0</v>
      </c>
      <c r="OL126">
        <f t="shared" si="6"/>
        <v>0</v>
      </c>
      <c r="OM126">
        <f t="shared" si="6"/>
        <v>0</v>
      </c>
      <c r="ON126">
        <f t="shared" si="6"/>
        <v>0</v>
      </c>
      <c r="OO126">
        <f t="shared" si="6"/>
        <v>0</v>
      </c>
      <c r="OP126">
        <f t="shared" si="6"/>
        <v>0</v>
      </c>
      <c r="OQ126">
        <f t="shared" si="6"/>
        <v>0</v>
      </c>
      <c r="OR126">
        <f t="shared" si="6"/>
        <v>0</v>
      </c>
      <c r="OS126">
        <f t="shared" si="6"/>
        <v>0</v>
      </c>
      <c r="OT126">
        <f t="shared" si="6"/>
        <v>0</v>
      </c>
      <c r="OU126">
        <f t="shared" si="6"/>
        <v>0</v>
      </c>
      <c r="OV126">
        <f t="shared" si="6"/>
        <v>0</v>
      </c>
      <c r="OW126">
        <f t="shared" si="6"/>
        <v>0</v>
      </c>
      <c r="OX126">
        <f t="shared" si="6"/>
        <v>0</v>
      </c>
      <c r="OY126">
        <f t="shared" si="6"/>
        <v>0</v>
      </c>
      <c r="OZ126">
        <f t="shared" si="6"/>
        <v>0</v>
      </c>
      <c r="PA126">
        <f t="shared" si="6"/>
        <v>0</v>
      </c>
      <c r="PB126">
        <f t="shared" si="6"/>
        <v>0</v>
      </c>
      <c r="PC126">
        <f t="shared" si="6"/>
        <v>0</v>
      </c>
      <c r="PD126">
        <f t="shared" si="6"/>
        <v>0</v>
      </c>
      <c r="PE126">
        <f t="shared" si="6"/>
        <v>0</v>
      </c>
      <c r="PF126">
        <f t="shared" si="6"/>
        <v>0</v>
      </c>
      <c r="PG126">
        <f t="shared" si="6"/>
        <v>0</v>
      </c>
      <c r="PH126">
        <f t="shared" si="6"/>
        <v>0</v>
      </c>
      <c r="PI126">
        <f t="shared" si="6"/>
        <v>0</v>
      </c>
      <c r="PJ126">
        <f t="shared" si="6"/>
        <v>0</v>
      </c>
      <c r="PK126">
        <f t="shared" si="6"/>
        <v>0</v>
      </c>
      <c r="PL126">
        <f t="shared" si="6"/>
        <v>0</v>
      </c>
      <c r="PM126">
        <f t="shared" si="6"/>
        <v>0</v>
      </c>
      <c r="PN126">
        <f t="shared" si="6"/>
        <v>0</v>
      </c>
      <c r="PO126">
        <f t="shared" si="6"/>
        <v>0</v>
      </c>
      <c r="PP126">
        <f t="shared" si="6"/>
        <v>0</v>
      </c>
      <c r="PQ126">
        <f t="shared" si="6"/>
        <v>0</v>
      </c>
      <c r="PR126">
        <f t="shared" si="6"/>
        <v>0</v>
      </c>
      <c r="PS126">
        <f t="shared" si="6"/>
        <v>0</v>
      </c>
      <c r="PT126">
        <f t="shared" si="6"/>
        <v>0</v>
      </c>
      <c r="PU126">
        <f t="shared" si="6"/>
        <v>0</v>
      </c>
      <c r="PV126">
        <f t="shared" si="6"/>
        <v>0</v>
      </c>
      <c r="PW126">
        <f t="shared" si="6"/>
        <v>0</v>
      </c>
      <c r="PX126">
        <f t="shared" si="6"/>
        <v>0</v>
      </c>
      <c r="PY126">
        <f t="shared" si="6"/>
        <v>0</v>
      </c>
      <c r="PZ126">
        <f t="shared" si="6"/>
        <v>0</v>
      </c>
      <c r="QA126">
        <f t="shared" si="6"/>
        <v>0</v>
      </c>
      <c r="QB126">
        <f t="shared" si="6"/>
        <v>0</v>
      </c>
      <c r="QC126">
        <f t="shared" si="6"/>
        <v>0</v>
      </c>
      <c r="QD126">
        <f t="shared" si="6"/>
        <v>0</v>
      </c>
      <c r="QE126">
        <f t="shared" si="6"/>
        <v>0</v>
      </c>
      <c r="QF126">
        <f t="shared" si="6"/>
        <v>0</v>
      </c>
      <c r="QG126">
        <f t="shared" si="6"/>
        <v>0</v>
      </c>
      <c r="QH126">
        <f t="shared" ref="QH126:SS126" si="7">SUM(QH2:QH125)</f>
        <v>0</v>
      </c>
      <c r="QI126">
        <f t="shared" si="7"/>
        <v>0</v>
      </c>
      <c r="QJ126">
        <f t="shared" si="7"/>
        <v>0</v>
      </c>
      <c r="QK126">
        <f t="shared" si="7"/>
        <v>0</v>
      </c>
      <c r="QL126">
        <f t="shared" si="7"/>
        <v>0</v>
      </c>
      <c r="QM126">
        <f t="shared" si="7"/>
        <v>0</v>
      </c>
      <c r="QN126">
        <f t="shared" si="7"/>
        <v>0</v>
      </c>
      <c r="QO126">
        <f t="shared" si="7"/>
        <v>0</v>
      </c>
      <c r="QP126">
        <f t="shared" si="7"/>
        <v>0</v>
      </c>
      <c r="QQ126">
        <f t="shared" si="7"/>
        <v>0</v>
      </c>
      <c r="QR126">
        <f t="shared" si="7"/>
        <v>0</v>
      </c>
      <c r="QS126">
        <f t="shared" si="7"/>
        <v>0</v>
      </c>
      <c r="QT126">
        <f t="shared" si="7"/>
        <v>0</v>
      </c>
      <c r="QU126">
        <f t="shared" si="7"/>
        <v>0</v>
      </c>
      <c r="QV126">
        <f t="shared" si="7"/>
        <v>0</v>
      </c>
      <c r="QW126">
        <f t="shared" si="7"/>
        <v>0</v>
      </c>
      <c r="QX126">
        <f t="shared" si="7"/>
        <v>0</v>
      </c>
      <c r="QY126">
        <f t="shared" si="7"/>
        <v>0</v>
      </c>
      <c r="QZ126">
        <f t="shared" si="7"/>
        <v>0</v>
      </c>
      <c r="RA126">
        <f t="shared" si="7"/>
        <v>0</v>
      </c>
      <c r="RB126">
        <f t="shared" si="7"/>
        <v>0</v>
      </c>
      <c r="RC126">
        <f t="shared" si="7"/>
        <v>0</v>
      </c>
      <c r="RD126">
        <f t="shared" si="7"/>
        <v>0</v>
      </c>
      <c r="RE126">
        <f t="shared" si="7"/>
        <v>0</v>
      </c>
      <c r="RF126">
        <f t="shared" si="7"/>
        <v>0</v>
      </c>
      <c r="RG126">
        <f t="shared" si="7"/>
        <v>0</v>
      </c>
      <c r="RH126">
        <f t="shared" si="7"/>
        <v>0</v>
      </c>
      <c r="RI126">
        <f t="shared" si="7"/>
        <v>0</v>
      </c>
      <c r="RJ126">
        <f t="shared" si="7"/>
        <v>0</v>
      </c>
      <c r="RK126">
        <f t="shared" si="7"/>
        <v>0</v>
      </c>
      <c r="RL126">
        <f t="shared" si="7"/>
        <v>0</v>
      </c>
      <c r="RM126">
        <f t="shared" si="7"/>
        <v>0</v>
      </c>
      <c r="RN126">
        <f t="shared" si="7"/>
        <v>0</v>
      </c>
      <c r="RO126">
        <f t="shared" si="7"/>
        <v>0</v>
      </c>
      <c r="RP126">
        <f t="shared" si="7"/>
        <v>0</v>
      </c>
      <c r="RQ126">
        <f t="shared" si="7"/>
        <v>0</v>
      </c>
      <c r="RR126">
        <f t="shared" si="7"/>
        <v>0</v>
      </c>
      <c r="RS126">
        <f t="shared" si="7"/>
        <v>0</v>
      </c>
      <c r="RT126">
        <f t="shared" si="7"/>
        <v>0</v>
      </c>
      <c r="RU126">
        <f t="shared" si="7"/>
        <v>0</v>
      </c>
      <c r="RV126">
        <f t="shared" si="7"/>
        <v>0</v>
      </c>
      <c r="RW126">
        <f t="shared" si="7"/>
        <v>0</v>
      </c>
      <c r="RX126">
        <f t="shared" si="7"/>
        <v>0</v>
      </c>
      <c r="RY126">
        <f t="shared" si="7"/>
        <v>0</v>
      </c>
      <c r="RZ126">
        <f t="shared" si="7"/>
        <v>0</v>
      </c>
      <c r="SA126">
        <f t="shared" si="7"/>
        <v>0</v>
      </c>
      <c r="SB126">
        <f t="shared" si="7"/>
        <v>0</v>
      </c>
      <c r="SC126">
        <f t="shared" si="7"/>
        <v>0</v>
      </c>
      <c r="SD126">
        <f t="shared" si="7"/>
        <v>0</v>
      </c>
      <c r="SE126">
        <f t="shared" si="7"/>
        <v>0</v>
      </c>
      <c r="SF126">
        <f t="shared" si="7"/>
        <v>0</v>
      </c>
      <c r="SG126">
        <f t="shared" si="7"/>
        <v>0</v>
      </c>
      <c r="SH126">
        <f t="shared" si="7"/>
        <v>0</v>
      </c>
      <c r="SI126">
        <f t="shared" si="7"/>
        <v>0</v>
      </c>
      <c r="SJ126">
        <f t="shared" si="7"/>
        <v>0</v>
      </c>
      <c r="SK126">
        <f t="shared" si="7"/>
        <v>0</v>
      </c>
      <c r="SL126">
        <f t="shared" si="7"/>
        <v>0</v>
      </c>
      <c r="SM126">
        <f t="shared" si="7"/>
        <v>0</v>
      </c>
      <c r="SN126">
        <f t="shared" si="7"/>
        <v>0</v>
      </c>
      <c r="SO126">
        <f t="shared" si="7"/>
        <v>0</v>
      </c>
      <c r="SP126">
        <f t="shared" si="7"/>
        <v>0</v>
      </c>
      <c r="SQ126">
        <f t="shared" si="7"/>
        <v>0</v>
      </c>
      <c r="SR126">
        <f t="shared" si="7"/>
        <v>0</v>
      </c>
      <c r="SS126">
        <f t="shared" si="7"/>
        <v>0</v>
      </c>
      <c r="ST126">
        <f t="shared" ref="ST126:VE126" si="8">SUM(ST2:ST125)</f>
        <v>0</v>
      </c>
      <c r="SU126">
        <f t="shared" si="8"/>
        <v>0</v>
      </c>
      <c r="SV126">
        <f t="shared" si="8"/>
        <v>0</v>
      </c>
      <c r="SW126">
        <f t="shared" si="8"/>
        <v>0</v>
      </c>
      <c r="SX126">
        <f t="shared" si="8"/>
        <v>0</v>
      </c>
      <c r="SY126">
        <f t="shared" si="8"/>
        <v>0</v>
      </c>
      <c r="SZ126">
        <f t="shared" si="8"/>
        <v>0</v>
      </c>
      <c r="TA126">
        <f t="shared" si="8"/>
        <v>0</v>
      </c>
      <c r="TB126">
        <f t="shared" si="8"/>
        <v>0</v>
      </c>
      <c r="TC126">
        <f t="shared" si="8"/>
        <v>0</v>
      </c>
      <c r="TD126">
        <f t="shared" si="8"/>
        <v>0</v>
      </c>
      <c r="TE126">
        <f t="shared" si="8"/>
        <v>0</v>
      </c>
      <c r="TF126">
        <f t="shared" si="8"/>
        <v>0</v>
      </c>
      <c r="TG126">
        <f t="shared" si="8"/>
        <v>0</v>
      </c>
      <c r="TH126">
        <f t="shared" si="8"/>
        <v>0</v>
      </c>
      <c r="TI126">
        <f t="shared" si="8"/>
        <v>0</v>
      </c>
      <c r="TJ126">
        <f t="shared" si="8"/>
        <v>0</v>
      </c>
      <c r="TK126">
        <f t="shared" si="8"/>
        <v>0</v>
      </c>
      <c r="TL126">
        <f t="shared" si="8"/>
        <v>0</v>
      </c>
      <c r="TM126">
        <f t="shared" si="8"/>
        <v>0</v>
      </c>
      <c r="TN126">
        <f t="shared" si="8"/>
        <v>0</v>
      </c>
      <c r="TO126">
        <f t="shared" si="8"/>
        <v>0</v>
      </c>
      <c r="TP126">
        <f t="shared" si="8"/>
        <v>0</v>
      </c>
      <c r="TQ126">
        <f t="shared" si="8"/>
        <v>0</v>
      </c>
      <c r="TR126">
        <f t="shared" si="8"/>
        <v>0</v>
      </c>
      <c r="TS126">
        <f t="shared" si="8"/>
        <v>0</v>
      </c>
      <c r="TT126">
        <f t="shared" si="8"/>
        <v>0</v>
      </c>
      <c r="TU126">
        <f t="shared" si="8"/>
        <v>0</v>
      </c>
      <c r="TV126">
        <f t="shared" si="8"/>
        <v>0</v>
      </c>
      <c r="TW126">
        <f t="shared" si="8"/>
        <v>0</v>
      </c>
      <c r="TX126">
        <f t="shared" si="8"/>
        <v>0</v>
      </c>
      <c r="TY126">
        <f t="shared" si="8"/>
        <v>0</v>
      </c>
      <c r="TZ126">
        <f t="shared" si="8"/>
        <v>0</v>
      </c>
      <c r="UA126">
        <f t="shared" si="8"/>
        <v>0</v>
      </c>
      <c r="UB126">
        <f t="shared" si="8"/>
        <v>0</v>
      </c>
      <c r="UC126">
        <f t="shared" si="8"/>
        <v>0</v>
      </c>
      <c r="UD126">
        <f t="shared" si="8"/>
        <v>0</v>
      </c>
      <c r="UE126">
        <f t="shared" si="8"/>
        <v>0</v>
      </c>
      <c r="UF126">
        <f t="shared" si="8"/>
        <v>0</v>
      </c>
      <c r="UG126">
        <f t="shared" si="8"/>
        <v>0</v>
      </c>
      <c r="UH126">
        <f t="shared" si="8"/>
        <v>0</v>
      </c>
      <c r="UI126">
        <f t="shared" si="8"/>
        <v>0</v>
      </c>
      <c r="UJ126">
        <f t="shared" si="8"/>
        <v>0</v>
      </c>
      <c r="UK126">
        <f t="shared" si="8"/>
        <v>0</v>
      </c>
      <c r="UL126">
        <f t="shared" si="8"/>
        <v>0</v>
      </c>
      <c r="UM126">
        <f t="shared" si="8"/>
        <v>0</v>
      </c>
      <c r="UN126">
        <f t="shared" si="8"/>
        <v>0</v>
      </c>
      <c r="UO126">
        <f t="shared" si="8"/>
        <v>0</v>
      </c>
      <c r="UP126">
        <f t="shared" si="8"/>
        <v>0</v>
      </c>
      <c r="UQ126">
        <f t="shared" si="8"/>
        <v>0</v>
      </c>
      <c r="UR126">
        <f t="shared" si="8"/>
        <v>0</v>
      </c>
      <c r="US126">
        <f t="shared" si="8"/>
        <v>0</v>
      </c>
      <c r="UT126">
        <f t="shared" si="8"/>
        <v>0</v>
      </c>
      <c r="UU126">
        <f t="shared" si="8"/>
        <v>0</v>
      </c>
      <c r="UV126">
        <f t="shared" si="8"/>
        <v>0</v>
      </c>
      <c r="UW126">
        <f t="shared" si="8"/>
        <v>0</v>
      </c>
      <c r="UX126">
        <f t="shared" si="8"/>
        <v>0</v>
      </c>
      <c r="UY126">
        <f t="shared" si="8"/>
        <v>0</v>
      </c>
      <c r="UZ126">
        <f t="shared" si="8"/>
        <v>0</v>
      </c>
      <c r="VA126">
        <f t="shared" si="8"/>
        <v>0</v>
      </c>
      <c r="VB126">
        <f t="shared" si="8"/>
        <v>0</v>
      </c>
      <c r="VC126">
        <f t="shared" si="8"/>
        <v>0</v>
      </c>
      <c r="VD126">
        <f t="shared" si="8"/>
        <v>0</v>
      </c>
      <c r="VE126">
        <f t="shared" si="8"/>
        <v>0</v>
      </c>
      <c r="VF126">
        <f t="shared" ref="VF126:XQ126" si="9">SUM(VF2:VF125)</f>
        <v>0</v>
      </c>
      <c r="VG126">
        <f t="shared" si="9"/>
        <v>0</v>
      </c>
      <c r="VH126">
        <f t="shared" si="9"/>
        <v>0</v>
      </c>
      <c r="VI126">
        <f t="shared" si="9"/>
        <v>0</v>
      </c>
      <c r="VJ126">
        <f t="shared" si="9"/>
        <v>0</v>
      </c>
      <c r="VK126">
        <f t="shared" si="9"/>
        <v>0</v>
      </c>
      <c r="VL126">
        <f t="shared" si="9"/>
        <v>0</v>
      </c>
      <c r="VM126">
        <f t="shared" si="9"/>
        <v>0</v>
      </c>
      <c r="VN126">
        <f t="shared" si="9"/>
        <v>0</v>
      </c>
      <c r="VO126">
        <f t="shared" si="9"/>
        <v>0</v>
      </c>
      <c r="VP126">
        <f t="shared" si="9"/>
        <v>0</v>
      </c>
      <c r="VQ126">
        <f t="shared" si="9"/>
        <v>0</v>
      </c>
      <c r="VR126">
        <f t="shared" si="9"/>
        <v>0</v>
      </c>
      <c r="VS126">
        <f t="shared" si="9"/>
        <v>0</v>
      </c>
      <c r="VT126">
        <f t="shared" si="9"/>
        <v>0</v>
      </c>
      <c r="VU126">
        <f t="shared" si="9"/>
        <v>0</v>
      </c>
      <c r="VV126">
        <f t="shared" si="9"/>
        <v>0</v>
      </c>
      <c r="VW126">
        <f t="shared" si="9"/>
        <v>0</v>
      </c>
      <c r="VX126">
        <f t="shared" si="9"/>
        <v>0</v>
      </c>
      <c r="VY126">
        <f t="shared" si="9"/>
        <v>0</v>
      </c>
      <c r="VZ126">
        <f t="shared" si="9"/>
        <v>0</v>
      </c>
      <c r="WA126">
        <f t="shared" si="9"/>
        <v>0</v>
      </c>
      <c r="WB126">
        <f t="shared" si="9"/>
        <v>0</v>
      </c>
      <c r="WC126">
        <f t="shared" si="9"/>
        <v>0</v>
      </c>
      <c r="WD126">
        <f t="shared" si="9"/>
        <v>0</v>
      </c>
      <c r="WE126">
        <f t="shared" si="9"/>
        <v>0</v>
      </c>
      <c r="WF126">
        <f t="shared" si="9"/>
        <v>0</v>
      </c>
      <c r="WG126">
        <f t="shared" si="9"/>
        <v>0</v>
      </c>
      <c r="WH126">
        <f t="shared" si="9"/>
        <v>0</v>
      </c>
      <c r="WI126">
        <f t="shared" si="9"/>
        <v>0</v>
      </c>
      <c r="WJ126">
        <f t="shared" si="9"/>
        <v>0</v>
      </c>
      <c r="WK126">
        <f t="shared" si="9"/>
        <v>0</v>
      </c>
      <c r="WL126">
        <f t="shared" si="9"/>
        <v>0</v>
      </c>
      <c r="WM126">
        <f t="shared" si="9"/>
        <v>0</v>
      </c>
      <c r="WN126">
        <f t="shared" si="9"/>
        <v>0</v>
      </c>
      <c r="WO126">
        <f t="shared" si="9"/>
        <v>0</v>
      </c>
      <c r="WP126">
        <f t="shared" si="9"/>
        <v>0</v>
      </c>
      <c r="WQ126">
        <f t="shared" si="9"/>
        <v>0</v>
      </c>
      <c r="WR126">
        <f t="shared" si="9"/>
        <v>0</v>
      </c>
      <c r="WS126">
        <f t="shared" si="9"/>
        <v>0</v>
      </c>
      <c r="WT126">
        <f t="shared" si="9"/>
        <v>0</v>
      </c>
      <c r="WU126">
        <f t="shared" si="9"/>
        <v>0</v>
      </c>
      <c r="WV126">
        <f t="shared" si="9"/>
        <v>0</v>
      </c>
      <c r="WW126">
        <f t="shared" si="9"/>
        <v>0</v>
      </c>
      <c r="WX126">
        <f t="shared" si="9"/>
        <v>0</v>
      </c>
      <c r="WY126">
        <f t="shared" si="9"/>
        <v>0</v>
      </c>
      <c r="WZ126">
        <f t="shared" si="9"/>
        <v>0</v>
      </c>
      <c r="XA126">
        <f t="shared" si="9"/>
        <v>0</v>
      </c>
      <c r="XB126">
        <f t="shared" si="9"/>
        <v>0</v>
      </c>
      <c r="XC126">
        <f t="shared" si="9"/>
        <v>0</v>
      </c>
      <c r="XD126">
        <f t="shared" si="9"/>
        <v>0</v>
      </c>
      <c r="XE126">
        <f t="shared" si="9"/>
        <v>0</v>
      </c>
      <c r="XF126">
        <f t="shared" si="9"/>
        <v>0</v>
      </c>
      <c r="XG126">
        <f t="shared" si="9"/>
        <v>0</v>
      </c>
      <c r="XH126">
        <f t="shared" si="9"/>
        <v>0</v>
      </c>
      <c r="XI126">
        <f t="shared" si="9"/>
        <v>0</v>
      </c>
      <c r="XJ126">
        <f t="shared" si="9"/>
        <v>0</v>
      </c>
      <c r="XK126">
        <f t="shared" si="9"/>
        <v>0</v>
      </c>
      <c r="XL126">
        <f t="shared" si="9"/>
        <v>0</v>
      </c>
      <c r="XM126">
        <f t="shared" si="9"/>
        <v>0</v>
      </c>
      <c r="XN126">
        <f t="shared" si="9"/>
        <v>0</v>
      </c>
      <c r="XO126">
        <f t="shared" si="9"/>
        <v>0</v>
      </c>
      <c r="XP126">
        <f t="shared" si="9"/>
        <v>0</v>
      </c>
      <c r="XQ126">
        <f t="shared" si="9"/>
        <v>0</v>
      </c>
      <c r="XR126">
        <f t="shared" ref="XR126:AAC126" si="10">SUM(XR2:XR125)</f>
        <v>0</v>
      </c>
      <c r="XS126">
        <f t="shared" si="10"/>
        <v>0</v>
      </c>
      <c r="XT126">
        <f t="shared" si="10"/>
        <v>0</v>
      </c>
      <c r="XU126">
        <f t="shared" si="10"/>
        <v>0</v>
      </c>
      <c r="XV126">
        <f t="shared" si="10"/>
        <v>0</v>
      </c>
      <c r="XW126">
        <f t="shared" si="10"/>
        <v>0</v>
      </c>
      <c r="XX126">
        <f t="shared" si="10"/>
        <v>0</v>
      </c>
      <c r="XY126">
        <f t="shared" si="10"/>
        <v>0</v>
      </c>
      <c r="XZ126">
        <f t="shared" si="10"/>
        <v>0</v>
      </c>
      <c r="YA126">
        <f t="shared" si="10"/>
        <v>0</v>
      </c>
      <c r="YB126">
        <f t="shared" si="10"/>
        <v>0</v>
      </c>
      <c r="YC126">
        <f t="shared" si="10"/>
        <v>0</v>
      </c>
      <c r="YD126">
        <f t="shared" si="10"/>
        <v>0</v>
      </c>
      <c r="YE126">
        <f t="shared" si="10"/>
        <v>0</v>
      </c>
      <c r="YF126">
        <f t="shared" si="10"/>
        <v>0</v>
      </c>
      <c r="YG126">
        <f t="shared" si="10"/>
        <v>0</v>
      </c>
      <c r="YH126">
        <f t="shared" si="10"/>
        <v>0</v>
      </c>
      <c r="YI126">
        <f t="shared" si="10"/>
        <v>0</v>
      </c>
      <c r="YJ126">
        <f t="shared" si="10"/>
        <v>0</v>
      </c>
      <c r="YK126">
        <f t="shared" si="10"/>
        <v>0</v>
      </c>
      <c r="YL126">
        <f t="shared" si="10"/>
        <v>0</v>
      </c>
      <c r="YM126">
        <f t="shared" si="10"/>
        <v>0</v>
      </c>
      <c r="YN126">
        <f t="shared" si="10"/>
        <v>0</v>
      </c>
      <c r="YO126">
        <f t="shared" si="10"/>
        <v>0</v>
      </c>
      <c r="YP126">
        <f t="shared" si="10"/>
        <v>0</v>
      </c>
      <c r="YQ126">
        <f t="shared" si="10"/>
        <v>0</v>
      </c>
      <c r="YR126">
        <f t="shared" si="10"/>
        <v>0</v>
      </c>
      <c r="YS126">
        <f t="shared" si="10"/>
        <v>0</v>
      </c>
      <c r="YT126">
        <f t="shared" si="10"/>
        <v>0</v>
      </c>
      <c r="YU126">
        <f t="shared" si="10"/>
        <v>0</v>
      </c>
      <c r="YV126">
        <f t="shared" si="10"/>
        <v>0</v>
      </c>
      <c r="YW126">
        <f t="shared" si="10"/>
        <v>0</v>
      </c>
      <c r="YX126">
        <f t="shared" si="10"/>
        <v>0</v>
      </c>
      <c r="YY126">
        <f t="shared" si="10"/>
        <v>0</v>
      </c>
      <c r="YZ126">
        <f t="shared" si="10"/>
        <v>0</v>
      </c>
      <c r="ZA126">
        <f t="shared" si="10"/>
        <v>0</v>
      </c>
      <c r="ZB126">
        <f t="shared" si="10"/>
        <v>0</v>
      </c>
      <c r="ZC126">
        <f t="shared" si="10"/>
        <v>0</v>
      </c>
      <c r="ZD126">
        <f t="shared" si="10"/>
        <v>0</v>
      </c>
      <c r="ZE126">
        <f t="shared" si="10"/>
        <v>0</v>
      </c>
      <c r="ZF126">
        <f t="shared" si="10"/>
        <v>0</v>
      </c>
      <c r="ZG126">
        <f t="shared" si="10"/>
        <v>0</v>
      </c>
      <c r="ZH126">
        <f t="shared" si="10"/>
        <v>0</v>
      </c>
      <c r="ZI126">
        <f t="shared" si="10"/>
        <v>0</v>
      </c>
      <c r="ZJ126">
        <f t="shared" si="10"/>
        <v>0</v>
      </c>
      <c r="ZK126">
        <f t="shared" si="10"/>
        <v>0</v>
      </c>
      <c r="ZL126">
        <f t="shared" si="10"/>
        <v>0</v>
      </c>
      <c r="ZM126">
        <f t="shared" si="10"/>
        <v>0</v>
      </c>
      <c r="ZN126">
        <f t="shared" si="10"/>
        <v>0</v>
      </c>
      <c r="ZO126">
        <f t="shared" si="10"/>
        <v>0</v>
      </c>
      <c r="ZP126">
        <f t="shared" si="10"/>
        <v>0</v>
      </c>
      <c r="ZQ126">
        <f t="shared" si="10"/>
        <v>0</v>
      </c>
      <c r="ZR126">
        <f t="shared" si="10"/>
        <v>0</v>
      </c>
      <c r="ZS126">
        <f t="shared" si="10"/>
        <v>0</v>
      </c>
      <c r="ZT126">
        <f t="shared" si="10"/>
        <v>0</v>
      </c>
      <c r="ZU126">
        <f t="shared" si="10"/>
        <v>0</v>
      </c>
      <c r="ZV126">
        <f t="shared" si="10"/>
        <v>0</v>
      </c>
      <c r="ZW126">
        <f t="shared" si="10"/>
        <v>0</v>
      </c>
      <c r="ZX126">
        <f t="shared" si="10"/>
        <v>0</v>
      </c>
      <c r="ZY126">
        <f t="shared" si="10"/>
        <v>0</v>
      </c>
      <c r="ZZ126">
        <f t="shared" si="10"/>
        <v>0</v>
      </c>
      <c r="AAA126">
        <f t="shared" si="10"/>
        <v>0</v>
      </c>
      <c r="AAB126">
        <f t="shared" si="10"/>
        <v>0</v>
      </c>
      <c r="AAC126">
        <f t="shared" si="10"/>
        <v>0</v>
      </c>
      <c r="AAD126">
        <f t="shared" ref="AAD126:ACO126" si="11">SUM(AAD2:AAD125)</f>
        <v>0</v>
      </c>
      <c r="AAE126">
        <f t="shared" si="11"/>
        <v>0</v>
      </c>
      <c r="AAF126">
        <f t="shared" si="11"/>
        <v>0</v>
      </c>
      <c r="AAG126">
        <f t="shared" si="11"/>
        <v>0</v>
      </c>
      <c r="AAH126">
        <f t="shared" si="11"/>
        <v>0</v>
      </c>
      <c r="AAI126">
        <f t="shared" si="11"/>
        <v>0</v>
      </c>
      <c r="AAJ126">
        <f t="shared" si="11"/>
        <v>0</v>
      </c>
      <c r="AAK126">
        <f t="shared" si="11"/>
        <v>0</v>
      </c>
      <c r="AAL126">
        <f t="shared" si="11"/>
        <v>0</v>
      </c>
      <c r="AAM126">
        <f t="shared" si="11"/>
        <v>0</v>
      </c>
      <c r="AAN126">
        <f t="shared" si="11"/>
        <v>0</v>
      </c>
      <c r="AAO126">
        <f t="shared" si="11"/>
        <v>0</v>
      </c>
      <c r="AAP126">
        <f t="shared" si="11"/>
        <v>0</v>
      </c>
      <c r="AAQ126">
        <f t="shared" si="11"/>
        <v>0</v>
      </c>
      <c r="AAR126">
        <f t="shared" si="11"/>
        <v>0</v>
      </c>
      <c r="AAS126">
        <f t="shared" si="11"/>
        <v>0</v>
      </c>
      <c r="AAT126">
        <f t="shared" si="11"/>
        <v>0</v>
      </c>
      <c r="AAU126">
        <f t="shared" si="11"/>
        <v>0</v>
      </c>
      <c r="AAV126">
        <f t="shared" si="11"/>
        <v>0</v>
      </c>
      <c r="AAW126">
        <f t="shared" si="11"/>
        <v>0</v>
      </c>
      <c r="AAX126">
        <f t="shared" si="11"/>
        <v>0</v>
      </c>
      <c r="AAY126">
        <f t="shared" si="11"/>
        <v>0</v>
      </c>
      <c r="AAZ126">
        <f t="shared" si="11"/>
        <v>0</v>
      </c>
      <c r="ABA126">
        <f t="shared" si="11"/>
        <v>0</v>
      </c>
      <c r="ABB126">
        <f t="shared" si="11"/>
        <v>0</v>
      </c>
      <c r="ABC126">
        <f t="shared" si="11"/>
        <v>0</v>
      </c>
      <c r="ABD126">
        <f t="shared" si="11"/>
        <v>0</v>
      </c>
      <c r="ABE126">
        <f t="shared" si="11"/>
        <v>0</v>
      </c>
      <c r="ABF126">
        <f t="shared" si="11"/>
        <v>0</v>
      </c>
      <c r="ABG126">
        <f t="shared" si="11"/>
        <v>0</v>
      </c>
      <c r="ABH126">
        <f t="shared" si="11"/>
        <v>0</v>
      </c>
      <c r="ABI126">
        <f t="shared" si="11"/>
        <v>0</v>
      </c>
      <c r="ABJ126">
        <f t="shared" si="11"/>
        <v>0</v>
      </c>
      <c r="ABK126">
        <f t="shared" si="11"/>
        <v>0</v>
      </c>
      <c r="ABL126">
        <f t="shared" si="11"/>
        <v>0</v>
      </c>
      <c r="ABM126">
        <f t="shared" si="11"/>
        <v>0</v>
      </c>
      <c r="ABN126">
        <f t="shared" si="11"/>
        <v>0</v>
      </c>
      <c r="ABO126">
        <f t="shared" si="11"/>
        <v>0</v>
      </c>
      <c r="ABP126">
        <f t="shared" si="11"/>
        <v>0</v>
      </c>
      <c r="ABQ126">
        <f t="shared" si="11"/>
        <v>0</v>
      </c>
      <c r="ABR126">
        <f t="shared" si="11"/>
        <v>0</v>
      </c>
      <c r="ABS126">
        <f t="shared" si="11"/>
        <v>0</v>
      </c>
      <c r="ABT126">
        <f t="shared" si="11"/>
        <v>0</v>
      </c>
      <c r="ABU126">
        <f t="shared" si="11"/>
        <v>0</v>
      </c>
      <c r="ABV126">
        <f t="shared" si="11"/>
        <v>0</v>
      </c>
      <c r="ABW126">
        <f t="shared" si="11"/>
        <v>0</v>
      </c>
      <c r="ABX126">
        <f t="shared" si="11"/>
        <v>0</v>
      </c>
      <c r="ABY126">
        <f t="shared" si="11"/>
        <v>0</v>
      </c>
      <c r="ABZ126">
        <f t="shared" si="11"/>
        <v>0</v>
      </c>
      <c r="ACA126">
        <f t="shared" si="11"/>
        <v>0</v>
      </c>
      <c r="ACB126">
        <f t="shared" si="11"/>
        <v>0</v>
      </c>
      <c r="ACC126">
        <f t="shared" si="11"/>
        <v>0</v>
      </c>
      <c r="ACD126">
        <f t="shared" si="11"/>
        <v>0</v>
      </c>
      <c r="ACE126">
        <f t="shared" si="11"/>
        <v>0</v>
      </c>
      <c r="ACF126">
        <f t="shared" si="11"/>
        <v>0</v>
      </c>
      <c r="ACG126">
        <f t="shared" si="11"/>
        <v>0</v>
      </c>
      <c r="ACH126">
        <f t="shared" si="11"/>
        <v>0</v>
      </c>
      <c r="ACI126">
        <f t="shared" si="11"/>
        <v>0</v>
      </c>
      <c r="ACJ126">
        <f t="shared" si="11"/>
        <v>0</v>
      </c>
      <c r="ACK126">
        <f t="shared" si="11"/>
        <v>0</v>
      </c>
      <c r="ACL126">
        <f t="shared" si="11"/>
        <v>0</v>
      </c>
      <c r="ACM126">
        <f t="shared" si="11"/>
        <v>0</v>
      </c>
      <c r="ACN126">
        <f t="shared" si="11"/>
        <v>0</v>
      </c>
      <c r="ACO126">
        <f t="shared" si="11"/>
        <v>0</v>
      </c>
      <c r="ACP126">
        <f t="shared" ref="ACP126:AFA126" si="12">SUM(ACP2:ACP125)</f>
        <v>0</v>
      </c>
      <c r="ACQ126">
        <f t="shared" si="12"/>
        <v>0</v>
      </c>
      <c r="ACR126">
        <f t="shared" si="12"/>
        <v>0</v>
      </c>
      <c r="ACS126">
        <f t="shared" si="12"/>
        <v>0</v>
      </c>
      <c r="ACT126">
        <f t="shared" si="12"/>
        <v>0</v>
      </c>
      <c r="ACU126">
        <f t="shared" si="12"/>
        <v>0</v>
      </c>
      <c r="ACV126">
        <f t="shared" si="12"/>
        <v>0</v>
      </c>
      <c r="ACW126">
        <f t="shared" si="12"/>
        <v>0</v>
      </c>
      <c r="ACX126">
        <f t="shared" si="12"/>
        <v>0</v>
      </c>
      <c r="ACY126">
        <f t="shared" si="12"/>
        <v>0</v>
      </c>
      <c r="ACZ126">
        <f t="shared" si="12"/>
        <v>0</v>
      </c>
      <c r="ADA126">
        <f t="shared" si="12"/>
        <v>0</v>
      </c>
      <c r="ADB126">
        <f t="shared" si="12"/>
        <v>0</v>
      </c>
      <c r="ADC126">
        <f t="shared" si="12"/>
        <v>0</v>
      </c>
      <c r="ADD126">
        <f t="shared" si="12"/>
        <v>0</v>
      </c>
      <c r="ADE126">
        <f t="shared" si="12"/>
        <v>0</v>
      </c>
      <c r="ADF126">
        <f t="shared" si="12"/>
        <v>0</v>
      </c>
      <c r="ADG126">
        <f t="shared" si="12"/>
        <v>0</v>
      </c>
      <c r="ADH126">
        <f t="shared" si="12"/>
        <v>0</v>
      </c>
      <c r="ADI126">
        <f t="shared" si="12"/>
        <v>0</v>
      </c>
      <c r="ADJ126">
        <f t="shared" si="12"/>
        <v>0</v>
      </c>
      <c r="ADK126">
        <f t="shared" si="12"/>
        <v>0</v>
      </c>
      <c r="ADL126">
        <f t="shared" si="12"/>
        <v>0</v>
      </c>
      <c r="ADM126">
        <f t="shared" si="12"/>
        <v>0</v>
      </c>
      <c r="ADN126">
        <f t="shared" si="12"/>
        <v>0</v>
      </c>
      <c r="ADO126">
        <f t="shared" si="12"/>
        <v>0</v>
      </c>
      <c r="ADP126">
        <f t="shared" si="12"/>
        <v>0</v>
      </c>
      <c r="ADQ126">
        <f t="shared" si="12"/>
        <v>0</v>
      </c>
      <c r="ADR126">
        <f t="shared" si="12"/>
        <v>0</v>
      </c>
      <c r="ADS126">
        <f t="shared" si="12"/>
        <v>0</v>
      </c>
      <c r="ADT126">
        <f t="shared" si="12"/>
        <v>0</v>
      </c>
      <c r="ADU126">
        <f t="shared" si="12"/>
        <v>0</v>
      </c>
      <c r="ADV126">
        <f t="shared" si="12"/>
        <v>0</v>
      </c>
      <c r="ADW126">
        <f t="shared" si="12"/>
        <v>0</v>
      </c>
      <c r="ADX126">
        <f t="shared" si="12"/>
        <v>0</v>
      </c>
      <c r="ADY126">
        <f t="shared" si="12"/>
        <v>0</v>
      </c>
      <c r="ADZ126">
        <f t="shared" si="12"/>
        <v>0</v>
      </c>
      <c r="AEA126">
        <f t="shared" si="12"/>
        <v>0</v>
      </c>
      <c r="AEB126">
        <f t="shared" si="12"/>
        <v>0</v>
      </c>
      <c r="AEC126">
        <f t="shared" si="12"/>
        <v>0</v>
      </c>
      <c r="AED126">
        <f t="shared" si="12"/>
        <v>0</v>
      </c>
      <c r="AEE126">
        <f t="shared" si="12"/>
        <v>0</v>
      </c>
      <c r="AEF126">
        <f t="shared" si="12"/>
        <v>0</v>
      </c>
      <c r="AEG126">
        <f t="shared" si="12"/>
        <v>0</v>
      </c>
      <c r="AEH126">
        <f t="shared" si="12"/>
        <v>0</v>
      </c>
      <c r="AEI126">
        <f t="shared" si="12"/>
        <v>0</v>
      </c>
      <c r="AEJ126">
        <f t="shared" si="12"/>
        <v>0</v>
      </c>
      <c r="AEK126">
        <f t="shared" si="12"/>
        <v>0</v>
      </c>
      <c r="AEL126">
        <f t="shared" si="12"/>
        <v>0</v>
      </c>
      <c r="AEM126">
        <f t="shared" si="12"/>
        <v>0</v>
      </c>
      <c r="AEN126">
        <f t="shared" si="12"/>
        <v>0</v>
      </c>
      <c r="AEO126">
        <f t="shared" si="12"/>
        <v>0</v>
      </c>
      <c r="AEP126">
        <f t="shared" si="12"/>
        <v>0</v>
      </c>
      <c r="AEQ126">
        <f t="shared" si="12"/>
        <v>0</v>
      </c>
      <c r="AER126">
        <f t="shared" si="12"/>
        <v>0</v>
      </c>
      <c r="AES126">
        <f t="shared" si="12"/>
        <v>0</v>
      </c>
      <c r="AET126">
        <f t="shared" si="12"/>
        <v>0</v>
      </c>
      <c r="AEU126">
        <f t="shared" si="12"/>
        <v>0</v>
      </c>
      <c r="AEV126">
        <f t="shared" si="12"/>
        <v>0</v>
      </c>
      <c r="AEW126">
        <f t="shared" si="12"/>
        <v>0</v>
      </c>
      <c r="AEX126">
        <f t="shared" si="12"/>
        <v>0</v>
      </c>
      <c r="AEY126">
        <f t="shared" si="12"/>
        <v>0</v>
      </c>
      <c r="AEZ126">
        <f t="shared" si="12"/>
        <v>0</v>
      </c>
      <c r="AFA126">
        <f t="shared" si="12"/>
        <v>0</v>
      </c>
      <c r="AFB126">
        <f t="shared" ref="AFB126:AHM126" si="13">SUM(AFB2:AFB125)</f>
        <v>0</v>
      </c>
      <c r="AFC126">
        <f t="shared" si="13"/>
        <v>0</v>
      </c>
      <c r="AFD126">
        <f t="shared" si="13"/>
        <v>0</v>
      </c>
      <c r="AFE126">
        <f t="shared" si="13"/>
        <v>0</v>
      </c>
      <c r="AFF126">
        <f t="shared" si="13"/>
        <v>0</v>
      </c>
      <c r="AFG126">
        <f t="shared" si="13"/>
        <v>0</v>
      </c>
      <c r="AFH126">
        <f t="shared" si="13"/>
        <v>0</v>
      </c>
      <c r="AFI126">
        <f t="shared" si="13"/>
        <v>0</v>
      </c>
      <c r="AFJ126">
        <f t="shared" si="13"/>
        <v>0</v>
      </c>
      <c r="AFK126">
        <f t="shared" si="13"/>
        <v>0</v>
      </c>
      <c r="AFL126">
        <f t="shared" si="13"/>
        <v>0</v>
      </c>
      <c r="AFM126">
        <f t="shared" si="13"/>
        <v>0</v>
      </c>
      <c r="AFN126">
        <f t="shared" si="13"/>
        <v>0</v>
      </c>
      <c r="AFO126">
        <f t="shared" si="13"/>
        <v>0</v>
      </c>
      <c r="AFP126">
        <f t="shared" si="13"/>
        <v>0</v>
      </c>
      <c r="AFQ126">
        <f t="shared" si="13"/>
        <v>0</v>
      </c>
      <c r="AFR126">
        <f t="shared" si="13"/>
        <v>0</v>
      </c>
      <c r="AFS126">
        <f t="shared" si="13"/>
        <v>0</v>
      </c>
      <c r="AFT126">
        <f t="shared" si="13"/>
        <v>0</v>
      </c>
      <c r="AFU126">
        <f t="shared" si="13"/>
        <v>0</v>
      </c>
      <c r="AFV126">
        <f t="shared" si="13"/>
        <v>0</v>
      </c>
      <c r="AFW126">
        <f t="shared" si="13"/>
        <v>0</v>
      </c>
      <c r="AFX126">
        <f t="shared" si="13"/>
        <v>0</v>
      </c>
      <c r="AFY126">
        <f t="shared" si="13"/>
        <v>0</v>
      </c>
      <c r="AFZ126">
        <f t="shared" si="13"/>
        <v>0</v>
      </c>
      <c r="AGA126">
        <f t="shared" si="13"/>
        <v>0</v>
      </c>
      <c r="AGB126">
        <f t="shared" si="13"/>
        <v>0</v>
      </c>
      <c r="AGC126">
        <f t="shared" si="13"/>
        <v>0</v>
      </c>
      <c r="AGD126">
        <f t="shared" si="13"/>
        <v>0</v>
      </c>
      <c r="AGE126">
        <f t="shared" si="13"/>
        <v>0</v>
      </c>
      <c r="AGF126">
        <f t="shared" si="13"/>
        <v>0</v>
      </c>
      <c r="AGG126">
        <f t="shared" si="13"/>
        <v>0</v>
      </c>
      <c r="AGH126">
        <f t="shared" si="13"/>
        <v>0</v>
      </c>
      <c r="AGI126">
        <f t="shared" si="13"/>
        <v>0</v>
      </c>
      <c r="AGJ126">
        <f t="shared" si="13"/>
        <v>0</v>
      </c>
      <c r="AGK126">
        <f t="shared" si="13"/>
        <v>0</v>
      </c>
      <c r="AGL126">
        <f t="shared" si="13"/>
        <v>0</v>
      </c>
      <c r="AGM126">
        <f t="shared" si="13"/>
        <v>0</v>
      </c>
      <c r="AGN126">
        <f t="shared" si="13"/>
        <v>0</v>
      </c>
      <c r="AGO126">
        <f t="shared" si="13"/>
        <v>0</v>
      </c>
      <c r="AGP126">
        <f t="shared" si="13"/>
        <v>0</v>
      </c>
      <c r="AGQ126">
        <f t="shared" si="13"/>
        <v>0</v>
      </c>
      <c r="AGR126">
        <f t="shared" si="13"/>
        <v>0</v>
      </c>
      <c r="AGS126">
        <f t="shared" si="13"/>
        <v>0</v>
      </c>
      <c r="AGT126">
        <f t="shared" si="13"/>
        <v>0</v>
      </c>
      <c r="AGU126">
        <f t="shared" si="13"/>
        <v>0</v>
      </c>
      <c r="AGV126">
        <f t="shared" si="13"/>
        <v>0</v>
      </c>
      <c r="AGW126">
        <f t="shared" si="13"/>
        <v>0</v>
      </c>
      <c r="AGX126">
        <f t="shared" si="13"/>
        <v>0</v>
      </c>
      <c r="AGY126">
        <f t="shared" si="13"/>
        <v>0</v>
      </c>
      <c r="AGZ126">
        <f t="shared" si="13"/>
        <v>0</v>
      </c>
      <c r="AHA126">
        <f t="shared" si="13"/>
        <v>0</v>
      </c>
      <c r="AHB126">
        <f t="shared" si="13"/>
        <v>0</v>
      </c>
      <c r="AHC126">
        <f t="shared" si="13"/>
        <v>0</v>
      </c>
      <c r="AHD126">
        <f t="shared" si="13"/>
        <v>0</v>
      </c>
      <c r="AHE126">
        <f t="shared" si="13"/>
        <v>0</v>
      </c>
      <c r="AHF126">
        <f t="shared" si="13"/>
        <v>0</v>
      </c>
      <c r="AHG126">
        <f t="shared" si="13"/>
        <v>0</v>
      </c>
      <c r="AHH126">
        <f t="shared" si="13"/>
        <v>0</v>
      </c>
      <c r="AHI126">
        <f t="shared" si="13"/>
        <v>0</v>
      </c>
      <c r="AHJ126">
        <f t="shared" si="13"/>
        <v>0</v>
      </c>
      <c r="AHK126">
        <f t="shared" si="13"/>
        <v>0</v>
      </c>
      <c r="AHL126">
        <f t="shared" si="13"/>
        <v>0</v>
      </c>
      <c r="AHM126">
        <f t="shared" si="13"/>
        <v>0</v>
      </c>
      <c r="AHN126">
        <f t="shared" ref="AHN126:AJY126" si="14">SUM(AHN2:AHN125)</f>
        <v>0</v>
      </c>
      <c r="AHO126">
        <f t="shared" si="14"/>
        <v>0</v>
      </c>
      <c r="AHP126">
        <f t="shared" si="14"/>
        <v>0</v>
      </c>
      <c r="AHQ126">
        <f t="shared" si="14"/>
        <v>0</v>
      </c>
      <c r="AHR126">
        <f t="shared" si="14"/>
        <v>0</v>
      </c>
      <c r="AHS126">
        <f t="shared" si="14"/>
        <v>0</v>
      </c>
      <c r="AHT126">
        <f t="shared" si="14"/>
        <v>0</v>
      </c>
      <c r="AHU126">
        <f t="shared" si="14"/>
        <v>0</v>
      </c>
      <c r="AHV126">
        <f t="shared" si="14"/>
        <v>0</v>
      </c>
      <c r="AHW126">
        <f t="shared" si="14"/>
        <v>0</v>
      </c>
      <c r="AHX126">
        <f t="shared" si="14"/>
        <v>0</v>
      </c>
      <c r="AHY126">
        <f t="shared" si="14"/>
        <v>0</v>
      </c>
      <c r="AHZ126">
        <f t="shared" si="14"/>
        <v>0</v>
      </c>
      <c r="AIA126">
        <f t="shared" si="14"/>
        <v>0</v>
      </c>
      <c r="AIB126">
        <f t="shared" si="14"/>
        <v>0</v>
      </c>
      <c r="AIC126">
        <f t="shared" si="14"/>
        <v>0</v>
      </c>
      <c r="AID126">
        <f t="shared" si="14"/>
        <v>0</v>
      </c>
      <c r="AIE126">
        <f t="shared" si="14"/>
        <v>0</v>
      </c>
      <c r="AIF126">
        <f t="shared" si="14"/>
        <v>0</v>
      </c>
      <c r="AIG126">
        <f t="shared" si="14"/>
        <v>0</v>
      </c>
      <c r="AIH126">
        <f t="shared" si="14"/>
        <v>0</v>
      </c>
      <c r="AII126">
        <f t="shared" si="14"/>
        <v>0</v>
      </c>
      <c r="AIJ126">
        <f t="shared" si="14"/>
        <v>0</v>
      </c>
      <c r="AIK126">
        <f t="shared" si="14"/>
        <v>0</v>
      </c>
      <c r="AIL126">
        <f t="shared" si="14"/>
        <v>0</v>
      </c>
      <c r="AIM126">
        <f t="shared" si="14"/>
        <v>0</v>
      </c>
      <c r="AIN126">
        <f t="shared" si="14"/>
        <v>0</v>
      </c>
      <c r="AIO126">
        <f t="shared" si="14"/>
        <v>0</v>
      </c>
      <c r="AIP126">
        <f t="shared" si="14"/>
        <v>0</v>
      </c>
      <c r="AIQ126">
        <f t="shared" si="14"/>
        <v>0</v>
      </c>
      <c r="AIR126">
        <f t="shared" si="14"/>
        <v>0</v>
      </c>
      <c r="AIS126">
        <f t="shared" si="14"/>
        <v>0</v>
      </c>
      <c r="AIT126">
        <f t="shared" si="14"/>
        <v>0</v>
      </c>
      <c r="AIU126">
        <f t="shared" si="14"/>
        <v>0</v>
      </c>
      <c r="AIV126">
        <f t="shared" si="14"/>
        <v>0</v>
      </c>
      <c r="AIW126">
        <f t="shared" si="14"/>
        <v>0</v>
      </c>
      <c r="AIX126">
        <f t="shared" si="14"/>
        <v>0</v>
      </c>
      <c r="AIY126">
        <f t="shared" si="14"/>
        <v>0</v>
      </c>
      <c r="AIZ126">
        <f t="shared" si="14"/>
        <v>0</v>
      </c>
      <c r="AJA126">
        <f t="shared" si="14"/>
        <v>0</v>
      </c>
      <c r="AJB126">
        <f t="shared" si="14"/>
        <v>0</v>
      </c>
      <c r="AJC126">
        <f t="shared" si="14"/>
        <v>0</v>
      </c>
      <c r="AJD126">
        <f t="shared" si="14"/>
        <v>0</v>
      </c>
      <c r="AJE126">
        <f t="shared" si="14"/>
        <v>0</v>
      </c>
      <c r="AJF126">
        <f t="shared" si="14"/>
        <v>0</v>
      </c>
      <c r="AJG126">
        <f t="shared" si="14"/>
        <v>0</v>
      </c>
      <c r="AJH126">
        <f t="shared" si="14"/>
        <v>0</v>
      </c>
      <c r="AJI126">
        <f t="shared" si="14"/>
        <v>0</v>
      </c>
      <c r="AJJ126">
        <f t="shared" si="14"/>
        <v>0</v>
      </c>
      <c r="AJK126">
        <f t="shared" si="14"/>
        <v>0</v>
      </c>
      <c r="AJL126">
        <f t="shared" si="14"/>
        <v>0</v>
      </c>
      <c r="AJM126">
        <f t="shared" si="14"/>
        <v>0</v>
      </c>
      <c r="AJN126">
        <f t="shared" si="14"/>
        <v>0</v>
      </c>
      <c r="AJO126">
        <f t="shared" si="14"/>
        <v>0</v>
      </c>
      <c r="AJP126">
        <f t="shared" si="14"/>
        <v>0</v>
      </c>
      <c r="AJQ126">
        <f t="shared" si="14"/>
        <v>0</v>
      </c>
      <c r="AJR126">
        <f t="shared" si="14"/>
        <v>0</v>
      </c>
      <c r="AJS126">
        <f t="shared" si="14"/>
        <v>0</v>
      </c>
      <c r="AJT126">
        <f t="shared" si="14"/>
        <v>0</v>
      </c>
      <c r="AJU126">
        <f t="shared" si="14"/>
        <v>0</v>
      </c>
      <c r="AJV126">
        <f t="shared" si="14"/>
        <v>0</v>
      </c>
      <c r="AJW126">
        <f t="shared" si="14"/>
        <v>0</v>
      </c>
      <c r="AJX126">
        <f t="shared" si="14"/>
        <v>0</v>
      </c>
      <c r="AJY126">
        <f t="shared" si="14"/>
        <v>0</v>
      </c>
      <c r="AJZ126">
        <f t="shared" ref="AJZ126:AMK126" si="15">SUM(AJZ2:AJZ125)</f>
        <v>0</v>
      </c>
      <c r="AKA126">
        <f t="shared" si="15"/>
        <v>0</v>
      </c>
      <c r="AKB126">
        <f t="shared" si="15"/>
        <v>0</v>
      </c>
      <c r="AKC126">
        <f t="shared" si="15"/>
        <v>0</v>
      </c>
      <c r="AKD126">
        <f t="shared" si="15"/>
        <v>0</v>
      </c>
      <c r="AKE126">
        <f t="shared" si="15"/>
        <v>0</v>
      </c>
      <c r="AKF126">
        <f t="shared" si="15"/>
        <v>0</v>
      </c>
      <c r="AKG126">
        <f t="shared" si="15"/>
        <v>0</v>
      </c>
      <c r="AKH126">
        <f t="shared" si="15"/>
        <v>0</v>
      </c>
      <c r="AKI126">
        <f t="shared" si="15"/>
        <v>0</v>
      </c>
      <c r="AKJ126">
        <f t="shared" si="15"/>
        <v>0</v>
      </c>
      <c r="AKK126">
        <f t="shared" si="15"/>
        <v>0</v>
      </c>
      <c r="AKL126">
        <f t="shared" si="15"/>
        <v>0</v>
      </c>
      <c r="AKM126">
        <f t="shared" si="15"/>
        <v>0</v>
      </c>
      <c r="AKN126">
        <f t="shared" si="15"/>
        <v>0</v>
      </c>
      <c r="AKO126">
        <f t="shared" si="15"/>
        <v>0</v>
      </c>
      <c r="AKP126">
        <f t="shared" si="15"/>
        <v>0</v>
      </c>
      <c r="AKQ126">
        <f t="shared" si="15"/>
        <v>0</v>
      </c>
      <c r="AKR126">
        <f t="shared" si="15"/>
        <v>0</v>
      </c>
      <c r="AKS126">
        <f t="shared" si="15"/>
        <v>0</v>
      </c>
      <c r="AKT126">
        <f t="shared" si="15"/>
        <v>0</v>
      </c>
      <c r="AKU126">
        <f t="shared" si="15"/>
        <v>0</v>
      </c>
      <c r="AKV126">
        <f t="shared" si="15"/>
        <v>0</v>
      </c>
      <c r="AKW126">
        <f t="shared" si="15"/>
        <v>0</v>
      </c>
      <c r="AKX126">
        <f t="shared" si="15"/>
        <v>0</v>
      </c>
      <c r="AKY126">
        <f t="shared" si="15"/>
        <v>0</v>
      </c>
      <c r="AKZ126">
        <f t="shared" si="15"/>
        <v>0</v>
      </c>
      <c r="ALA126">
        <f t="shared" si="15"/>
        <v>0</v>
      </c>
      <c r="ALB126">
        <f t="shared" si="15"/>
        <v>0</v>
      </c>
      <c r="ALC126">
        <f t="shared" si="15"/>
        <v>0</v>
      </c>
      <c r="ALD126">
        <f t="shared" si="15"/>
        <v>0</v>
      </c>
      <c r="ALE126">
        <f t="shared" si="15"/>
        <v>0</v>
      </c>
      <c r="ALF126">
        <f t="shared" si="15"/>
        <v>0</v>
      </c>
      <c r="ALG126">
        <f t="shared" si="15"/>
        <v>0</v>
      </c>
      <c r="ALH126">
        <f t="shared" si="15"/>
        <v>0</v>
      </c>
      <c r="ALI126">
        <f t="shared" si="15"/>
        <v>0</v>
      </c>
      <c r="ALJ126">
        <f t="shared" si="15"/>
        <v>0</v>
      </c>
      <c r="ALK126">
        <f t="shared" si="15"/>
        <v>0</v>
      </c>
      <c r="ALL126">
        <f t="shared" si="15"/>
        <v>0</v>
      </c>
      <c r="ALM126">
        <f t="shared" si="15"/>
        <v>0</v>
      </c>
      <c r="ALN126">
        <f t="shared" si="15"/>
        <v>0</v>
      </c>
      <c r="ALO126">
        <f t="shared" si="15"/>
        <v>0</v>
      </c>
      <c r="ALP126">
        <f t="shared" si="15"/>
        <v>0</v>
      </c>
      <c r="ALQ126">
        <f t="shared" si="15"/>
        <v>0</v>
      </c>
      <c r="ALR126">
        <f t="shared" si="15"/>
        <v>0</v>
      </c>
      <c r="ALS126">
        <f t="shared" si="15"/>
        <v>0</v>
      </c>
      <c r="ALT126">
        <f t="shared" si="15"/>
        <v>0</v>
      </c>
      <c r="ALU126">
        <f t="shared" si="15"/>
        <v>0</v>
      </c>
      <c r="ALV126">
        <f t="shared" si="15"/>
        <v>0</v>
      </c>
      <c r="ALW126">
        <f t="shared" si="15"/>
        <v>0</v>
      </c>
      <c r="ALX126">
        <f t="shared" si="15"/>
        <v>0</v>
      </c>
      <c r="ALY126">
        <f t="shared" si="15"/>
        <v>0</v>
      </c>
      <c r="ALZ126">
        <f t="shared" si="15"/>
        <v>0</v>
      </c>
      <c r="AMA126">
        <f t="shared" si="15"/>
        <v>0</v>
      </c>
      <c r="AMB126">
        <f t="shared" si="15"/>
        <v>0</v>
      </c>
      <c r="AMC126">
        <f t="shared" si="15"/>
        <v>0</v>
      </c>
      <c r="AMD126">
        <f t="shared" si="15"/>
        <v>0</v>
      </c>
      <c r="AME126">
        <f t="shared" si="15"/>
        <v>0</v>
      </c>
      <c r="AMF126">
        <f t="shared" si="15"/>
        <v>0</v>
      </c>
      <c r="AMG126">
        <f t="shared" si="15"/>
        <v>0</v>
      </c>
      <c r="AMH126">
        <f t="shared" si="15"/>
        <v>0</v>
      </c>
      <c r="AMI126">
        <f t="shared" si="15"/>
        <v>0</v>
      </c>
      <c r="AMJ126">
        <f t="shared" si="15"/>
        <v>0</v>
      </c>
      <c r="AMK126">
        <f t="shared" si="15"/>
        <v>0</v>
      </c>
      <c r="AML126">
        <f t="shared" ref="AML126:AOW126" si="16">SUM(AML2:AML125)</f>
        <v>0</v>
      </c>
      <c r="AMM126">
        <f t="shared" si="16"/>
        <v>0</v>
      </c>
      <c r="AMN126">
        <f t="shared" si="16"/>
        <v>0</v>
      </c>
      <c r="AMO126">
        <f t="shared" si="16"/>
        <v>0</v>
      </c>
      <c r="AMP126">
        <f t="shared" si="16"/>
        <v>0</v>
      </c>
      <c r="AMQ126">
        <f t="shared" si="16"/>
        <v>0</v>
      </c>
      <c r="AMR126">
        <f t="shared" si="16"/>
        <v>0</v>
      </c>
      <c r="AMS126">
        <f t="shared" si="16"/>
        <v>0</v>
      </c>
      <c r="AMT126">
        <f t="shared" si="16"/>
        <v>0</v>
      </c>
      <c r="AMU126">
        <f t="shared" si="16"/>
        <v>0</v>
      </c>
      <c r="AMV126">
        <f t="shared" si="16"/>
        <v>0</v>
      </c>
      <c r="AMW126">
        <f t="shared" si="16"/>
        <v>0</v>
      </c>
      <c r="AMX126">
        <f t="shared" si="16"/>
        <v>0</v>
      </c>
      <c r="AMY126">
        <f t="shared" si="16"/>
        <v>0</v>
      </c>
      <c r="AMZ126">
        <f t="shared" si="16"/>
        <v>0</v>
      </c>
      <c r="ANA126">
        <f t="shared" si="16"/>
        <v>0</v>
      </c>
      <c r="ANB126">
        <f t="shared" si="16"/>
        <v>0</v>
      </c>
      <c r="ANC126">
        <f t="shared" si="16"/>
        <v>0</v>
      </c>
      <c r="AND126">
        <f t="shared" si="16"/>
        <v>0</v>
      </c>
      <c r="ANE126">
        <f t="shared" si="16"/>
        <v>0</v>
      </c>
      <c r="ANF126">
        <f t="shared" si="16"/>
        <v>0</v>
      </c>
      <c r="ANG126">
        <f t="shared" si="16"/>
        <v>0</v>
      </c>
      <c r="ANH126">
        <f t="shared" si="16"/>
        <v>0</v>
      </c>
      <c r="ANI126">
        <f t="shared" si="16"/>
        <v>0</v>
      </c>
      <c r="ANJ126">
        <f t="shared" si="16"/>
        <v>0</v>
      </c>
      <c r="ANK126">
        <f t="shared" si="16"/>
        <v>0</v>
      </c>
      <c r="ANL126">
        <f t="shared" si="16"/>
        <v>0</v>
      </c>
      <c r="ANM126">
        <f t="shared" si="16"/>
        <v>0</v>
      </c>
      <c r="ANN126">
        <f t="shared" si="16"/>
        <v>0</v>
      </c>
      <c r="ANO126">
        <f t="shared" si="16"/>
        <v>0</v>
      </c>
      <c r="ANP126">
        <f t="shared" si="16"/>
        <v>0</v>
      </c>
      <c r="ANQ126">
        <f t="shared" si="16"/>
        <v>0</v>
      </c>
      <c r="ANR126">
        <f t="shared" si="16"/>
        <v>0</v>
      </c>
      <c r="ANS126">
        <f t="shared" si="16"/>
        <v>0</v>
      </c>
      <c r="ANT126">
        <f t="shared" si="16"/>
        <v>0</v>
      </c>
      <c r="ANU126">
        <f t="shared" si="16"/>
        <v>0</v>
      </c>
      <c r="ANV126">
        <f t="shared" si="16"/>
        <v>0</v>
      </c>
      <c r="ANW126">
        <f t="shared" si="16"/>
        <v>0</v>
      </c>
      <c r="ANX126">
        <f t="shared" si="16"/>
        <v>0</v>
      </c>
      <c r="ANY126">
        <f t="shared" si="16"/>
        <v>0</v>
      </c>
      <c r="ANZ126">
        <f t="shared" si="16"/>
        <v>0</v>
      </c>
      <c r="AOA126">
        <f t="shared" si="16"/>
        <v>0</v>
      </c>
      <c r="AOB126">
        <f t="shared" si="16"/>
        <v>0</v>
      </c>
      <c r="AOC126">
        <f t="shared" si="16"/>
        <v>0</v>
      </c>
      <c r="AOD126">
        <f t="shared" si="16"/>
        <v>0</v>
      </c>
      <c r="AOE126">
        <f t="shared" si="16"/>
        <v>0</v>
      </c>
      <c r="AOF126">
        <f t="shared" si="16"/>
        <v>0</v>
      </c>
      <c r="AOG126">
        <f t="shared" si="16"/>
        <v>0</v>
      </c>
      <c r="AOH126">
        <f t="shared" si="16"/>
        <v>0</v>
      </c>
      <c r="AOI126">
        <f t="shared" si="16"/>
        <v>0</v>
      </c>
      <c r="AOJ126">
        <f t="shared" si="16"/>
        <v>0</v>
      </c>
      <c r="AOK126">
        <f t="shared" si="16"/>
        <v>0</v>
      </c>
      <c r="AOL126">
        <f t="shared" si="16"/>
        <v>0</v>
      </c>
      <c r="AOM126">
        <f t="shared" si="16"/>
        <v>0</v>
      </c>
      <c r="AON126">
        <f t="shared" si="16"/>
        <v>0</v>
      </c>
      <c r="AOO126">
        <f t="shared" si="16"/>
        <v>0</v>
      </c>
      <c r="AOP126">
        <f t="shared" si="16"/>
        <v>0</v>
      </c>
      <c r="AOQ126">
        <f t="shared" si="16"/>
        <v>0</v>
      </c>
      <c r="AOR126">
        <f t="shared" si="16"/>
        <v>0</v>
      </c>
      <c r="AOS126">
        <f t="shared" si="16"/>
        <v>0</v>
      </c>
      <c r="AOT126">
        <f t="shared" si="16"/>
        <v>0</v>
      </c>
      <c r="AOU126">
        <f t="shared" si="16"/>
        <v>0</v>
      </c>
      <c r="AOV126">
        <f t="shared" si="16"/>
        <v>0</v>
      </c>
      <c r="AOW126">
        <f t="shared" si="16"/>
        <v>0</v>
      </c>
      <c r="AOX126">
        <f t="shared" ref="AOX126:ARI126" si="17">SUM(AOX2:AOX125)</f>
        <v>0</v>
      </c>
      <c r="AOY126">
        <f t="shared" si="17"/>
        <v>0</v>
      </c>
      <c r="AOZ126">
        <f t="shared" si="17"/>
        <v>0</v>
      </c>
      <c r="APA126">
        <f t="shared" si="17"/>
        <v>0</v>
      </c>
      <c r="APB126">
        <f t="shared" si="17"/>
        <v>0</v>
      </c>
      <c r="APC126">
        <f t="shared" si="17"/>
        <v>0</v>
      </c>
      <c r="APD126">
        <f t="shared" si="17"/>
        <v>0</v>
      </c>
      <c r="APE126">
        <f t="shared" si="17"/>
        <v>0</v>
      </c>
      <c r="APF126">
        <f t="shared" si="17"/>
        <v>0</v>
      </c>
      <c r="APG126">
        <f t="shared" si="17"/>
        <v>0</v>
      </c>
      <c r="APH126">
        <f t="shared" si="17"/>
        <v>0</v>
      </c>
      <c r="API126">
        <f t="shared" si="17"/>
        <v>0</v>
      </c>
      <c r="APJ126">
        <f t="shared" si="17"/>
        <v>0</v>
      </c>
      <c r="APK126">
        <f t="shared" si="17"/>
        <v>0</v>
      </c>
      <c r="APL126">
        <f t="shared" si="17"/>
        <v>0</v>
      </c>
      <c r="APM126">
        <f t="shared" si="17"/>
        <v>0</v>
      </c>
      <c r="APN126">
        <f t="shared" si="17"/>
        <v>0</v>
      </c>
      <c r="APO126">
        <f t="shared" si="17"/>
        <v>0</v>
      </c>
      <c r="APP126">
        <f t="shared" si="17"/>
        <v>0</v>
      </c>
      <c r="APQ126">
        <f t="shared" si="17"/>
        <v>0</v>
      </c>
      <c r="APR126">
        <f t="shared" si="17"/>
        <v>0</v>
      </c>
      <c r="APS126">
        <f t="shared" si="17"/>
        <v>0</v>
      </c>
      <c r="APT126">
        <f t="shared" si="17"/>
        <v>0</v>
      </c>
      <c r="APU126">
        <f t="shared" si="17"/>
        <v>0</v>
      </c>
      <c r="APV126">
        <f t="shared" si="17"/>
        <v>0</v>
      </c>
      <c r="APW126">
        <f t="shared" si="17"/>
        <v>0</v>
      </c>
      <c r="APX126">
        <f t="shared" si="17"/>
        <v>0</v>
      </c>
      <c r="APY126">
        <f t="shared" si="17"/>
        <v>0</v>
      </c>
      <c r="APZ126">
        <f t="shared" si="17"/>
        <v>0</v>
      </c>
      <c r="AQA126">
        <f t="shared" si="17"/>
        <v>0</v>
      </c>
      <c r="AQB126">
        <f t="shared" si="17"/>
        <v>0</v>
      </c>
      <c r="AQC126">
        <f t="shared" si="17"/>
        <v>0</v>
      </c>
      <c r="AQD126">
        <f t="shared" si="17"/>
        <v>0</v>
      </c>
      <c r="AQE126">
        <f t="shared" si="17"/>
        <v>0</v>
      </c>
      <c r="AQF126">
        <f t="shared" si="17"/>
        <v>0</v>
      </c>
      <c r="AQG126">
        <f t="shared" si="17"/>
        <v>0</v>
      </c>
      <c r="AQH126">
        <f t="shared" si="17"/>
        <v>0</v>
      </c>
      <c r="AQI126">
        <f t="shared" si="17"/>
        <v>0</v>
      </c>
      <c r="AQJ126">
        <f t="shared" si="17"/>
        <v>0</v>
      </c>
      <c r="AQK126">
        <f t="shared" si="17"/>
        <v>0</v>
      </c>
      <c r="AQL126">
        <f t="shared" si="17"/>
        <v>0</v>
      </c>
      <c r="AQM126">
        <f t="shared" si="17"/>
        <v>0</v>
      </c>
      <c r="AQN126">
        <f t="shared" si="17"/>
        <v>0</v>
      </c>
      <c r="AQO126">
        <f t="shared" si="17"/>
        <v>0</v>
      </c>
      <c r="AQP126">
        <f t="shared" si="17"/>
        <v>0</v>
      </c>
      <c r="AQQ126">
        <f t="shared" si="17"/>
        <v>0</v>
      </c>
      <c r="AQR126">
        <f t="shared" si="17"/>
        <v>0</v>
      </c>
      <c r="AQS126">
        <f t="shared" si="17"/>
        <v>0</v>
      </c>
      <c r="AQT126">
        <f t="shared" si="17"/>
        <v>0</v>
      </c>
      <c r="AQU126">
        <f t="shared" si="17"/>
        <v>0</v>
      </c>
      <c r="AQV126">
        <f t="shared" si="17"/>
        <v>0</v>
      </c>
      <c r="AQW126">
        <f t="shared" si="17"/>
        <v>0</v>
      </c>
      <c r="AQX126">
        <f t="shared" si="17"/>
        <v>0</v>
      </c>
      <c r="AQY126">
        <f t="shared" si="17"/>
        <v>0</v>
      </c>
      <c r="AQZ126">
        <f t="shared" si="17"/>
        <v>0</v>
      </c>
      <c r="ARA126">
        <f t="shared" si="17"/>
        <v>0</v>
      </c>
      <c r="ARB126">
        <f t="shared" si="17"/>
        <v>0</v>
      </c>
      <c r="ARC126">
        <f t="shared" si="17"/>
        <v>0</v>
      </c>
      <c r="ARD126">
        <f t="shared" si="17"/>
        <v>0</v>
      </c>
      <c r="ARE126">
        <f t="shared" si="17"/>
        <v>0</v>
      </c>
      <c r="ARF126">
        <f t="shared" si="17"/>
        <v>0</v>
      </c>
      <c r="ARG126">
        <f t="shared" si="17"/>
        <v>0</v>
      </c>
      <c r="ARH126">
        <f t="shared" si="17"/>
        <v>0</v>
      </c>
      <c r="ARI126">
        <f t="shared" si="17"/>
        <v>0</v>
      </c>
      <c r="ARJ126">
        <f t="shared" ref="ARJ126:ATU126" si="18">SUM(ARJ2:ARJ125)</f>
        <v>0</v>
      </c>
      <c r="ARK126">
        <f t="shared" si="18"/>
        <v>0</v>
      </c>
      <c r="ARL126">
        <f t="shared" si="18"/>
        <v>0</v>
      </c>
      <c r="ARM126">
        <f t="shared" si="18"/>
        <v>0</v>
      </c>
      <c r="ARN126">
        <f t="shared" si="18"/>
        <v>0</v>
      </c>
      <c r="ARO126">
        <f t="shared" si="18"/>
        <v>0</v>
      </c>
      <c r="ARP126">
        <f t="shared" si="18"/>
        <v>0</v>
      </c>
      <c r="ARQ126">
        <f t="shared" si="18"/>
        <v>0</v>
      </c>
      <c r="ARR126">
        <f t="shared" si="18"/>
        <v>0</v>
      </c>
      <c r="ARS126">
        <f t="shared" si="18"/>
        <v>0</v>
      </c>
      <c r="ART126">
        <f t="shared" si="18"/>
        <v>0</v>
      </c>
      <c r="ARU126">
        <f t="shared" si="18"/>
        <v>0</v>
      </c>
      <c r="ARV126">
        <f t="shared" si="18"/>
        <v>0</v>
      </c>
      <c r="ARW126">
        <f t="shared" si="18"/>
        <v>0</v>
      </c>
      <c r="ARX126">
        <f t="shared" si="18"/>
        <v>0</v>
      </c>
      <c r="ARY126">
        <f t="shared" si="18"/>
        <v>0</v>
      </c>
      <c r="ARZ126">
        <f t="shared" si="18"/>
        <v>0</v>
      </c>
      <c r="ASA126">
        <f t="shared" si="18"/>
        <v>0</v>
      </c>
      <c r="ASB126">
        <f t="shared" si="18"/>
        <v>0</v>
      </c>
      <c r="ASC126">
        <f t="shared" si="18"/>
        <v>0</v>
      </c>
      <c r="ASD126">
        <f t="shared" si="18"/>
        <v>0</v>
      </c>
      <c r="ASE126">
        <f t="shared" si="18"/>
        <v>0</v>
      </c>
      <c r="ASF126">
        <f t="shared" si="18"/>
        <v>0</v>
      </c>
      <c r="ASG126">
        <f t="shared" si="18"/>
        <v>0</v>
      </c>
      <c r="ASH126">
        <f t="shared" si="18"/>
        <v>0</v>
      </c>
      <c r="ASI126">
        <f t="shared" si="18"/>
        <v>0</v>
      </c>
      <c r="ASJ126">
        <f t="shared" si="18"/>
        <v>0</v>
      </c>
      <c r="ASK126">
        <f t="shared" si="18"/>
        <v>0</v>
      </c>
      <c r="ASL126">
        <f t="shared" si="18"/>
        <v>0</v>
      </c>
      <c r="ASM126">
        <f t="shared" si="18"/>
        <v>0</v>
      </c>
      <c r="ASN126">
        <f t="shared" si="18"/>
        <v>0</v>
      </c>
      <c r="ASO126">
        <f t="shared" si="18"/>
        <v>0</v>
      </c>
      <c r="ASP126">
        <f t="shared" si="18"/>
        <v>0</v>
      </c>
      <c r="ASQ126">
        <f t="shared" si="18"/>
        <v>0</v>
      </c>
      <c r="ASR126">
        <f t="shared" si="18"/>
        <v>0</v>
      </c>
      <c r="ASS126">
        <f t="shared" si="18"/>
        <v>0</v>
      </c>
      <c r="AST126">
        <f t="shared" si="18"/>
        <v>0</v>
      </c>
      <c r="ASU126">
        <f t="shared" si="18"/>
        <v>0</v>
      </c>
      <c r="ASV126">
        <f t="shared" si="18"/>
        <v>0</v>
      </c>
      <c r="ASW126">
        <f t="shared" si="18"/>
        <v>0</v>
      </c>
      <c r="ASX126">
        <f t="shared" si="18"/>
        <v>0</v>
      </c>
      <c r="ASY126">
        <f t="shared" si="18"/>
        <v>0</v>
      </c>
      <c r="ASZ126">
        <f t="shared" si="18"/>
        <v>0</v>
      </c>
      <c r="ATA126">
        <f t="shared" si="18"/>
        <v>0</v>
      </c>
      <c r="ATB126">
        <f t="shared" si="18"/>
        <v>0</v>
      </c>
      <c r="ATC126">
        <f t="shared" si="18"/>
        <v>0</v>
      </c>
      <c r="ATD126">
        <f t="shared" si="18"/>
        <v>0</v>
      </c>
      <c r="ATE126">
        <f t="shared" si="18"/>
        <v>0</v>
      </c>
      <c r="ATF126">
        <f t="shared" si="18"/>
        <v>0</v>
      </c>
      <c r="ATG126">
        <f t="shared" si="18"/>
        <v>0</v>
      </c>
      <c r="ATH126">
        <f t="shared" si="18"/>
        <v>0</v>
      </c>
      <c r="ATI126">
        <f t="shared" si="18"/>
        <v>0</v>
      </c>
      <c r="ATJ126">
        <f t="shared" si="18"/>
        <v>0</v>
      </c>
      <c r="ATK126">
        <f t="shared" si="18"/>
        <v>0</v>
      </c>
      <c r="ATL126">
        <f t="shared" si="18"/>
        <v>0</v>
      </c>
      <c r="ATM126">
        <f t="shared" si="18"/>
        <v>0</v>
      </c>
      <c r="ATN126">
        <f t="shared" si="18"/>
        <v>0</v>
      </c>
      <c r="ATO126">
        <f t="shared" si="18"/>
        <v>0</v>
      </c>
      <c r="ATP126">
        <f t="shared" si="18"/>
        <v>0</v>
      </c>
      <c r="ATQ126">
        <f t="shared" si="18"/>
        <v>0</v>
      </c>
      <c r="ATR126">
        <f t="shared" si="18"/>
        <v>0</v>
      </c>
      <c r="ATS126">
        <f t="shared" si="18"/>
        <v>0</v>
      </c>
      <c r="ATT126">
        <f t="shared" si="18"/>
        <v>0</v>
      </c>
      <c r="ATU126">
        <f t="shared" si="18"/>
        <v>0</v>
      </c>
      <c r="ATV126">
        <f t="shared" ref="ATV126:AWG126" si="19">SUM(ATV2:ATV125)</f>
        <v>0</v>
      </c>
      <c r="ATW126">
        <f t="shared" si="19"/>
        <v>0</v>
      </c>
      <c r="ATX126">
        <f t="shared" si="19"/>
        <v>0</v>
      </c>
      <c r="ATY126">
        <f t="shared" si="19"/>
        <v>0</v>
      </c>
      <c r="ATZ126">
        <f t="shared" si="19"/>
        <v>0</v>
      </c>
      <c r="AUA126">
        <f t="shared" si="19"/>
        <v>0</v>
      </c>
      <c r="AUB126">
        <f t="shared" si="19"/>
        <v>0</v>
      </c>
      <c r="AUC126">
        <f t="shared" si="19"/>
        <v>0</v>
      </c>
      <c r="AUD126">
        <f t="shared" si="19"/>
        <v>0</v>
      </c>
      <c r="AUE126">
        <f t="shared" si="19"/>
        <v>0</v>
      </c>
      <c r="AUF126">
        <f t="shared" si="19"/>
        <v>0</v>
      </c>
      <c r="AUG126">
        <f t="shared" si="19"/>
        <v>0</v>
      </c>
      <c r="AUH126">
        <f t="shared" si="19"/>
        <v>0</v>
      </c>
      <c r="AUI126">
        <f t="shared" si="19"/>
        <v>0</v>
      </c>
      <c r="AUJ126">
        <f t="shared" si="19"/>
        <v>0</v>
      </c>
      <c r="AUK126">
        <f t="shared" si="19"/>
        <v>0</v>
      </c>
      <c r="AUL126">
        <f t="shared" si="19"/>
        <v>0</v>
      </c>
      <c r="AUM126">
        <f t="shared" si="19"/>
        <v>0</v>
      </c>
      <c r="AUN126">
        <f t="shared" si="19"/>
        <v>0</v>
      </c>
      <c r="AUO126">
        <f t="shared" si="19"/>
        <v>0</v>
      </c>
      <c r="AUP126">
        <f t="shared" si="19"/>
        <v>0</v>
      </c>
      <c r="AUQ126">
        <f t="shared" si="19"/>
        <v>0</v>
      </c>
      <c r="AUR126">
        <f t="shared" si="19"/>
        <v>0</v>
      </c>
      <c r="AUS126">
        <f t="shared" si="19"/>
        <v>0</v>
      </c>
      <c r="AUT126">
        <f t="shared" si="19"/>
        <v>0</v>
      </c>
      <c r="AUU126">
        <f t="shared" si="19"/>
        <v>0</v>
      </c>
      <c r="AUV126">
        <f t="shared" si="19"/>
        <v>0</v>
      </c>
      <c r="AUW126">
        <f t="shared" si="19"/>
        <v>0</v>
      </c>
      <c r="AUX126">
        <f t="shared" si="19"/>
        <v>0</v>
      </c>
      <c r="AUY126">
        <f t="shared" si="19"/>
        <v>0</v>
      </c>
      <c r="AUZ126">
        <f t="shared" si="19"/>
        <v>0</v>
      </c>
      <c r="AVA126">
        <f t="shared" si="19"/>
        <v>0</v>
      </c>
      <c r="AVB126">
        <f t="shared" si="19"/>
        <v>0</v>
      </c>
      <c r="AVC126">
        <f t="shared" si="19"/>
        <v>0</v>
      </c>
      <c r="AVD126">
        <f t="shared" si="19"/>
        <v>0</v>
      </c>
      <c r="AVE126">
        <f t="shared" si="19"/>
        <v>0</v>
      </c>
      <c r="AVF126">
        <f t="shared" si="19"/>
        <v>0</v>
      </c>
      <c r="AVG126">
        <f t="shared" si="19"/>
        <v>0</v>
      </c>
      <c r="AVH126">
        <f t="shared" si="19"/>
        <v>0</v>
      </c>
      <c r="AVI126">
        <f t="shared" si="19"/>
        <v>0</v>
      </c>
      <c r="AVJ126">
        <f t="shared" si="19"/>
        <v>0</v>
      </c>
      <c r="AVK126">
        <f t="shared" si="19"/>
        <v>0</v>
      </c>
      <c r="AVL126">
        <f t="shared" si="19"/>
        <v>0</v>
      </c>
      <c r="AVM126">
        <f t="shared" si="19"/>
        <v>0</v>
      </c>
      <c r="AVN126">
        <f t="shared" si="19"/>
        <v>0</v>
      </c>
      <c r="AVO126">
        <f t="shared" si="19"/>
        <v>0</v>
      </c>
      <c r="AVP126">
        <f t="shared" si="19"/>
        <v>0</v>
      </c>
      <c r="AVQ126">
        <f t="shared" si="19"/>
        <v>0</v>
      </c>
      <c r="AVR126">
        <f t="shared" si="19"/>
        <v>0</v>
      </c>
      <c r="AVS126">
        <f t="shared" si="19"/>
        <v>0</v>
      </c>
      <c r="AVT126">
        <f t="shared" si="19"/>
        <v>0</v>
      </c>
      <c r="AVU126">
        <f t="shared" si="19"/>
        <v>0</v>
      </c>
      <c r="AVV126">
        <f t="shared" si="19"/>
        <v>0</v>
      </c>
      <c r="AVW126">
        <f t="shared" si="19"/>
        <v>0</v>
      </c>
      <c r="AVX126">
        <f t="shared" si="19"/>
        <v>0</v>
      </c>
      <c r="AVY126">
        <f t="shared" si="19"/>
        <v>0</v>
      </c>
      <c r="AVZ126">
        <f t="shared" si="19"/>
        <v>0</v>
      </c>
      <c r="AWA126">
        <f t="shared" si="19"/>
        <v>0</v>
      </c>
      <c r="AWB126">
        <f t="shared" si="19"/>
        <v>0</v>
      </c>
      <c r="AWC126">
        <f t="shared" si="19"/>
        <v>0</v>
      </c>
      <c r="AWD126">
        <f t="shared" si="19"/>
        <v>0</v>
      </c>
      <c r="AWE126">
        <f t="shared" si="19"/>
        <v>0</v>
      </c>
      <c r="AWF126">
        <f t="shared" si="19"/>
        <v>0</v>
      </c>
      <c r="AWG126">
        <f t="shared" si="19"/>
        <v>0</v>
      </c>
      <c r="AWH126">
        <f t="shared" ref="AWH126:AYS126" si="20">SUM(AWH2:AWH125)</f>
        <v>0</v>
      </c>
      <c r="AWI126">
        <f t="shared" si="20"/>
        <v>0</v>
      </c>
      <c r="AWJ126">
        <f t="shared" si="20"/>
        <v>0</v>
      </c>
      <c r="AWK126">
        <f t="shared" si="20"/>
        <v>0</v>
      </c>
      <c r="AWL126">
        <f t="shared" si="20"/>
        <v>0</v>
      </c>
      <c r="AWM126">
        <f t="shared" si="20"/>
        <v>0</v>
      </c>
      <c r="AWN126">
        <f t="shared" si="20"/>
        <v>0</v>
      </c>
      <c r="AWO126">
        <f t="shared" si="20"/>
        <v>0</v>
      </c>
      <c r="AWP126">
        <f t="shared" si="20"/>
        <v>0</v>
      </c>
      <c r="AWQ126">
        <f t="shared" si="20"/>
        <v>0</v>
      </c>
      <c r="AWR126">
        <f t="shared" si="20"/>
        <v>0</v>
      </c>
      <c r="AWS126">
        <f t="shared" si="20"/>
        <v>0</v>
      </c>
      <c r="AWT126">
        <f t="shared" si="20"/>
        <v>0</v>
      </c>
      <c r="AWU126">
        <f t="shared" si="20"/>
        <v>0</v>
      </c>
      <c r="AWV126">
        <f t="shared" si="20"/>
        <v>0</v>
      </c>
      <c r="AWW126">
        <f t="shared" si="20"/>
        <v>0</v>
      </c>
      <c r="AWX126">
        <f t="shared" si="20"/>
        <v>0</v>
      </c>
      <c r="AWY126">
        <f t="shared" si="20"/>
        <v>0</v>
      </c>
      <c r="AWZ126">
        <f t="shared" si="20"/>
        <v>0</v>
      </c>
      <c r="AXA126">
        <f t="shared" si="20"/>
        <v>0</v>
      </c>
      <c r="AXB126">
        <f t="shared" si="20"/>
        <v>0</v>
      </c>
      <c r="AXC126">
        <f t="shared" si="20"/>
        <v>0</v>
      </c>
      <c r="AXD126">
        <f t="shared" si="20"/>
        <v>0</v>
      </c>
      <c r="AXE126">
        <f t="shared" si="20"/>
        <v>0</v>
      </c>
      <c r="AXF126">
        <f t="shared" si="20"/>
        <v>0</v>
      </c>
      <c r="AXG126">
        <f t="shared" si="20"/>
        <v>0</v>
      </c>
      <c r="AXH126">
        <f t="shared" si="20"/>
        <v>0</v>
      </c>
      <c r="AXI126">
        <f t="shared" si="20"/>
        <v>0</v>
      </c>
      <c r="AXJ126">
        <f t="shared" si="20"/>
        <v>0</v>
      </c>
      <c r="AXK126">
        <f t="shared" si="20"/>
        <v>0</v>
      </c>
      <c r="AXL126">
        <f t="shared" si="20"/>
        <v>0</v>
      </c>
      <c r="AXM126">
        <f t="shared" si="20"/>
        <v>0</v>
      </c>
      <c r="AXN126">
        <f t="shared" si="20"/>
        <v>0</v>
      </c>
      <c r="AXO126">
        <f t="shared" si="20"/>
        <v>0</v>
      </c>
      <c r="AXP126">
        <f t="shared" si="20"/>
        <v>0</v>
      </c>
      <c r="AXQ126">
        <f t="shared" si="20"/>
        <v>0</v>
      </c>
      <c r="AXR126">
        <f t="shared" si="20"/>
        <v>0</v>
      </c>
      <c r="AXS126">
        <f t="shared" si="20"/>
        <v>0</v>
      </c>
      <c r="AXT126">
        <f t="shared" si="20"/>
        <v>0</v>
      </c>
      <c r="AXU126">
        <f t="shared" si="20"/>
        <v>0</v>
      </c>
      <c r="AXV126">
        <f t="shared" si="20"/>
        <v>0</v>
      </c>
      <c r="AXW126">
        <f t="shared" si="20"/>
        <v>0</v>
      </c>
      <c r="AXX126">
        <f t="shared" si="20"/>
        <v>0</v>
      </c>
      <c r="AXY126">
        <f t="shared" si="20"/>
        <v>0</v>
      </c>
      <c r="AXZ126">
        <f t="shared" si="20"/>
        <v>0</v>
      </c>
      <c r="AYA126">
        <f t="shared" si="20"/>
        <v>0</v>
      </c>
      <c r="AYB126">
        <f t="shared" si="20"/>
        <v>0</v>
      </c>
      <c r="AYC126">
        <f t="shared" si="20"/>
        <v>0</v>
      </c>
      <c r="AYD126">
        <f t="shared" si="20"/>
        <v>0</v>
      </c>
      <c r="AYE126">
        <f t="shared" si="20"/>
        <v>0</v>
      </c>
      <c r="AYF126">
        <f t="shared" si="20"/>
        <v>0</v>
      </c>
      <c r="AYG126">
        <f t="shared" si="20"/>
        <v>0</v>
      </c>
      <c r="AYH126">
        <f t="shared" si="20"/>
        <v>0</v>
      </c>
      <c r="AYI126">
        <f t="shared" si="20"/>
        <v>0</v>
      </c>
      <c r="AYJ126">
        <f t="shared" si="20"/>
        <v>0</v>
      </c>
      <c r="AYK126">
        <f t="shared" si="20"/>
        <v>0</v>
      </c>
      <c r="AYL126">
        <f t="shared" si="20"/>
        <v>0</v>
      </c>
      <c r="AYM126">
        <f t="shared" si="20"/>
        <v>0</v>
      </c>
      <c r="AYN126">
        <f t="shared" si="20"/>
        <v>0</v>
      </c>
      <c r="AYO126">
        <f t="shared" si="20"/>
        <v>0</v>
      </c>
      <c r="AYP126">
        <f t="shared" si="20"/>
        <v>0</v>
      </c>
      <c r="AYQ126">
        <f t="shared" si="20"/>
        <v>0</v>
      </c>
      <c r="AYR126">
        <f t="shared" si="20"/>
        <v>0</v>
      </c>
      <c r="AYS126">
        <f t="shared" si="20"/>
        <v>0</v>
      </c>
      <c r="AYT126">
        <f t="shared" ref="AYT126:BBE126" si="21">SUM(AYT2:AYT125)</f>
        <v>0</v>
      </c>
      <c r="AYU126">
        <f t="shared" si="21"/>
        <v>0</v>
      </c>
      <c r="AYV126">
        <f t="shared" si="21"/>
        <v>0</v>
      </c>
      <c r="AYW126">
        <f t="shared" si="21"/>
        <v>0</v>
      </c>
      <c r="AYX126">
        <f t="shared" si="21"/>
        <v>0</v>
      </c>
      <c r="AYY126">
        <f t="shared" si="21"/>
        <v>0</v>
      </c>
      <c r="AYZ126">
        <f t="shared" si="21"/>
        <v>0</v>
      </c>
      <c r="AZA126">
        <f t="shared" si="21"/>
        <v>0</v>
      </c>
      <c r="AZB126">
        <f t="shared" si="21"/>
        <v>0</v>
      </c>
      <c r="AZC126">
        <f t="shared" si="21"/>
        <v>0</v>
      </c>
      <c r="AZD126">
        <f t="shared" si="21"/>
        <v>0</v>
      </c>
      <c r="AZE126">
        <f t="shared" si="21"/>
        <v>0</v>
      </c>
      <c r="AZF126">
        <f t="shared" si="21"/>
        <v>0</v>
      </c>
      <c r="AZG126">
        <f t="shared" si="21"/>
        <v>0</v>
      </c>
      <c r="AZH126">
        <f t="shared" si="21"/>
        <v>0</v>
      </c>
      <c r="AZI126">
        <f t="shared" si="21"/>
        <v>0</v>
      </c>
      <c r="AZJ126">
        <f t="shared" si="21"/>
        <v>0</v>
      </c>
      <c r="AZK126">
        <f t="shared" si="21"/>
        <v>0</v>
      </c>
      <c r="AZL126">
        <f t="shared" si="21"/>
        <v>0</v>
      </c>
      <c r="AZM126">
        <f t="shared" si="21"/>
        <v>0</v>
      </c>
      <c r="AZN126">
        <f t="shared" si="21"/>
        <v>0</v>
      </c>
      <c r="AZO126">
        <f t="shared" si="21"/>
        <v>0</v>
      </c>
      <c r="AZP126">
        <f t="shared" si="21"/>
        <v>0</v>
      </c>
      <c r="AZQ126">
        <f t="shared" si="21"/>
        <v>0</v>
      </c>
      <c r="AZR126">
        <f t="shared" si="21"/>
        <v>0</v>
      </c>
      <c r="AZS126">
        <f t="shared" si="21"/>
        <v>0</v>
      </c>
      <c r="AZT126">
        <f t="shared" si="21"/>
        <v>0</v>
      </c>
      <c r="AZU126">
        <f t="shared" si="21"/>
        <v>0</v>
      </c>
      <c r="AZV126">
        <f t="shared" si="21"/>
        <v>0</v>
      </c>
      <c r="AZW126">
        <f t="shared" si="21"/>
        <v>0</v>
      </c>
      <c r="AZX126">
        <f t="shared" si="21"/>
        <v>0</v>
      </c>
      <c r="AZY126">
        <f t="shared" si="21"/>
        <v>0</v>
      </c>
      <c r="AZZ126">
        <f t="shared" si="21"/>
        <v>0</v>
      </c>
      <c r="BAA126">
        <f t="shared" si="21"/>
        <v>0</v>
      </c>
      <c r="BAB126">
        <f t="shared" si="21"/>
        <v>0</v>
      </c>
      <c r="BAC126">
        <f t="shared" si="21"/>
        <v>0</v>
      </c>
      <c r="BAD126">
        <f t="shared" si="21"/>
        <v>0</v>
      </c>
      <c r="BAE126">
        <f t="shared" si="21"/>
        <v>0</v>
      </c>
      <c r="BAF126">
        <f t="shared" si="21"/>
        <v>0</v>
      </c>
      <c r="BAG126">
        <f t="shared" si="21"/>
        <v>0</v>
      </c>
      <c r="BAH126">
        <f t="shared" si="21"/>
        <v>0</v>
      </c>
      <c r="BAI126">
        <f t="shared" si="21"/>
        <v>0</v>
      </c>
      <c r="BAJ126">
        <f t="shared" si="21"/>
        <v>0</v>
      </c>
      <c r="BAK126">
        <f t="shared" si="21"/>
        <v>0</v>
      </c>
      <c r="BAL126">
        <f t="shared" si="21"/>
        <v>0</v>
      </c>
      <c r="BAM126">
        <f t="shared" si="21"/>
        <v>0</v>
      </c>
      <c r="BAN126">
        <f t="shared" si="21"/>
        <v>0</v>
      </c>
      <c r="BAO126">
        <f t="shared" si="21"/>
        <v>0</v>
      </c>
      <c r="BAP126">
        <f t="shared" si="21"/>
        <v>0</v>
      </c>
      <c r="BAQ126">
        <f t="shared" si="21"/>
        <v>0</v>
      </c>
      <c r="BAR126">
        <f t="shared" si="21"/>
        <v>0</v>
      </c>
      <c r="BAS126">
        <f t="shared" si="21"/>
        <v>0</v>
      </c>
      <c r="BAT126">
        <f t="shared" si="21"/>
        <v>0</v>
      </c>
      <c r="BAU126">
        <f t="shared" si="21"/>
        <v>0</v>
      </c>
      <c r="BAV126">
        <f t="shared" si="21"/>
        <v>0</v>
      </c>
      <c r="BAW126">
        <f t="shared" si="21"/>
        <v>0</v>
      </c>
      <c r="BAX126">
        <f t="shared" si="21"/>
        <v>0</v>
      </c>
      <c r="BAY126">
        <f t="shared" si="21"/>
        <v>0</v>
      </c>
      <c r="BAZ126">
        <f t="shared" si="21"/>
        <v>0</v>
      </c>
      <c r="BBA126">
        <f t="shared" si="21"/>
        <v>0</v>
      </c>
      <c r="BBB126">
        <f t="shared" si="21"/>
        <v>0</v>
      </c>
      <c r="BBC126">
        <f t="shared" si="21"/>
        <v>0</v>
      </c>
      <c r="BBD126">
        <f t="shared" si="21"/>
        <v>0</v>
      </c>
      <c r="BBE126">
        <f t="shared" si="21"/>
        <v>0</v>
      </c>
      <c r="BBF126">
        <f t="shared" ref="BBF126:BDQ126" si="22">SUM(BBF2:BBF125)</f>
        <v>0</v>
      </c>
      <c r="BBG126">
        <f t="shared" si="22"/>
        <v>0</v>
      </c>
      <c r="BBH126">
        <f t="shared" si="22"/>
        <v>0</v>
      </c>
      <c r="BBI126">
        <f t="shared" si="22"/>
        <v>0</v>
      </c>
      <c r="BBJ126">
        <f t="shared" si="22"/>
        <v>0</v>
      </c>
      <c r="BBK126">
        <f t="shared" si="22"/>
        <v>0</v>
      </c>
      <c r="BBL126">
        <f t="shared" si="22"/>
        <v>0</v>
      </c>
      <c r="BBM126">
        <f t="shared" si="22"/>
        <v>0</v>
      </c>
      <c r="BBN126">
        <f t="shared" si="22"/>
        <v>0</v>
      </c>
      <c r="BBO126">
        <f t="shared" si="22"/>
        <v>0</v>
      </c>
      <c r="BBP126">
        <f t="shared" si="22"/>
        <v>0</v>
      </c>
      <c r="BBQ126">
        <f t="shared" si="22"/>
        <v>0</v>
      </c>
      <c r="BBR126">
        <f t="shared" si="22"/>
        <v>0</v>
      </c>
      <c r="BBS126">
        <f t="shared" si="22"/>
        <v>0</v>
      </c>
      <c r="BBT126">
        <f t="shared" si="22"/>
        <v>0</v>
      </c>
      <c r="BBU126">
        <f t="shared" si="22"/>
        <v>0</v>
      </c>
      <c r="BBV126">
        <f t="shared" si="22"/>
        <v>0</v>
      </c>
      <c r="BBW126">
        <f t="shared" si="22"/>
        <v>0</v>
      </c>
      <c r="BBX126">
        <f t="shared" si="22"/>
        <v>0</v>
      </c>
      <c r="BBY126">
        <f t="shared" si="22"/>
        <v>0</v>
      </c>
      <c r="BBZ126">
        <f t="shared" si="22"/>
        <v>0</v>
      </c>
      <c r="BCA126">
        <f t="shared" si="22"/>
        <v>0</v>
      </c>
      <c r="BCB126">
        <f t="shared" si="22"/>
        <v>0</v>
      </c>
      <c r="BCC126">
        <f t="shared" si="22"/>
        <v>0</v>
      </c>
      <c r="BCD126">
        <f t="shared" si="22"/>
        <v>0</v>
      </c>
      <c r="BCE126">
        <f t="shared" si="22"/>
        <v>0</v>
      </c>
      <c r="BCF126">
        <f t="shared" si="22"/>
        <v>0</v>
      </c>
      <c r="BCG126">
        <f t="shared" si="22"/>
        <v>0</v>
      </c>
      <c r="BCH126">
        <f t="shared" si="22"/>
        <v>0</v>
      </c>
      <c r="BCI126">
        <f t="shared" si="22"/>
        <v>0</v>
      </c>
      <c r="BCJ126">
        <f t="shared" si="22"/>
        <v>0</v>
      </c>
      <c r="BCK126">
        <f t="shared" si="22"/>
        <v>0</v>
      </c>
      <c r="BCL126">
        <f t="shared" si="22"/>
        <v>0</v>
      </c>
      <c r="BCM126">
        <f t="shared" si="22"/>
        <v>0</v>
      </c>
      <c r="BCN126">
        <f t="shared" si="22"/>
        <v>0</v>
      </c>
      <c r="BCO126">
        <f t="shared" si="22"/>
        <v>0</v>
      </c>
      <c r="BCP126">
        <f t="shared" si="22"/>
        <v>0</v>
      </c>
      <c r="BCQ126">
        <f t="shared" si="22"/>
        <v>0</v>
      </c>
      <c r="BCR126">
        <f t="shared" si="22"/>
        <v>0</v>
      </c>
      <c r="BCS126">
        <f t="shared" si="22"/>
        <v>0</v>
      </c>
      <c r="BCT126">
        <f t="shared" si="22"/>
        <v>0</v>
      </c>
      <c r="BCU126">
        <f t="shared" si="22"/>
        <v>0</v>
      </c>
      <c r="BCV126">
        <f t="shared" si="22"/>
        <v>0</v>
      </c>
      <c r="BCW126">
        <f t="shared" si="22"/>
        <v>0</v>
      </c>
      <c r="BCX126">
        <f t="shared" si="22"/>
        <v>0</v>
      </c>
      <c r="BCY126">
        <f t="shared" si="22"/>
        <v>0</v>
      </c>
      <c r="BCZ126">
        <f t="shared" si="22"/>
        <v>0</v>
      </c>
      <c r="BDA126">
        <f t="shared" si="22"/>
        <v>0</v>
      </c>
      <c r="BDB126">
        <f t="shared" si="22"/>
        <v>0</v>
      </c>
      <c r="BDC126">
        <f t="shared" si="22"/>
        <v>0</v>
      </c>
      <c r="BDD126">
        <f t="shared" si="22"/>
        <v>0</v>
      </c>
      <c r="BDE126">
        <f t="shared" si="22"/>
        <v>0</v>
      </c>
      <c r="BDF126">
        <f t="shared" si="22"/>
        <v>0</v>
      </c>
      <c r="BDG126">
        <f t="shared" si="22"/>
        <v>0</v>
      </c>
      <c r="BDH126">
        <f t="shared" si="22"/>
        <v>0</v>
      </c>
      <c r="BDI126">
        <f t="shared" si="22"/>
        <v>0</v>
      </c>
      <c r="BDJ126">
        <f t="shared" si="22"/>
        <v>0</v>
      </c>
      <c r="BDK126">
        <f t="shared" si="22"/>
        <v>0</v>
      </c>
      <c r="BDL126">
        <f t="shared" si="22"/>
        <v>0</v>
      </c>
      <c r="BDM126">
        <f t="shared" si="22"/>
        <v>0</v>
      </c>
      <c r="BDN126">
        <f t="shared" si="22"/>
        <v>0</v>
      </c>
      <c r="BDO126">
        <f t="shared" si="22"/>
        <v>0</v>
      </c>
      <c r="BDP126">
        <f t="shared" si="22"/>
        <v>0</v>
      </c>
      <c r="BDQ126">
        <f t="shared" si="22"/>
        <v>0</v>
      </c>
      <c r="BDR126">
        <f t="shared" ref="BDR126:BGC126" si="23">SUM(BDR2:BDR125)</f>
        <v>0</v>
      </c>
      <c r="BDS126">
        <f t="shared" si="23"/>
        <v>0</v>
      </c>
      <c r="BDT126">
        <f t="shared" si="23"/>
        <v>0</v>
      </c>
      <c r="BDU126">
        <f t="shared" si="23"/>
        <v>0</v>
      </c>
      <c r="BDV126">
        <f t="shared" si="23"/>
        <v>0</v>
      </c>
      <c r="BDW126">
        <f t="shared" si="23"/>
        <v>0</v>
      </c>
      <c r="BDX126">
        <f t="shared" si="23"/>
        <v>0</v>
      </c>
      <c r="BDY126">
        <f t="shared" si="23"/>
        <v>0</v>
      </c>
      <c r="BDZ126">
        <f t="shared" si="23"/>
        <v>0</v>
      </c>
      <c r="BEA126">
        <f t="shared" si="23"/>
        <v>0</v>
      </c>
      <c r="BEB126">
        <f t="shared" si="23"/>
        <v>0</v>
      </c>
      <c r="BEC126">
        <f t="shared" si="23"/>
        <v>0</v>
      </c>
      <c r="BED126">
        <f t="shared" si="23"/>
        <v>0</v>
      </c>
      <c r="BEE126">
        <f t="shared" si="23"/>
        <v>0</v>
      </c>
      <c r="BEF126">
        <f t="shared" si="23"/>
        <v>0</v>
      </c>
      <c r="BEG126">
        <f t="shared" si="23"/>
        <v>0</v>
      </c>
      <c r="BEH126">
        <f t="shared" si="23"/>
        <v>0</v>
      </c>
      <c r="BEI126">
        <f t="shared" si="23"/>
        <v>0</v>
      </c>
      <c r="BEJ126">
        <f t="shared" si="23"/>
        <v>0</v>
      </c>
      <c r="BEK126">
        <f t="shared" si="23"/>
        <v>0</v>
      </c>
      <c r="BEL126">
        <f t="shared" si="23"/>
        <v>0</v>
      </c>
      <c r="BEM126">
        <f t="shared" si="23"/>
        <v>0</v>
      </c>
      <c r="BEN126">
        <f t="shared" si="23"/>
        <v>0</v>
      </c>
      <c r="BEO126">
        <f t="shared" si="23"/>
        <v>0</v>
      </c>
      <c r="BEP126">
        <f t="shared" si="23"/>
        <v>0</v>
      </c>
      <c r="BEQ126">
        <f t="shared" si="23"/>
        <v>0</v>
      </c>
      <c r="BER126">
        <f t="shared" si="23"/>
        <v>0</v>
      </c>
      <c r="BES126">
        <f t="shared" si="23"/>
        <v>0</v>
      </c>
      <c r="BET126">
        <f t="shared" si="23"/>
        <v>0</v>
      </c>
      <c r="BEU126">
        <f t="shared" si="23"/>
        <v>0</v>
      </c>
      <c r="BEV126">
        <f t="shared" si="23"/>
        <v>0</v>
      </c>
      <c r="BEW126">
        <f t="shared" si="23"/>
        <v>0</v>
      </c>
      <c r="BEX126">
        <f t="shared" si="23"/>
        <v>0</v>
      </c>
      <c r="BEY126">
        <f t="shared" si="23"/>
        <v>0</v>
      </c>
      <c r="BEZ126">
        <f t="shared" si="23"/>
        <v>0</v>
      </c>
      <c r="BFA126">
        <f t="shared" si="23"/>
        <v>0</v>
      </c>
      <c r="BFB126">
        <f t="shared" si="23"/>
        <v>0</v>
      </c>
      <c r="BFC126">
        <f t="shared" si="23"/>
        <v>0</v>
      </c>
      <c r="BFD126">
        <f t="shared" si="23"/>
        <v>0</v>
      </c>
      <c r="BFE126">
        <f t="shared" si="23"/>
        <v>0</v>
      </c>
      <c r="BFF126">
        <f t="shared" si="23"/>
        <v>0</v>
      </c>
      <c r="BFG126">
        <f t="shared" si="23"/>
        <v>0</v>
      </c>
      <c r="BFH126">
        <f t="shared" si="23"/>
        <v>0</v>
      </c>
      <c r="BFI126">
        <f t="shared" si="23"/>
        <v>0</v>
      </c>
      <c r="BFJ126">
        <f t="shared" si="23"/>
        <v>0</v>
      </c>
      <c r="BFK126">
        <f t="shared" si="23"/>
        <v>0</v>
      </c>
      <c r="BFL126">
        <f t="shared" si="23"/>
        <v>0</v>
      </c>
      <c r="BFM126">
        <f t="shared" si="23"/>
        <v>0</v>
      </c>
      <c r="BFN126">
        <f t="shared" si="23"/>
        <v>0</v>
      </c>
      <c r="BFO126">
        <f t="shared" si="23"/>
        <v>0</v>
      </c>
      <c r="BFP126">
        <f t="shared" si="23"/>
        <v>0</v>
      </c>
      <c r="BFQ126">
        <f t="shared" si="23"/>
        <v>0</v>
      </c>
      <c r="BFR126">
        <f t="shared" si="23"/>
        <v>0</v>
      </c>
      <c r="BFS126">
        <f t="shared" si="23"/>
        <v>0</v>
      </c>
      <c r="BFT126">
        <f t="shared" si="23"/>
        <v>0</v>
      </c>
      <c r="BFU126">
        <f t="shared" si="23"/>
        <v>0</v>
      </c>
      <c r="BFV126">
        <f t="shared" si="23"/>
        <v>0</v>
      </c>
      <c r="BFW126">
        <f t="shared" si="23"/>
        <v>0</v>
      </c>
      <c r="BFX126">
        <f t="shared" si="23"/>
        <v>0</v>
      </c>
      <c r="BFY126">
        <f t="shared" si="23"/>
        <v>0</v>
      </c>
      <c r="BFZ126">
        <f t="shared" si="23"/>
        <v>0</v>
      </c>
      <c r="BGA126">
        <f t="shared" si="23"/>
        <v>0</v>
      </c>
      <c r="BGB126">
        <f t="shared" si="23"/>
        <v>0</v>
      </c>
      <c r="BGC126">
        <f t="shared" si="23"/>
        <v>0</v>
      </c>
      <c r="BGD126">
        <f t="shared" ref="BGD126:BIO126" si="24">SUM(BGD2:BGD125)</f>
        <v>0</v>
      </c>
      <c r="BGE126">
        <f t="shared" si="24"/>
        <v>0</v>
      </c>
      <c r="BGF126">
        <f t="shared" si="24"/>
        <v>0</v>
      </c>
      <c r="BGG126">
        <f t="shared" si="24"/>
        <v>0</v>
      </c>
      <c r="BGH126">
        <f t="shared" si="24"/>
        <v>0</v>
      </c>
      <c r="BGI126">
        <f t="shared" si="24"/>
        <v>0</v>
      </c>
      <c r="BGJ126">
        <f t="shared" si="24"/>
        <v>0</v>
      </c>
      <c r="BGK126">
        <f t="shared" si="24"/>
        <v>0</v>
      </c>
      <c r="BGL126">
        <f t="shared" si="24"/>
        <v>0</v>
      </c>
      <c r="BGM126">
        <f t="shared" si="24"/>
        <v>0</v>
      </c>
      <c r="BGN126">
        <f t="shared" si="24"/>
        <v>0</v>
      </c>
      <c r="BGO126">
        <f t="shared" si="24"/>
        <v>0</v>
      </c>
      <c r="BGP126">
        <f t="shared" si="24"/>
        <v>0</v>
      </c>
      <c r="BGQ126">
        <f t="shared" si="24"/>
        <v>0</v>
      </c>
      <c r="BGR126">
        <f t="shared" si="24"/>
        <v>0</v>
      </c>
      <c r="BGS126">
        <f t="shared" si="24"/>
        <v>0</v>
      </c>
      <c r="BGT126">
        <f t="shared" si="24"/>
        <v>0</v>
      </c>
      <c r="BGU126">
        <f t="shared" si="24"/>
        <v>0</v>
      </c>
      <c r="BGV126">
        <f t="shared" si="24"/>
        <v>0</v>
      </c>
      <c r="BGW126">
        <f t="shared" si="24"/>
        <v>0</v>
      </c>
      <c r="BGX126">
        <f t="shared" si="24"/>
        <v>0</v>
      </c>
      <c r="BGY126">
        <f t="shared" si="24"/>
        <v>0</v>
      </c>
      <c r="BGZ126">
        <f t="shared" si="24"/>
        <v>0</v>
      </c>
      <c r="BHA126">
        <f t="shared" si="24"/>
        <v>0</v>
      </c>
      <c r="BHB126">
        <f t="shared" si="24"/>
        <v>0</v>
      </c>
      <c r="BHC126">
        <f t="shared" si="24"/>
        <v>0</v>
      </c>
      <c r="BHD126">
        <f t="shared" si="24"/>
        <v>0</v>
      </c>
      <c r="BHE126">
        <f t="shared" si="24"/>
        <v>0</v>
      </c>
      <c r="BHF126">
        <f t="shared" si="24"/>
        <v>0</v>
      </c>
      <c r="BHG126">
        <f t="shared" si="24"/>
        <v>0</v>
      </c>
      <c r="BHH126">
        <f t="shared" si="24"/>
        <v>0</v>
      </c>
      <c r="BHI126">
        <f t="shared" si="24"/>
        <v>0</v>
      </c>
      <c r="BHJ126">
        <f t="shared" si="24"/>
        <v>0</v>
      </c>
      <c r="BHK126">
        <f t="shared" si="24"/>
        <v>0</v>
      </c>
      <c r="BHL126">
        <f t="shared" si="24"/>
        <v>0</v>
      </c>
      <c r="BHM126">
        <f t="shared" si="24"/>
        <v>0</v>
      </c>
      <c r="BHN126">
        <f t="shared" si="24"/>
        <v>0</v>
      </c>
      <c r="BHO126">
        <f t="shared" si="24"/>
        <v>0</v>
      </c>
      <c r="BHP126">
        <f t="shared" si="24"/>
        <v>0</v>
      </c>
      <c r="BHQ126">
        <f t="shared" si="24"/>
        <v>0</v>
      </c>
      <c r="BHR126">
        <f t="shared" si="24"/>
        <v>0</v>
      </c>
      <c r="BHS126">
        <f t="shared" si="24"/>
        <v>0</v>
      </c>
      <c r="BHT126">
        <f t="shared" si="24"/>
        <v>0</v>
      </c>
      <c r="BHU126">
        <f t="shared" si="24"/>
        <v>0</v>
      </c>
      <c r="BHV126">
        <f t="shared" si="24"/>
        <v>0</v>
      </c>
      <c r="BHW126">
        <f t="shared" si="24"/>
        <v>0</v>
      </c>
      <c r="BHX126">
        <f t="shared" si="24"/>
        <v>0</v>
      </c>
      <c r="BHY126">
        <f t="shared" si="24"/>
        <v>0</v>
      </c>
      <c r="BHZ126">
        <f t="shared" si="24"/>
        <v>0</v>
      </c>
      <c r="BIA126">
        <f t="shared" si="24"/>
        <v>0</v>
      </c>
      <c r="BIB126">
        <f t="shared" si="24"/>
        <v>0</v>
      </c>
      <c r="BIC126">
        <f t="shared" si="24"/>
        <v>0</v>
      </c>
      <c r="BID126">
        <f t="shared" si="24"/>
        <v>0</v>
      </c>
      <c r="BIE126">
        <f t="shared" si="24"/>
        <v>0</v>
      </c>
      <c r="BIF126">
        <f t="shared" si="24"/>
        <v>0</v>
      </c>
      <c r="BIG126">
        <f t="shared" si="24"/>
        <v>0</v>
      </c>
      <c r="BIH126">
        <f t="shared" si="24"/>
        <v>0</v>
      </c>
      <c r="BII126">
        <f t="shared" si="24"/>
        <v>0</v>
      </c>
      <c r="BIJ126">
        <f t="shared" si="24"/>
        <v>0</v>
      </c>
      <c r="BIK126">
        <f t="shared" si="24"/>
        <v>0</v>
      </c>
      <c r="BIL126">
        <f t="shared" si="24"/>
        <v>0</v>
      </c>
      <c r="BIM126">
        <f t="shared" si="24"/>
        <v>0</v>
      </c>
      <c r="BIN126">
        <f t="shared" si="24"/>
        <v>0</v>
      </c>
      <c r="BIO126">
        <f t="shared" si="24"/>
        <v>0</v>
      </c>
      <c r="BIP126">
        <f t="shared" ref="BIP126:BLA126" si="25">SUM(BIP2:BIP125)</f>
        <v>0</v>
      </c>
      <c r="BIQ126">
        <f t="shared" si="25"/>
        <v>0</v>
      </c>
      <c r="BIR126">
        <f t="shared" si="25"/>
        <v>0</v>
      </c>
      <c r="BIS126">
        <f t="shared" si="25"/>
        <v>0</v>
      </c>
      <c r="BIT126">
        <f t="shared" si="25"/>
        <v>0</v>
      </c>
      <c r="BIU126">
        <f t="shared" si="25"/>
        <v>0</v>
      </c>
      <c r="BIV126">
        <f t="shared" si="25"/>
        <v>0</v>
      </c>
      <c r="BIW126">
        <f t="shared" si="25"/>
        <v>0</v>
      </c>
      <c r="BIX126">
        <f t="shared" si="25"/>
        <v>0</v>
      </c>
      <c r="BIY126">
        <f t="shared" si="25"/>
        <v>0</v>
      </c>
      <c r="BIZ126">
        <f t="shared" si="25"/>
        <v>0</v>
      </c>
      <c r="BJA126">
        <f t="shared" si="25"/>
        <v>0</v>
      </c>
      <c r="BJB126">
        <f t="shared" si="25"/>
        <v>0</v>
      </c>
      <c r="BJC126">
        <f t="shared" si="25"/>
        <v>0</v>
      </c>
      <c r="BJD126">
        <f t="shared" si="25"/>
        <v>0</v>
      </c>
      <c r="BJE126">
        <f t="shared" si="25"/>
        <v>0</v>
      </c>
      <c r="BJF126">
        <f t="shared" si="25"/>
        <v>0</v>
      </c>
      <c r="BJG126">
        <f t="shared" si="25"/>
        <v>0</v>
      </c>
      <c r="BJH126">
        <f t="shared" si="25"/>
        <v>0</v>
      </c>
      <c r="BJI126">
        <f t="shared" si="25"/>
        <v>0</v>
      </c>
      <c r="BJJ126">
        <f t="shared" si="25"/>
        <v>0</v>
      </c>
      <c r="BJK126">
        <f t="shared" si="25"/>
        <v>0</v>
      </c>
      <c r="BJL126">
        <f t="shared" si="25"/>
        <v>0</v>
      </c>
      <c r="BJM126">
        <f t="shared" si="25"/>
        <v>0</v>
      </c>
      <c r="BJN126">
        <f t="shared" si="25"/>
        <v>0</v>
      </c>
      <c r="BJO126">
        <f t="shared" si="25"/>
        <v>0</v>
      </c>
      <c r="BJP126">
        <f t="shared" si="25"/>
        <v>0</v>
      </c>
      <c r="BJQ126">
        <f t="shared" si="25"/>
        <v>0</v>
      </c>
      <c r="BJR126">
        <f t="shared" si="25"/>
        <v>0</v>
      </c>
      <c r="BJS126">
        <f t="shared" si="25"/>
        <v>0</v>
      </c>
      <c r="BJT126">
        <f t="shared" si="25"/>
        <v>0</v>
      </c>
      <c r="BJU126">
        <f t="shared" si="25"/>
        <v>0</v>
      </c>
      <c r="BJV126">
        <f t="shared" si="25"/>
        <v>0</v>
      </c>
      <c r="BJW126">
        <f t="shared" si="25"/>
        <v>0</v>
      </c>
      <c r="BJX126">
        <f t="shared" si="25"/>
        <v>0</v>
      </c>
      <c r="BJY126">
        <f t="shared" si="25"/>
        <v>0</v>
      </c>
      <c r="BJZ126">
        <f t="shared" si="25"/>
        <v>0</v>
      </c>
      <c r="BKA126">
        <f t="shared" si="25"/>
        <v>0</v>
      </c>
      <c r="BKB126">
        <f t="shared" si="25"/>
        <v>0</v>
      </c>
      <c r="BKC126">
        <f t="shared" si="25"/>
        <v>0</v>
      </c>
      <c r="BKD126">
        <f t="shared" si="25"/>
        <v>0</v>
      </c>
      <c r="BKE126">
        <f t="shared" si="25"/>
        <v>0</v>
      </c>
      <c r="BKF126">
        <f t="shared" si="25"/>
        <v>0</v>
      </c>
      <c r="BKG126">
        <f t="shared" si="25"/>
        <v>0</v>
      </c>
      <c r="BKH126">
        <f t="shared" si="25"/>
        <v>0</v>
      </c>
      <c r="BKI126">
        <f t="shared" si="25"/>
        <v>0</v>
      </c>
      <c r="BKJ126">
        <f t="shared" si="25"/>
        <v>0</v>
      </c>
      <c r="BKK126">
        <f t="shared" si="25"/>
        <v>0</v>
      </c>
      <c r="BKL126">
        <f t="shared" si="25"/>
        <v>0</v>
      </c>
      <c r="BKM126">
        <f t="shared" si="25"/>
        <v>0</v>
      </c>
      <c r="BKN126">
        <f t="shared" si="25"/>
        <v>0</v>
      </c>
      <c r="BKO126">
        <f t="shared" si="25"/>
        <v>0</v>
      </c>
      <c r="BKP126">
        <f t="shared" si="25"/>
        <v>0</v>
      </c>
      <c r="BKQ126">
        <f t="shared" si="25"/>
        <v>0</v>
      </c>
      <c r="BKR126">
        <f t="shared" si="25"/>
        <v>0</v>
      </c>
      <c r="BKS126">
        <f t="shared" si="25"/>
        <v>0</v>
      </c>
      <c r="BKT126">
        <f t="shared" si="25"/>
        <v>0</v>
      </c>
      <c r="BKU126">
        <f t="shared" si="25"/>
        <v>0</v>
      </c>
      <c r="BKV126">
        <f t="shared" si="25"/>
        <v>0</v>
      </c>
      <c r="BKW126">
        <f t="shared" si="25"/>
        <v>0</v>
      </c>
      <c r="BKX126">
        <f t="shared" si="25"/>
        <v>0</v>
      </c>
      <c r="BKY126">
        <f t="shared" si="25"/>
        <v>0</v>
      </c>
      <c r="BKZ126">
        <f t="shared" si="25"/>
        <v>0</v>
      </c>
      <c r="BLA126">
        <f t="shared" si="25"/>
        <v>0</v>
      </c>
      <c r="BLB126">
        <f t="shared" ref="BLB126:BNM126" si="26">SUM(BLB2:BLB125)</f>
        <v>0</v>
      </c>
      <c r="BLC126">
        <f t="shared" si="26"/>
        <v>0</v>
      </c>
      <c r="BLD126">
        <f t="shared" si="26"/>
        <v>0</v>
      </c>
      <c r="BLE126">
        <f t="shared" si="26"/>
        <v>0</v>
      </c>
      <c r="BLF126">
        <f t="shared" si="26"/>
        <v>0</v>
      </c>
      <c r="BLG126">
        <f t="shared" si="26"/>
        <v>0</v>
      </c>
      <c r="BLH126">
        <f t="shared" si="26"/>
        <v>0</v>
      </c>
      <c r="BLI126">
        <f t="shared" si="26"/>
        <v>0</v>
      </c>
      <c r="BLJ126">
        <f t="shared" si="26"/>
        <v>0</v>
      </c>
      <c r="BLK126">
        <f t="shared" si="26"/>
        <v>0</v>
      </c>
      <c r="BLL126">
        <f t="shared" si="26"/>
        <v>0</v>
      </c>
      <c r="BLM126">
        <f t="shared" si="26"/>
        <v>0</v>
      </c>
      <c r="BLN126">
        <f t="shared" si="26"/>
        <v>0</v>
      </c>
      <c r="BLO126">
        <f t="shared" si="26"/>
        <v>0</v>
      </c>
      <c r="BLP126">
        <f t="shared" si="26"/>
        <v>0</v>
      </c>
      <c r="BLQ126">
        <f t="shared" si="26"/>
        <v>0</v>
      </c>
      <c r="BLR126">
        <f t="shared" si="26"/>
        <v>0</v>
      </c>
      <c r="BLS126">
        <f t="shared" si="26"/>
        <v>0</v>
      </c>
      <c r="BLT126">
        <f t="shared" si="26"/>
        <v>0</v>
      </c>
      <c r="BLU126">
        <f t="shared" si="26"/>
        <v>0</v>
      </c>
      <c r="BLV126">
        <f t="shared" si="26"/>
        <v>0</v>
      </c>
      <c r="BLW126">
        <f t="shared" si="26"/>
        <v>0</v>
      </c>
      <c r="BLX126">
        <f t="shared" si="26"/>
        <v>0</v>
      </c>
      <c r="BLY126">
        <f t="shared" si="26"/>
        <v>0</v>
      </c>
      <c r="BLZ126">
        <f t="shared" si="26"/>
        <v>0</v>
      </c>
      <c r="BMA126">
        <f t="shared" si="26"/>
        <v>0</v>
      </c>
      <c r="BMB126">
        <f t="shared" si="26"/>
        <v>0</v>
      </c>
      <c r="BMC126">
        <f t="shared" si="26"/>
        <v>0</v>
      </c>
      <c r="BMD126">
        <f t="shared" si="26"/>
        <v>0</v>
      </c>
      <c r="BME126">
        <f t="shared" si="26"/>
        <v>0</v>
      </c>
      <c r="BMF126">
        <f t="shared" si="26"/>
        <v>0</v>
      </c>
      <c r="BMG126">
        <f t="shared" si="26"/>
        <v>0</v>
      </c>
      <c r="BMH126">
        <f t="shared" si="26"/>
        <v>0</v>
      </c>
      <c r="BMI126">
        <f t="shared" si="26"/>
        <v>0</v>
      </c>
      <c r="BMJ126">
        <f t="shared" si="26"/>
        <v>0</v>
      </c>
      <c r="BMK126">
        <f t="shared" si="26"/>
        <v>0</v>
      </c>
      <c r="BML126">
        <f t="shared" si="26"/>
        <v>0</v>
      </c>
      <c r="BMM126">
        <f t="shared" si="26"/>
        <v>0</v>
      </c>
      <c r="BMN126">
        <f t="shared" si="26"/>
        <v>0</v>
      </c>
      <c r="BMO126">
        <f t="shared" si="26"/>
        <v>0</v>
      </c>
      <c r="BMP126">
        <f t="shared" si="26"/>
        <v>0</v>
      </c>
      <c r="BMQ126">
        <f t="shared" si="26"/>
        <v>0</v>
      </c>
      <c r="BMR126">
        <f t="shared" si="26"/>
        <v>0</v>
      </c>
      <c r="BMS126">
        <f t="shared" si="26"/>
        <v>0</v>
      </c>
      <c r="BMT126">
        <f t="shared" si="26"/>
        <v>0</v>
      </c>
      <c r="BMU126">
        <f t="shared" si="26"/>
        <v>0</v>
      </c>
      <c r="BMV126">
        <f t="shared" si="26"/>
        <v>0</v>
      </c>
      <c r="BMW126">
        <f t="shared" si="26"/>
        <v>0</v>
      </c>
      <c r="BMX126">
        <f t="shared" si="26"/>
        <v>0</v>
      </c>
      <c r="BMY126">
        <f t="shared" si="26"/>
        <v>0</v>
      </c>
      <c r="BMZ126">
        <f t="shared" si="26"/>
        <v>0</v>
      </c>
      <c r="BNA126">
        <f t="shared" si="26"/>
        <v>0</v>
      </c>
      <c r="BNB126">
        <f t="shared" si="26"/>
        <v>0</v>
      </c>
      <c r="BNC126">
        <f t="shared" si="26"/>
        <v>0</v>
      </c>
      <c r="BND126">
        <f t="shared" si="26"/>
        <v>0</v>
      </c>
      <c r="BNE126">
        <f t="shared" si="26"/>
        <v>0</v>
      </c>
      <c r="BNF126">
        <f t="shared" si="26"/>
        <v>0</v>
      </c>
      <c r="BNG126">
        <f t="shared" si="26"/>
        <v>0</v>
      </c>
      <c r="BNH126">
        <f t="shared" si="26"/>
        <v>0</v>
      </c>
      <c r="BNI126">
        <f t="shared" si="26"/>
        <v>0</v>
      </c>
      <c r="BNJ126">
        <f t="shared" si="26"/>
        <v>0</v>
      </c>
      <c r="BNK126">
        <f t="shared" si="26"/>
        <v>0</v>
      </c>
      <c r="BNL126">
        <f t="shared" si="26"/>
        <v>0</v>
      </c>
      <c r="BNM126">
        <f t="shared" si="26"/>
        <v>0</v>
      </c>
      <c r="BNN126">
        <f t="shared" ref="BNN126:BPY126" si="27">SUM(BNN2:BNN125)</f>
        <v>0</v>
      </c>
      <c r="BNO126">
        <f t="shared" si="27"/>
        <v>0</v>
      </c>
      <c r="BNP126">
        <f t="shared" si="27"/>
        <v>0</v>
      </c>
      <c r="BNQ126">
        <f t="shared" si="27"/>
        <v>0</v>
      </c>
      <c r="BNR126">
        <f t="shared" si="27"/>
        <v>0</v>
      </c>
      <c r="BNS126">
        <f t="shared" si="27"/>
        <v>0</v>
      </c>
      <c r="BNT126">
        <f t="shared" si="27"/>
        <v>0</v>
      </c>
      <c r="BNU126">
        <f t="shared" si="27"/>
        <v>0</v>
      </c>
      <c r="BNV126">
        <f t="shared" si="27"/>
        <v>0</v>
      </c>
      <c r="BNW126">
        <f t="shared" si="27"/>
        <v>0</v>
      </c>
      <c r="BNX126">
        <f t="shared" si="27"/>
        <v>0</v>
      </c>
      <c r="BNY126">
        <f t="shared" si="27"/>
        <v>0</v>
      </c>
      <c r="BNZ126">
        <f t="shared" si="27"/>
        <v>0</v>
      </c>
      <c r="BOA126">
        <f t="shared" si="27"/>
        <v>0</v>
      </c>
      <c r="BOB126">
        <f t="shared" si="27"/>
        <v>0</v>
      </c>
      <c r="BOC126">
        <f t="shared" si="27"/>
        <v>0</v>
      </c>
      <c r="BOD126">
        <f t="shared" si="27"/>
        <v>0</v>
      </c>
      <c r="BOE126">
        <f t="shared" si="27"/>
        <v>0</v>
      </c>
      <c r="BOF126">
        <f t="shared" si="27"/>
        <v>0</v>
      </c>
      <c r="BOG126">
        <f t="shared" si="27"/>
        <v>0</v>
      </c>
      <c r="BOH126">
        <f t="shared" si="27"/>
        <v>0</v>
      </c>
      <c r="BOI126">
        <f t="shared" si="27"/>
        <v>0</v>
      </c>
      <c r="BOJ126">
        <f t="shared" si="27"/>
        <v>0</v>
      </c>
      <c r="BOK126">
        <f t="shared" si="27"/>
        <v>0</v>
      </c>
      <c r="BOL126">
        <f t="shared" si="27"/>
        <v>0</v>
      </c>
      <c r="BOM126">
        <f t="shared" si="27"/>
        <v>0</v>
      </c>
      <c r="BON126">
        <f t="shared" si="27"/>
        <v>0</v>
      </c>
      <c r="BOO126">
        <f t="shared" si="27"/>
        <v>0</v>
      </c>
      <c r="BOP126">
        <f t="shared" si="27"/>
        <v>0</v>
      </c>
      <c r="BOQ126">
        <f t="shared" si="27"/>
        <v>0</v>
      </c>
      <c r="BOR126">
        <f t="shared" si="27"/>
        <v>0</v>
      </c>
      <c r="BOS126">
        <f t="shared" si="27"/>
        <v>0</v>
      </c>
      <c r="BOT126">
        <f t="shared" si="27"/>
        <v>0</v>
      </c>
      <c r="BOU126">
        <f t="shared" si="27"/>
        <v>0</v>
      </c>
      <c r="BOV126">
        <f t="shared" si="27"/>
        <v>0</v>
      </c>
      <c r="BOW126">
        <f t="shared" si="27"/>
        <v>0</v>
      </c>
      <c r="BOX126">
        <f t="shared" si="27"/>
        <v>0</v>
      </c>
      <c r="BOY126">
        <f t="shared" si="27"/>
        <v>0</v>
      </c>
      <c r="BOZ126">
        <f t="shared" si="27"/>
        <v>0</v>
      </c>
      <c r="BPA126">
        <f t="shared" si="27"/>
        <v>0</v>
      </c>
      <c r="BPB126">
        <f t="shared" si="27"/>
        <v>0</v>
      </c>
      <c r="BPC126">
        <f t="shared" si="27"/>
        <v>0</v>
      </c>
      <c r="BPD126">
        <f t="shared" si="27"/>
        <v>0</v>
      </c>
      <c r="BPE126">
        <f t="shared" si="27"/>
        <v>0</v>
      </c>
      <c r="BPF126">
        <f t="shared" si="27"/>
        <v>0</v>
      </c>
      <c r="BPG126">
        <f t="shared" si="27"/>
        <v>0</v>
      </c>
      <c r="BPH126">
        <f t="shared" si="27"/>
        <v>0</v>
      </c>
      <c r="BPI126">
        <f t="shared" si="27"/>
        <v>0</v>
      </c>
      <c r="BPJ126">
        <f t="shared" si="27"/>
        <v>0</v>
      </c>
      <c r="BPK126">
        <f t="shared" si="27"/>
        <v>0</v>
      </c>
      <c r="BPL126">
        <f t="shared" si="27"/>
        <v>0</v>
      </c>
      <c r="BPM126">
        <f t="shared" si="27"/>
        <v>0</v>
      </c>
      <c r="BPN126">
        <f t="shared" si="27"/>
        <v>0</v>
      </c>
      <c r="BPO126">
        <f t="shared" si="27"/>
        <v>0</v>
      </c>
      <c r="BPP126">
        <f t="shared" si="27"/>
        <v>0</v>
      </c>
      <c r="BPQ126">
        <f t="shared" si="27"/>
        <v>0</v>
      </c>
      <c r="BPR126">
        <f t="shared" si="27"/>
        <v>0</v>
      </c>
      <c r="BPS126">
        <f t="shared" si="27"/>
        <v>0</v>
      </c>
      <c r="BPT126">
        <f t="shared" si="27"/>
        <v>0</v>
      </c>
      <c r="BPU126">
        <f t="shared" si="27"/>
        <v>0</v>
      </c>
      <c r="BPV126">
        <f t="shared" si="27"/>
        <v>0</v>
      </c>
      <c r="BPW126">
        <f t="shared" si="27"/>
        <v>0</v>
      </c>
      <c r="BPX126">
        <f t="shared" si="27"/>
        <v>0</v>
      </c>
      <c r="BPY126">
        <f t="shared" si="27"/>
        <v>0</v>
      </c>
      <c r="BPZ126">
        <f t="shared" ref="BPZ126:BSK126" si="28">SUM(BPZ2:BPZ125)</f>
        <v>0</v>
      </c>
      <c r="BQA126">
        <f t="shared" si="28"/>
        <v>0</v>
      </c>
      <c r="BQB126">
        <f t="shared" si="28"/>
        <v>0</v>
      </c>
      <c r="BQC126">
        <f t="shared" si="28"/>
        <v>0</v>
      </c>
      <c r="BQD126">
        <f t="shared" si="28"/>
        <v>0</v>
      </c>
      <c r="BQE126">
        <f t="shared" si="28"/>
        <v>0</v>
      </c>
      <c r="BQF126">
        <f t="shared" si="28"/>
        <v>0</v>
      </c>
      <c r="BQG126">
        <f t="shared" si="28"/>
        <v>0</v>
      </c>
      <c r="BQH126">
        <f t="shared" si="28"/>
        <v>0</v>
      </c>
      <c r="BQI126">
        <f t="shared" si="28"/>
        <v>0</v>
      </c>
      <c r="BQJ126">
        <f t="shared" si="28"/>
        <v>0</v>
      </c>
      <c r="BQK126">
        <f t="shared" si="28"/>
        <v>0</v>
      </c>
      <c r="BQL126">
        <f t="shared" si="28"/>
        <v>0</v>
      </c>
      <c r="BQM126">
        <f t="shared" si="28"/>
        <v>0</v>
      </c>
      <c r="BQN126">
        <f t="shared" si="28"/>
        <v>0</v>
      </c>
      <c r="BQO126">
        <f t="shared" si="28"/>
        <v>0</v>
      </c>
      <c r="BQP126">
        <f t="shared" si="28"/>
        <v>0</v>
      </c>
      <c r="BQQ126">
        <f t="shared" si="28"/>
        <v>0</v>
      </c>
      <c r="BQR126">
        <f t="shared" si="28"/>
        <v>0</v>
      </c>
      <c r="BQS126">
        <f t="shared" si="28"/>
        <v>0</v>
      </c>
      <c r="BQT126">
        <f t="shared" si="28"/>
        <v>0</v>
      </c>
      <c r="BQU126">
        <f t="shared" si="28"/>
        <v>0</v>
      </c>
      <c r="BQV126">
        <f t="shared" si="28"/>
        <v>0</v>
      </c>
      <c r="BQW126">
        <f t="shared" si="28"/>
        <v>0</v>
      </c>
      <c r="BQX126">
        <f t="shared" si="28"/>
        <v>0</v>
      </c>
      <c r="BQY126">
        <f t="shared" si="28"/>
        <v>0</v>
      </c>
      <c r="BQZ126">
        <f t="shared" si="28"/>
        <v>0</v>
      </c>
      <c r="BRA126">
        <f t="shared" si="28"/>
        <v>0</v>
      </c>
      <c r="BRB126">
        <f t="shared" si="28"/>
        <v>0</v>
      </c>
      <c r="BRC126">
        <f t="shared" si="28"/>
        <v>0</v>
      </c>
      <c r="BRD126">
        <f t="shared" si="28"/>
        <v>0</v>
      </c>
      <c r="BRE126">
        <f t="shared" si="28"/>
        <v>0</v>
      </c>
      <c r="BRF126">
        <f t="shared" si="28"/>
        <v>0</v>
      </c>
      <c r="BRG126">
        <f t="shared" si="28"/>
        <v>0</v>
      </c>
      <c r="BRH126">
        <f t="shared" si="28"/>
        <v>0</v>
      </c>
      <c r="BRI126">
        <f t="shared" si="28"/>
        <v>0</v>
      </c>
      <c r="BRJ126">
        <f t="shared" si="28"/>
        <v>0</v>
      </c>
      <c r="BRK126">
        <f t="shared" si="28"/>
        <v>0</v>
      </c>
      <c r="BRL126">
        <f t="shared" si="28"/>
        <v>0</v>
      </c>
      <c r="BRM126">
        <f t="shared" si="28"/>
        <v>0</v>
      </c>
      <c r="BRN126">
        <f t="shared" si="28"/>
        <v>0</v>
      </c>
      <c r="BRO126">
        <f t="shared" si="28"/>
        <v>0</v>
      </c>
      <c r="BRP126">
        <f t="shared" si="28"/>
        <v>0</v>
      </c>
      <c r="BRQ126">
        <f t="shared" si="28"/>
        <v>0</v>
      </c>
      <c r="BRR126">
        <f t="shared" si="28"/>
        <v>0</v>
      </c>
      <c r="BRS126">
        <f t="shared" si="28"/>
        <v>0</v>
      </c>
      <c r="BRT126">
        <f t="shared" si="28"/>
        <v>0</v>
      </c>
      <c r="BRU126">
        <f t="shared" si="28"/>
        <v>0</v>
      </c>
      <c r="BRV126">
        <f t="shared" si="28"/>
        <v>0</v>
      </c>
      <c r="BRW126">
        <f t="shared" si="28"/>
        <v>0</v>
      </c>
      <c r="BRX126">
        <f t="shared" si="28"/>
        <v>0</v>
      </c>
      <c r="BRY126">
        <f t="shared" si="28"/>
        <v>0</v>
      </c>
      <c r="BRZ126">
        <f t="shared" si="28"/>
        <v>0</v>
      </c>
      <c r="BSA126">
        <f t="shared" si="28"/>
        <v>0</v>
      </c>
      <c r="BSB126">
        <f t="shared" si="28"/>
        <v>0</v>
      </c>
      <c r="BSC126">
        <f t="shared" si="28"/>
        <v>0</v>
      </c>
      <c r="BSD126">
        <f t="shared" si="28"/>
        <v>0</v>
      </c>
      <c r="BSE126">
        <f t="shared" si="28"/>
        <v>0</v>
      </c>
      <c r="BSF126">
        <f t="shared" si="28"/>
        <v>0</v>
      </c>
      <c r="BSG126">
        <f t="shared" si="28"/>
        <v>0</v>
      </c>
      <c r="BSH126">
        <f t="shared" si="28"/>
        <v>0</v>
      </c>
      <c r="BSI126">
        <f t="shared" si="28"/>
        <v>0</v>
      </c>
      <c r="BSJ126">
        <f t="shared" si="28"/>
        <v>0</v>
      </c>
      <c r="BSK126">
        <f t="shared" si="28"/>
        <v>0</v>
      </c>
      <c r="BSL126">
        <f t="shared" ref="BSL126:BUW126" si="29">SUM(BSL2:BSL125)</f>
        <v>0</v>
      </c>
      <c r="BSM126">
        <f t="shared" si="29"/>
        <v>0</v>
      </c>
      <c r="BSN126">
        <f t="shared" si="29"/>
        <v>0</v>
      </c>
      <c r="BSO126">
        <f t="shared" si="29"/>
        <v>0</v>
      </c>
      <c r="BSP126">
        <f t="shared" si="29"/>
        <v>0</v>
      </c>
      <c r="BSQ126">
        <f t="shared" si="29"/>
        <v>0</v>
      </c>
      <c r="BSR126">
        <f t="shared" si="29"/>
        <v>0</v>
      </c>
      <c r="BSS126">
        <f t="shared" si="29"/>
        <v>0</v>
      </c>
      <c r="BST126">
        <f t="shared" si="29"/>
        <v>0</v>
      </c>
      <c r="BSU126">
        <f t="shared" si="29"/>
        <v>0</v>
      </c>
      <c r="BSV126">
        <f t="shared" si="29"/>
        <v>0</v>
      </c>
      <c r="BSW126">
        <f t="shared" si="29"/>
        <v>0</v>
      </c>
      <c r="BSX126">
        <f t="shared" si="29"/>
        <v>0</v>
      </c>
      <c r="BSY126">
        <f t="shared" si="29"/>
        <v>0</v>
      </c>
      <c r="BSZ126">
        <f t="shared" si="29"/>
        <v>0</v>
      </c>
      <c r="BTA126">
        <f t="shared" si="29"/>
        <v>0</v>
      </c>
      <c r="BTB126">
        <f t="shared" si="29"/>
        <v>0</v>
      </c>
      <c r="BTC126">
        <f t="shared" si="29"/>
        <v>0</v>
      </c>
      <c r="BTD126">
        <f t="shared" si="29"/>
        <v>0</v>
      </c>
      <c r="BTE126">
        <f t="shared" si="29"/>
        <v>0</v>
      </c>
      <c r="BTF126">
        <f t="shared" si="29"/>
        <v>0</v>
      </c>
      <c r="BTG126">
        <f t="shared" si="29"/>
        <v>0</v>
      </c>
      <c r="BTH126">
        <f t="shared" si="29"/>
        <v>0</v>
      </c>
      <c r="BTI126">
        <f t="shared" si="29"/>
        <v>0</v>
      </c>
      <c r="BTJ126">
        <f t="shared" si="29"/>
        <v>0</v>
      </c>
      <c r="BTK126">
        <f t="shared" si="29"/>
        <v>0</v>
      </c>
      <c r="BTL126">
        <f t="shared" si="29"/>
        <v>0</v>
      </c>
      <c r="BTM126">
        <f t="shared" si="29"/>
        <v>0</v>
      </c>
      <c r="BTN126">
        <f t="shared" si="29"/>
        <v>0</v>
      </c>
      <c r="BTO126">
        <f t="shared" si="29"/>
        <v>0</v>
      </c>
      <c r="BTP126">
        <f t="shared" si="29"/>
        <v>0</v>
      </c>
      <c r="BTQ126">
        <f t="shared" si="29"/>
        <v>0</v>
      </c>
      <c r="BTR126">
        <f t="shared" si="29"/>
        <v>0</v>
      </c>
      <c r="BTS126">
        <f t="shared" si="29"/>
        <v>0</v>
      </c>
      <c r="BTT126">
        <f t="shared" si="29"/>
        <v>0</v>
      </c>
      <c r="BTU126">
        <f t="shared" si="29"/>
        <v>0</v>
      </c>
      <c r="BTV126">
        <f t="shared" si="29"/>
        <v>0</v>
      </c>
      <c r="BTW126">
        <f t="shared" si="29"/>
        <v>0</v>
      </c>
      <c r="BTX126">
        <f t="shared" si="29"/>
        <v>0</v>
      </c>
      <c r="BTY126">
        <f t="shared" si="29"/>
        <v>0</v>
      </c>
      <c r="BTZ126">
        <f t="shared" si="29"/>
        <v>0</v>
      </c>
      <c r="BUA126">
        <f t="shared" si="29"/>
        <v>0</v>
      </c>
      <c r="BUB126">
        <f t="shared" si="29"/>
        <v>0</v>
      </c>
      <c r="BUC126">
        <f t="shared" si="29"/>
        <v>0</v>
      </c>
      <c r="BUD126">
        <f t="shared" si="29"/>
        <v>0</v>
      </c>
      <c r="BUE126">
        <f t="shared" si="29"/>
        <v>0</v>
      </c>
      <c r="BUF126">
        <f t="shared" si="29"/>
        <v>0</v>
      </c>
      <c r="BUG126">
        <f t="shared" si="29"/>
        <v>0</v>
      </c>
      <c r="BUH126">
        <f t="shared" si="29"/>
        <v>0</v>
      </c>
      <c r="BUI126">
        <f t="shared" si="29"/>
        <v>0</v>
      </c>
      <c r="BUJ126">
        <f t="shared" si="29"/>
        <v>0</v>
      </c>
      <c r="BUK126">
        <f t="shared" si="29"/>
        <v>0</v>
      </c>
      <c r="BUL126">
        <f t="shared" si="29"/>
        <v>0</v>
      </c>
      <c r="BUM126">
        <f t="shared" si="29"/>
        <v>0</v>
      </c>
      <c r="BUN126">
        <f t="shared" si="29"/>
        <v>0</v>
      </c>
      <c r="BUO126">
        <f t="shared" si="29"/>
        <v>0</v>
      </c>
      <c r="BUP126">
        <f t="shared" si="29"/>
        <v>0</v>
      </c>
      <c r="BUQ126">
        <f t="shared" si="29"/>
        <v>0</v>
      </c>
      <c r="BUR126">
        <f t="shared" si="29"/>
        <v>0</v>
      </c>
      <c r="BUS126">
        <f t="shared" si="29"/>
        <v>0</v>
      </c>
      <c r="BUT126">
        <f t="shared" si="29"/>
        <v>0</v>
      </c>
      <c r="BUU126">
        <f t="shared" si="29"/>
        <v>0</v>
      </c>
      <c r="BUV126">
        <f t="shared" si="29"/>
        <v>0</v>
      </c>
      <c r="BUW126">
        <f t="shared" si="29"/>
        <v>0</v>
      </c>
      <c r="BUX126">
        <f t="shared" ref="BUX126:BXI126" si="30">SUM(BUX2:BUX125)</f>
        <v>0</v>
      </c>
      <c r="BUY126">
        <f t="shared" si="30"/>
        <v>0</v>
      </c>
      <c r="BUZ126">
        <f t="shared" si="30"/>
        <v>0</v>
      </c>
      <c r="BVA126">
        <f t="shared" si="30"/>
        <v>0</v>
      </c>
      <c r="BVB126">
        <f t="shared" si="30"/>
        <v>0</v>
      </c>
      <c r="BVC126">
        <f t="shared" si="30"/>
        <v>0</v>
      </c>
      <c r="BVD126">
        <f t="shared" si="30"/>
        <v>0</v>
      </c>
      <c r="BVE126">
        <f t="shared" si="30"/>
        <v>0</v>
      </c>
      <c r="BVF126">
        <f t="shared" si="30"/>
        <v>0</v>
      </c>
      <c r="BVG126">
        <f t="shared" si="30"/>
        <v>0</v>
      </c>
      <c r="BVH126">
        <f t="shared" si="30"/>
        <v>0</v>
      </c>
      <c r="BVI126">
        <f t="shared" si="30"/>
        <v>0</v>
      </c>
      <c r="BVJ126">
        <f t="shared" si="30"/>
        <v>0</v>
      </c>
      <c r="BVK126">
        <f t="shared" si="30"/>
        <v>0</v>
      </c>
      <c r="BVL126">
        <f t="shared" si="30"/>
        <v>0</v>
      </c>
      <c r="BVM126">
        <f t="shared" si="30"/>
        <v>0</v>
      </c>
      <c r="BVN126">
        <f t="shared" si="30"/>
        <v>0</v>
      </c>
      <c r="BVO126">
        <f t="shared" si="30"/>
        <v>0</v>
      </c>
      <c r="BVP126">
        <f t="shared" si="30"/>
        <v>0</v>
      </c>
      <c r="BVQ126">
        <f t="shared" si="30"/>
        <v>0</v>
      </c>
      <c r="BVR126">
        <f t="shared" si="30"/>
        <v>0</v>
      </c>
      <c r="BVS126">
        <f t="shared" si="30"/>
        <v>0</v>
      </c>
      <c r="BVT126">
        <f t="shared" si="30"/>
        <v>0</v>
      </c>
      <c r="BVU126">
        <f t="shared" si="30"/>
        <v>0</v>
      </c>
      <c r="BVV126">
        <f t="shared" si="30"/>
        <v>0</v>
      </c>
      <c r="BVW126">
        <f t="shared" si="30"/>
        <v>0</v>
      </c>
      <c r="BVX126">
        <f t="shared" si="30"/>
        <v>0</v>
      </c>
      <c r="BVY126">
        <f t="shared" si="30"/>
        <v>0</v>
      </c>
      <c r="BVZ126">
        <f t="shared" si="30"/>
        <v>0</v>
      </c>
      <c r="BWA126">
        <f t="shared" si="30"/>
        <v>0</v>
      </c>
      <c r="BWB126">
        <f t="shared" si="30"/>
        <v>0</v>
      </c>
      <c r="BWC126">
        <f t="shared" si="30"/>
        <v>0</v>
      </c>
      <c r="BWD126">
        <f t="shared" si="30"/>
        <v>0</v>
      </c>
      <c r="BWE126">
        <f t="shared" si="30"/>
        <v>0</v>
      </c>
      <c r="BWF126">
        <f t="shared" si="30"/>
        <v>0</v>
      </c>
      <c r="BWG126">
        <f t="shared" si="30"/>
        <v>0</v>
      </c>
      <c r="BWH126">
        <f t="shared" si="30"/>
        <v>0</v>
      </c>
      <c r="BWI126">
        <f t="shared" si="30"/>
        <v>0</v>
      </c>
      <c r="BWJ126">
        <f t="shared" si="30"/>
        <v>0</v>
      </c>
      <c r="BWK126">
        <f t="shared" si="30"/>
        <v>0</v>
      </c>
      <c r="BWL126">
        <f t="shared" si="30"/>
        <v>0</v>
      </c>
      <c r="BWM126">
        <f t="shared" si="30"/>
        <v>0</v>
      </c>
      <c r="BWN126">
        <f t="shared" si="30"/>
        <v>0</v>
      </c>
      <c r="BWO126">
        <f t="shared" si="30"/>
        <v>0</v>
      </c>
      <c r="BWP126">
        <f t="shared" si="30"/>
        <v>0</v>
      </c>
      <c r="BWQ126">
        <f t="shared" si="30"/>
        <v>0</v>
      </c>
      <c r="BWR126">
        <f t="shared" si="30"/>
        <v>0</v>
      </c>
      <c r="BWS126">
        <f t="shared" si="30"/>
        <v>0</v>
      </c>
      <c r="BWT126">
        <f t="shared" si="30"/>
        <v>0</v>
      </c>
      <c r="BWU126">
        <f t="shared" si="30"/>
        <v>0</v>
      </c>
      <c r="BWV126">
        <f t="shared" si="30"/>
        <v>0</v>
      </c>
      <c r="BWW126">
        <f t="shared" si="30"/>
        <v>0</v>
      </c>
      <c r="BWX126">
        <f t="shared" si="30"/>
        <v>0</v>
      </c>
      <c r="BWY126">
        <f t="shared" si="30"/>
        <v>0</v>
      </c>
      <c r="BWZ126">
        <f t="shared" si="30"/>
        <v>0</v>
      </c>
      <c r="BXA126">
        <f t="shared" si="30"/>
        <v>0</v>
      </c>
      <c r="BXB126">
        <f t="shared" si="30"/>
        <v>0</v>
      </c>
      <c r="BXC126">
        <f t="shared" si="30"/>
        <v>0</v>
      </c>
      <c r="BXD126">
        <f t="shared" si="30"/>
        <v>0</v>
      </c>
      <c r="BXE126">
        <f t="shared" si="30"/>
        <v>0</v>
      </c>
      <c r="BXF126">
        <f t="shared" si="30"/>
        <v>0</v>
      </c>
      <c r="BXG126">
        <f t="shared" si="30"/>
        <v>0</v>
      </c>
      <c r="BXH126">
        <f t="shared" si="30"/>
        <v>0</v>
      </c>
      <c r="BXI126">
        <f t="shared" si="30"/>
        <v>0</v>
      </c>
      <c r="BXJ126">
        <f t="shared" ref="BXJ126:BZU126" si="31">SUM(BXJ2:BXJ125)</f>
        <v>0</v>
      </c>
      <c r="BXK126">
        <f t="shared" si="31"/>
        <v>0</v>
      </c>
      <c r="BXL126">
        <f t="shared" si="31"/>
        <v>0</v>
      </c>
      <c r="BXM126">
        <f t="shared" si="31"/>
        <v>0</v>
      </c>
      <c r="BXN126">
        <f t="shared" si="31"/>
        <v>0</v>
      </c>
      <c r="BXO126">
        <f t="shared" si="31"/>
        <v>0</v>
      </c>
      <c r="BXP126">
        <f t="shared" si="31"/>
        <v>0</v>
      </c>
      <c r="BXQ126">
        <f t="shared" si="31"/>
        <v>0</v>
      </c>
      <c r="BXR126">
        <f t="shared" si="31"/>
        <v>0</v>
      </c>
      <c r="BXS126">
        <f t="shared" si="31"/>
        <v>0</v>
      </c>
      <c r="BXT126">
        <f t="shared" si="31"/>
        <v>0</v>
      </c>
      <c r="BXU126">
        <f t="shared" si="31"/>
        <v>0</v>
      </c>
      <c r="BXV126">
        <f t="shared" si="31"/>
        <v>0</v>
      </c>
      <c r="BXW126">
        <f t="shared" si="31"/>
        <v>0</v>
      </c>
      <c r="BXX126">
        <f t="shared" si="31"/>
        <v>0</v>
      </c>
      <c r="BXY126">
        <f t="shared" si="31"/>
        <v>0</v>
      </c>
      <c r="BXZ126">
        <f t="shared" si="31"/>
        <v>0</v>
      </c>
      <c r="BYA126">
        <f t="shared" si="31"/>
        <v>0</v>
      </c>
      <c r="BYB126">
        <f t="shared" si="31"/>
        <v>0</v>
      </c>
      <c r="BYC126">
        <f t="shared" si="31"/>
        <v>0</v>
      </c>
      <c r="BYD126">
        <f t="shared" si="31"/>
        <v>0</v>
      </c>
      <c r="BYE126">
        <f t="shared" si="31"/>
        <v>0</v>
      </c>
      <c r="BYF126">
        <f t="shared" si="31"/>
        <v>0</v>
      </c>
      <c r="BYG126">
        <f t="shared" si="31"/>
        <v>0</v>
      </c>
      <c r="BYH126">
        <f t="shared" si="31"/>
        <v>0</v>
      </c>
      <c r="BYI126">
        <f t="shared" si="31"/>
        <v>0</v>
      </c>
      <c r="BYJ126">
        <f t="shared" si="31"/>
        <v>0</v>
      </c>
      <c r="BYK126">
        <f t="shared" si="31"/>
        <v>0</v>
      </c>
      <c r="BYL126">
        <f t="shared" si="31"/>
        <v>0</v>
      </c>
      <c r="BYM126">
        <f t="shared" si="31"/>
        <v>0</v>
      </c>
      <c r="BYN126">
        <f t="shared" si="31"/>
        <v>0</v>
      </c>
      <c r="BYO126">
        <f t="shared" si="31"/>
        <v>0</v>
      </c>
      <c r="BYP126">
        <f t="shared" si="31"/>
        <v>0</v>
      </c>
      <c r="BYQ126">
        <f t="shared" si="31"/>
        <v>0</v>
      </c>
      <c r="BYR126">
        <f t="shared" si="31"/>
        <v>0</v>
      </c>
      <c r="BYS126">
        <f t="shared" si="31"/>
        <v>0</v>
      </c>
      <c r="BYT126">
        <f t="shared" si="31"/>
        <v>0</v>
      </c>
      <c r="BYU126">
        <f t="shared" si="31"/>
        <v>0</v>
      </c>
      <c r="BYV126">
        <f t="shared" si="31"/>
        <v>0</v>
      </c>
      <c r="BYW126">
        <f t="shared" si="31"/>
        <v>0</v>
      </c>
      <c r="BYX126">
        <f t="shared" si="31"/>
        <v>0</v>
      </c>
      <c r="BYY126">
        <f t="shared" si="31"/>
        <v>0</v>
      </c>
      <c r="BYZ126">
        <f t="shared" si="31"/>
        <v>0</v>
      </c>
      <c r="BZA126">
        <f t="shared" si="31"/>
        <v>0</v>
      </c>
      <c r="BZB126">
        <f t="shared" si="31"/>
        <v>0</v>
      </c>
      <c r="BZC126">
        <f t="shared" si="31"/>
        <v>0</v>
      </c>
      <c r="BZD126">
        <f t="shared" si="31"/>
        <v>0</v>
      </c>
      <c r="BZE126">
        <f t="shared" si="31"/>
        <v>0</v>
      </c>
      <c r="BZF126">
        <f t="shared" si="31"/>
        <v>0</v>
      </c>
      <c r="BZG126">
        <f t="shared" si="31"/>
        <v>0</v>
      </c>
      <c r="BZH126">
        <f t="shared" si="31"/>
        <v>0</v>
      </c>
      <c r="BZI126">
        <f t="shared" si="31"/>
        <v>0</v>
      </c>
      <c r="BZJ126">
        <f t="shared" si="31"/>
        <v>0</v>
      </c>
      <c r="BZK126">
        <f t="shared" si="31"/>
        <v>0</v>
      </c>
      <c r="BZL126">
        <f t="shared" si="31"/>
        <v>0</v>
      </c>
      <c r="BZM126">
        <f t="shared" si="31"/>
        <v>0</v>
      </c>
      <c r="BZN126">
        <f t="shared" si="31"/>
        <v>0</v>
      </c>
      <c r="BZO126">
        <f t="shared" si="31"/>
        <v>0</v>
      </c>
      <c r="BZP126">
        <f t="shared" si="31"/>
        <v>0</v>
      </c>
      <c r="BZQ126">
        <f t="shared" si="31"/>
        <v>0</v>
      </c>
      <c r="BZR126">
        <f t="shared" si="31"/>
        <v>0</v>
      </c>
      <c r="BZS126">
        <f t="shared" si="31"/>
        <v>0</v>
      </c>
      <c r="BZT126">
        <f t="shared" si="31"/>
        <v>0</v>
      </c>
      <c r="BZU126">
        <f t="shared" si="31"/>
        <v>0</v>
      </c>
      <c r="BZV126">
        <f t="shared" ref="BZV126:CCG126" si="32">SUM(BZV2:BZV125)</f>
        <v>0</v>
      </c>
      <c r="BZW126">
        <f t="shared" si="32"/>
        <v>0</v>
      </c>
      <c r="BZX126">
        <f t="shared" si="32"/>
        <v>0</v>
      </c>
      <c r="BZY126">
        <f t="shared" si="32"/>
        <v>0</v>
      </c>
      <c r="BZZ126">
        <f t="shared" si="32"/>
        <v>0</v>
      </c>
      <c r="CAA126">
        <f t="shared" si="32"/>
        <v>0</v>
      </c>
      <c r="CAB126">
        <f t="shared" si="32"/>
        <v>0</v>
      </c>
      <c r="CAC126">
        <f t="shared" si="32"/>
        <v>0</v>
      </c>
      <c r="CAD126">
        <f t="shared" si="32"/>
        <v>0</v>
      </c>
      <c r="CAE126">
        <f t="shared" si="32"/>
        <v>0</v>
      </c>
      <c r="CAF126">
        <f t="shared" si="32"/>
        <v>0</v>
      </c>
      <c r="CAG126">
        <f t="shared" si="32"/>
        <v>0</v>
      </c>
      <c r="CAH126">
        <f t="shared" si="32"/>
        <v>0</v>
      </c>
      <c r="CAI126">
        <f t="shared" si="32"/>
        <v>0</v>
      </c>
      <c r="CAJ126">
        <f t="shared" si="32"/>
        <v>0</v>
      </c>
      <c r="CAK126">
        <f t="shared" si="32"/>
        <v>0</v>
      </c>
      <c r="CAL126">
        <f t="shared" si="32"/>
        <v>0</v>
      </c>
      <c r="CAM126">
        <f t="shared" si="32"/>
        <v>0</v>
      </c>
      <c r="CAN126">
        <f t="shared" si="32"/>
        <v>0</v>
      </c>
      <c r="CAO126">
        <f t="shared" si="32"/>
        <v>0</v>
      </c>
      <c r="CAP126">
        <f t="shared" si="32"/>
        <v>0</v>
      </c>
      <c r="CAQ126">
        <f t="shared" si="32"/>
        <v>0</v>
      </c>
      <c r="CAR126">
        <f t="shared" si="32"/>
        <v>0</v>
      </c>
      <c r="CAS126">
        <f t="shared" si="32"/>
        <v>0</v>
      </c>
      <c r="CAT126">
        <f t="shared" si="32"/>
        <v>0</v>
      </c>
      <c r="CAU126">
        <f t="shared" si="32"/>
        <v>0</v>
      </c>
      <c r="CAV126">
        <f t="shared" si="32"/>
        <v>0</v>
      </c>
      <c r="CAW126">
        <f t="shared" si="32"/>
        <v>0</v>
      </c>
      <c r="CAX126">
        <f t="shared" si="32"/>
        <v>0</v>
      </c>
      <c r="CAY126">
        <f t="shared" si="32"/>
        <v>0</v>
      </c>
      <c r="CAZ126">
        <f t="shared" si="32"/>
        <v>0</v>
      </c>
      <c r="CBA126">
        <f t="shared" si="32"/>
        <v>0</v>
      </c>
      <c r="CBB126">
        <f t="shared" si="32"/>
        <v>0</v>
      </c>
      <c r="CBC126">
        <f t="shared" si="32"/>
        <v>0</v>
      </c>
      <c r="CBD126">
        <f t="shared" si="32"/>
        <v>0</v>
      </c>
      <c r="CBE126">
        <f t="shared" si="32"/>
        <v>0</v>
      </c>
      <c r="CBF126">
        <f t="shared" si="32"/>
        <v>0</v>
      </c>
      <c r="CBG126">
        <f t="shared" si="32"/>
        <v>0</v>
      </c>
      <c r="CBH126">
        <f t="shared" si="32"/>
        <v>0</v>
      </c>
      <c r="CBI126">
        <f t="shared" si="32"/>
        <v>0</v>
      </c>
      <c r="CBJ126">
        <f t="shared" si="32"/>
        <v>0</v>
      </c>
      <c r="CBK126">
        <f t="shared" si="32"/>
        <v>0</v>
      </c>
      <c r="CBL126">
        <f t="shared" si="32"/>
        <v>0</v>
      </c>
      <c r="CBM126">
        <f t="shared" si="32"/>
        <v>0</v>
      </c>
      <c r="CBN126">
        <f t="shared" si="32"/>
        <v>0</v>
      </c>
      <c r="CBO126">
        <f t="shared" si="32"/>
        <v>0</v>
      </c>
      <c r="CBP126">
        <f t="shared" si="32"/>
        <v>0</v>
      </c>
      <c r="CBQ126">
        <f t="shared" si="32"/>
        <v>0</v>
      </c>
      <c r="CBR126">
        <f t="shared" si="32"/>
        <v>0</v>
      </c>
      <c r="CBS126">
        <f t="shared" si="32"/>
        <v>0</v>
      </c>
      <c r="CBT126">
        <f t="shared" si="32"/>
        <v>0</v>
      </c>
      <c r="CBU126">
        <f t="shared" si="32"/>
        <v>0</v>
      </c>
      <c r="CBV126">
        <f t="shared" si="32"/>
        <v>0</v>
      </c>
      <c r="CBW126">
        <f t="shared" si="32"/>
        <v>0</v>
      </c>
      <c r="CBX126">
        <f t="shared" si="32"/>
        <v>0</v>
      </c>
      <c r="CBY126">
        <f t="shared" si="32"/>
        <v>0</v>
      </c>
      <c r="CBZ126">
        <f t="shared" si="32"/>
        <v>0</v>
      </c>
      <c r="CCA126">
        <f t="shared" si="32"/>
        <v>0</v>
      </c>
      <c r="CCB126">
        <f t="shared" si="32"/>
        <v>0</v>
      </c>
      <c r="CCC126">
        <f t="shared" si="32"/>
        <v>0</v>
      </c>
      <c r="CCD126">
        <f t="shared" si="32"/>
        <v>0</v>
      </c>
      <c r="CCE126">
        <f t="shared" si="32"/>
        <v>0</v>
      </c>
      <c r="CCF126">
        <f t="shared" si="32"/>
        <v>0</v>
      </c>
      <c r="CCG126">
        <f t="shared" si="32"/>
        <v>0</v>
      </c>
      <c r="CCH126">
        <f t="shared" ref="CCH126:CES126" si="33">SUM(CCH2:CCH125)</f>
        <v>0</v>
      </c>
      <c r="CCI126">
        <f t="shared" si="33"/>
        <v>0</v>
      </c>
      <c r="CCJ126">
        <f t="shared" si="33"/>
        <v>0</v>
      </c>
      <c r="CCK126">
        <f t="shared" si="33"/>
        <v>0</v>
      </c>
      <c r="CCL126">
        <f t="shared" si="33"/>
        <v>0</v>
      </c>
      <c r="CCM126">
        <f t="shared" si="33"/>
        <v>0</v>
      </c>
      <c r="CCN126">
        <f t="shared" si="33"/>
        <v>0</v>
      </c>
      <c r="CCO126">
        <f t="shared" si="33"/>
        <v>0</v>
      </c>
      <c r="CCP126">
        <f t="shared" si="33"/>
        <v>0</v>
      </c>
      <c r="CCQ126">
        <f t="shared" si="33"/>
        <v>0</v>
      </c>
      <c r="CCR126">
        <f t="shared" si="33"/>
        <v>0</v>
      </c>
      <c r="CCS126">
        <f t="shared" si="33"/>
        <v>0</v>
      </c>
      <c r="CCT126">
        <f t="shared" si="33"/>
        <v>0</v>
      </c>
      <c r="CCU126">
        <f t="shared" si="33"/>
        <v>0</v>
      </c>
      <c r="CCV126">
        <f t="shared" si="33"/>
        <v>0</v>
      </c>
      <c r="CCW126">
        <f t="shared" si="33"/>
        <v>0</v>
      </c>
      <c r="CCX126">
        <f t="shared" si="33"/>
        <v>0</v>
      </c>
      <c r="CCY126">
        <f t="shared" si="33"/>
        <v>0</v>
      </c>
      <c r="CCZ126">
        <f t="shared" si="33"/>
        <v>0</v>
      </c>
      <c r="CDA126">
        <f t="shared" si="33"/>
        <v>0</v>
      </c>
      <c r="CDB126">
        <f t="shared" si="33"/>
        <v>0</v>
      </c>
      <c r="CDC126">
        <f t="shared" si="33"/>
        <v>0</v>
      </c>
      <c r="CDD126">
        <f t="shared" si="33"/>
        <v>0</v>
      </c>
      <c r="CDE126">
        <f t="shared" si="33"/>
        <v>0</v>
      </c>
      <c r="CDF126">
        <f t="shared" si="33"/>
        <v>0</v>
      </c>
      <c r="CDG126">
        <f t="shared" si="33"/>
        <v>0</v>
      </c>
      <c r="CDH126">
        <f t="shared" si="33"/>
        <v>0</v>
      </c>
      <c r="CDI126">
        <f t="shared" si="33"/>
        <v>0</v>
      </c>
      <c r="CDJ126">
        <f t="shared" si="33"/>
        <v>0</v>
      </c>
      <c r="CDK126">
        <f t="shared" si="33"/>
        <v>0</v>
      </c>
      <c r="CDL126">
        <f t="shared" si="33"/>
        <v>0</v>
      </c>
      <c r="CDM126">
        <f t="shared" si="33"/>
        <v>0</v>
      </c>
      <c r="CDN126">
        <f t="shared" si="33"/>
        <v>0</v>
      </c>
      <c r="CDO126">
        <f t="shared" si="33"/>
        <v>0</v>
      </c>
      <c r="CDP126">
        <f t="shared" si="33"/>
        <v>0</v>
      </c>
      <c r="CDQ126">
        <f t="shared" si="33"/>
        <v>0</v>
      </c>
      <c r="CDR126">
        <f t="shared" si="33"/>
        <v>0</v>
      </c>
      <c r="CDS126">
        <f t="shared" si="33"/>
        <v>0</v>
      </c>
      <c r="CDT126">
        <f t="shared" si="33"/>
        <v>0</v>
      </c>
      <c r="CDU126">
        <f t="shared" si="33"/>
        <v>0</v>
      </c>
      <c r="CDV126">
        <f t="shared" si="33"/>
        <v>0</v>
      </c>
      <c r="CDW126">
        <f t="shared" si="33"/>
        <v>0</v>
      </c>
      <c r="CDX126">
        <f t="shared" si="33"/>
        <v>0</v>
      </c>
      <c r="CDY126">
        <f t="shared" si="33"/>
        <v>0</v>
      </c>
      <c r="CDZ126">
        <f t="shared" si="33"/>
        <v>0</v>
      </c>
      <c r="CEA126">
        <f t="shared" si="33"/>
        <v>0</v>
      </c>
      <c r="CEB126">
        <f t="shared" si="33"/>
        <v>0</v>
      </c>
      <c r="CEC126">
        <f t="shared" si="33"/>
        <v>0</v>
      </c>
      <c r="CED126">
        <f t="shared" si="33"/>
        <v>0</v>
      </c>
      <c r="CEE126">
        <f t="shared" si="33"/>
        <v>0</v>
      </c>
      <c r="CEF126">
        <f t="shared" si="33"/>
        <v>0</v>
      </c>
      <c r="CEG126">
        <f t="shared" si="33"/>
        <v>0</v>
      </c>
      <c r="CEH126">
        <f t="shared" si="33"/>
        <v>0</v>
      </c>
      <c r="CEI126">
        <f t="shared" si="33"/>
        <v>0</v>
      </c>
      <c r="CEJ126">
        <f t="shared" si="33"/>
        <v>0</v>
      </c>
      <c r="CEK126">
        <f t="shared" si="33"/>
        <v>0</v>
      </c>
      <c r="CEL126">
        <f t="shared" si="33"/>
        <v>0</v>
      </c>
      <c r="CEM126">
        <f t="shared" si="33"/>
        <v>0</v>
      </c>
      <c r="CEN126">
        <f t="shared" si="33"/>
        <v>0</v>
      </c>
      <c r="CEO126">
        <f t="shared" si="33"/>
        <v>0</v>
      </c>
      <c r="CEP126">
        <f t="shared" si="33"/>
        <v>0</v>
      </c>
      <c r="CEQ126">
        <f t="shared" si="33"/>
        <v>0</v>
      </c>
      <c r="CER126">
        <f t="shared" si="33"/>
        <v>0</v>
      </c>
      <c r="CES126">
        <f t="shared" si="33"/>
        <v>0</v>
      </c>
      <c r="CET126">
        <f t="shared" ref="CET126:CHE126" si="34">SUM(CET2:CET125)</f>
        <v>0</v>
      </c>
      <c r="CEU126">
        <f t="shared" si="34"/>
        <v>0</v>
      </c>
      <c r="CEV126">
        <f t="shared" si="34"/>
        <v>0</v>
      </c>
      <c r="CEW126">
        <f t="shared" si="34"/>
        <v>0</v>
      </c>
      <c r="CEX126">
        <f t="shared" si="34"/>
        <v>0</v>
      </c>
      <c r="CEY126">
        <f t="shared" si="34"/>
        <v>0</v>
      </c>
      <c r="CEZ126">
        <f t="shared" si="34"/>
        <v>0</v>
      </c>
      <c r="CFA126">
        <f t="shared" si="34"/>
        <v>0</v>
      </c>
      <c r="CFB126">
        <f t="shared" si="34"/>
        <v>0</v>
      </c>
      <c r="CFC126">
        <f t="shared" si="34"/>
        <v>0</v>
      </c>
      <c r="CFD126">
        <f t="shared" si="34"/>
        <v>0</v>
      </c>
      <c r="CFE126">
        <f t="shared" si="34"/>
        <v>0</v>
      </c>
      <c r="CFF126">
        <f t="shared" si="34"/>
        <v>0</v>
      </c>
      <c r="CFG126">
        <f t="shared" si="34"/>
        <v>0</v>
      </c>
      <c r="CFH126">
        <f t="shared" si="34"/>
        <v>0</v>
      </c>
      <c r="CFI126">
        <f t="shared" si="34"/>
        <v>0</v>
      </c>
      <c r="CFJ126">
        <f t="shared" si="34"/>
        <v>0</v>
      </c>
      <c r="CFK126">
        <f t="shared" si="34"/>
        <v>0</v>
      </c>
      <c r="CFL126">
        <f t="shared" si="34"/>
        <v>0</v>
      </c>
      <c r="CFM126">
        <f t="shared" si="34"/>
        <v>0</v>
      </c>
      <c r="CFN126">
        <f t="shared" si="34"/>
        <v>0</v>
      </c>
      <c r="CFO126">
        <f t="shared" si="34"/>
        <v>0</v>
      </c>
      <c r="CFP126">
        <f t="shared" si="34"/>
        <v>0</v>
      </c>
      <c r="CFQ126">
        <f t="shared" si="34"/>
        <v>0</v>
      </c>
      <c r="CFR126">
        <f t="shared" si="34"/>
        <v>0</v>
      </c>
      <c r="CFS126">
        <f t="shared" si="34"/>
        <v>0</v>
      </c>
      <c r="CFT126">
        <f t="shared" si="34"/>
        <v>0</v>
      </c>
      <c r="CFU126">
        <f t="shared" si="34"/>
        <v>0</v>
      </c>
      <c r="CFV126">
        <f t="shared" si="34"/>
        <v>0</v>
      </c>
      <c r="CFW126">
        <f t="shared" si="34"/>
        <v>0</v>
      </c>
      <c r="CFX126">
        <f t="shared" si="34"/>
        <v>0</v>
      </c>
      <c r="CFY126">
        <f t="shared" si="34"/>
        <v>0</v>
      </c>
      <c r="CFZ126">
        <f t="shared" si="34"/>
        <v>0</v>
      </c>
      <c r="CGA126">
        <f t="shared" si="34"/>
        <v>0</v>
      </c>
      <c r="CGB126">
        <f t="shared" si="34"/>
        <v>0</v>
      </c>
      <c r="CGC126">
        <f t="shared" si="34"/>
        <v>0</v>
      </c>
      <c r="CGD126">
        <f t="shared" si="34"/>
        <v>0</v>
      </c>
      <c r="CGE126">
        <f t="shared" si="34"/>
        <v>0</v>
      </c>
      <c r="CGF126">
        <f t="shared" si="34"/>
        <v>0</v>
      </c>
      <c r="CGG126">
        <f t="shared" si="34"/>
        <v>0</v>
      </c>
      <c r="CGH126">
        <f t="shared" si="34"/>
        <v>0</v>
      </c>
      <c r="CGI126">
        <f t="shared" si="34"/>
        <v>0</v>
      </c>
      <c r="CGJ126">
        <f t="shared" si="34"/>
        <v>0</v>
      </c>
      <c r="CGK126">
        <f t="shared" si="34"/>
        <v>0</v>
      </c>
      <c r="CGL126">
        <f t="shared" si="34"/>
        <v>0</v>
      </c>
      <c r="CGM126">
        <f t="shared" si="34"/>
        <v>0</v>
      </c>
      <c r="CGN126">
        <f t="shared" si="34"/>
        <v>0</v>
      </c>
      <c r="CGO126">
        <f t="shared" si="34"/>
        <v>0</v>
      </c>
      <c r="CGP126">
        <f t="shared" si="34"/>
        <v>0</v>
      </c>
      <c r="CGQ126">
        <f t="shared" si="34"/>
        <v>0</v>
      </c>
      <c r="CGR126">
        <f t="shared" si="34"/>
        <v>0</v>
      </c>
      <c r="CGS126">
        <f t="shared" si="34"/>
        <v>0</v>
      </c>
      <c r="CGT126">
        <f t="shared" si="34"/>
        <v>0</v>
      </c>
      <c r="CGU126">
        <f t="shared" si="34"/>
        <v>0</v>
      </c>
      <c r="CGV126">
        <f t="shared" si="34"/>
        <v>0</v>
      </c>
      <c r="CGW126">
        <f t="shared" si="34"/>
        <v>0</v>
      </c>
      <c r="CGX126">
        <f t="shared" si="34"/>
        <v>0</v>
      </c>
      <c r="CGY126">
        <f t="shared" si="34"/>
        <v>0</v>
      </c>
      <c r="CGZ126">
        <f t="shared" si="34"/>
        <v>0</v>
      </c>
      <c r="CHA126">
        <f t="shared" si="34"/>
        <v>0</v>
      </c>
      <c r="CHB126">
        <f t="shared" si="34"/>
        <v>0</v>
      </c>
      <c r="CHC126">
        <f t="shared" si="34"/>
        <v>0</v>
      </c>
      <c r="CHD126">
        <f t="shared" si="34"/>
        <v>0</v>
      </c>
      <c r="CHE126">
        <f t="shared" si="34"/>
        <v>0</v>
      </c>
      <c r="CHF126">
        <f t="shared" ref="CHF126:CJQ126" si="35">SUM(CHF2:CHF125)</f>
        <v>0</v>
      </c>
      <c r="CHG126">
        <f t="shared" si="35"/>
        <v>0</v>
      </c>
      <c r="CHH126">
        <f t="shared" si="35"/>
        <v>0</v>
      </c>
      <c r="CHI126">
        <f t="shared" si="35"/>
        <v>0</v>
      </c>
      <c r="CHJ126">
        <f t="shared" si="35"/>
        <v>0</v>
      </c>
      <c r="CHK126">
        <f t="shared" si="35"/>
        <v>0</v>
      </c>
      <c r="CHL126">
        <f t="shared" si="35"/>
        <v>0</v>
      </c>
      <c r="CHM126">
        <f t="shared" si="35"/>
        <v>0</v>
      </c>
      <c r="CHN126">
        <f t="shared" si="35"/>
        <v>0</v>
      </c>
      <c r="CHO126">
        <f t="shared" si="35"/>
        <v>0</v>
      </c>
      <c r="CHP126">
        <f t="shared" si="35"/>
        <v>0</v>
      </c>
      <c r="CHQ126">
        <f t="shared" si="35"/>
        <v>0</v>
      </c>
      <c r="CHR126">
        <f t="shared" si="35"/>
        <v>0</v>
      </c>
      <c r="CHS126">
        <f t="shared" si="35"/>
        <v>0</v>
      </c>
      <c r="CHT126">
        <f t="shared" si="35"/>
        <v>0</v>
      </c>
      <c r="CHU126">
        <f t="shared" si="35"/>
        <v>0</v>
      </c>
      <c r="CHV126">
        <f t="shared" si="35"/>
        <v>0</v>
      </c>
      <c r="CHW126">
        <f t="shared" si="35"/>
        <v>0</v>
      </c>
      <c r="CHX126">
        <f t="shared" si="35"/>
        <v>0</v>
      </c>
      <c r="CHY126">
        <f t="shared" si="35"/>
        <v>0</v>
      </c>
      <c r="CHZ126">
        <f t="shared" si="35"/>
        <v>0</v>
      </c>
      <c r="CIA126">
        <f t="shared" si="35"/>
        <v>0</v>
      </c>
      <c r="CIB126">
        <f t="shared" si="35"/>
        <v>0</v>
      </c>
      <c r="CIC126">
        <f t="shared" si="35"/>
        <v>0</v>
      </c>
      <c r="CID126">
        <f t="shared" si="35"/>
        <v>0</v>
      </c>
      <c r="CIE126">
        <f t="shared" si="35"/>
        <v>0</v>
      </c>
      <c r="CIF126">
        <f t="shared" si="35"/>
        <v>0</v>
      </c>
      <c r="CIG126">
        <f t="shared" si="35"/>
        <v>0</v>
      </c>
      <c r="CIH126">
        <f t="shared" si="35"/>
        <v>0</v>
      </c>
      <c r="CII126">
        <f t="shared" si="35"/>
        <v>0</v>
      </c>
      <c r="CIJ126">
        <f t="shared" si="35"/>
        <v>0</v>
      </c>
      <c r="CIK126">
        <f t="shared" si="35"/>
        <v>0</v>
      </c>
      <c r="CIL126">
        <f t="shared" si="35"/>
        <v>0</v>
      </c>
      <c r="CIM126">
        <f t="shared" si="35"/>
        <v>0</v>
      </c>
      <c r="CIN126">
        <f t="shared" si="35"/>
        <v>0</v>
      </c>
      <c r="CIO126">
        <f t="shared" si="35"/>
        <v>0</v>
      </c>
      <c r="CIP126">
        <f t="shared" si="35"/>
        <v>0</v>
      </c>
      <c r="CIQ126">
        <f t="shared" si="35"/>
        <v>0</v>
      </c>
      <c r="CIR126">
        <f t="shared" si="35"/>
        <v>0</v>
      </c>
      <c r="CIS126">
        <f t="shared" si="35"/>
        <v>0</v>
      </c>
      <c r="CIT126">
        <f t="shared" si="35"/>
        <v>0</v>
      </c>
      <c r="CIU126">
        <f t="shared" si="35"/>
        <v>0</v>
      </c>
      <c r="CIV126">
        <f t="shared" si="35"/>
        <v>0</v>
      </c>
      <c r="CIW126">
        <f t="shared" si="35"/>
        <v>0</v>
      </c>
      <c r="CIX126">
        <f t="shared" si="35"/>
        <v>0</v>
      </c>
      <c r="CIY126">
        <f t="shared" si="35"/>
        <v>0</v>
      </c>
      <c r="CIZ126">
        <f t="shared" si="35"/>
        <v>0</v>
      </c>
      <c r="CJA126">
        <f t="shared" si="35"/>
        <v>0</v>
      </c>
      <c r="CJB126">
        <f t="shared" si="35"/>
        <v>0</v>
      </c>
      <c r="CJC126">
        <f t="shared" si="35"/>
        <v>0</v>
      </c>
      <c r="CJD126">
        <f t="shared" si="35"/>
        <v>0</v>
      </c>
      <c r="CJE126">
        <f t="shared" si="35"/>
        <v>0</v>
      </c>
      <c r="CJF126">
        <f t="shared" si="35"/>
        <v>0</v>
      </c>
      <c r="CJG126">
        <f t="shared" si="35"/>
        <v>0</v>
      </c>
      <c r="CJH126">
        <f t="shared" si="35"/>
        <v>0</v>
      </c>
      <c r="CJI126">
        <f t="shared" si="35"/>
        <v>0</v>
      </c>
      <c r="CJJ126">
        <f t="shared" si="35"/>
        <v>0</v>
      </c>
      <c r="CJK126">
        <f t="shared" si="35"/>
        <v>0</v>
      </c>
      <c r="CJL126">
        <f t="shared" si="35"/>
        <v>0</v>
      </c>
      <c r="CJM126">
        <f t="shared" si="35"/>
        <v>0</v>
      </c>
      <c r="CJN126">
        <f t="shared" si="35"/>
        <v>0</v>
      </c>
      <c r="CJO126">
        <f t="shared" si="35"/>
        <v>0</v>
      </c>
      <c r="CJP126">
        <f t="shared" si="35"/>
        <v>0</v>
      </c>
      <c r="CJQ126">
        <f t="shared" si="35"/>
        <v>0</v>
      </c>
      <c r="CJR126">
        <f t="shared" ref="CJR126:CMC126" si="36">SUM(CJR2:CJR125)</f>
        <v>0</v>
      </c>
      <c r="CJS126">
        <f t="shared" si="36"/>
        <v>0</v>
      </c>
      <c r="CJT126">
        <f t="shared" si="36"/>
        <v>0</v>
      </c>
      <c r="CJU126">
        <f t="shared" si="36"/>
        <v>0</v>
      </c>
      <c r="CJV126">
        <f t="shared" si="36"/>
        <v>0</v>
      </c>
      <c r="CJW126">
        <f t="shared" si="36"/>
        <v>0</v>
      </c>
      <c r="CJX126">
        <f t="shared" si="36"/>
        <v>0</v>
      </c>
      <c r="CJY126">
        <f t="shared" si="36"/>
        <v>0</v>
      </c>
      <c r="CJZ126">
        <f t="shared" si="36"/>
        <v>0</v>
      </c>
      <c r="CKA126">
        <f t="shared" si="36"/>
        <v>0</v>
      </c>
      <c r="CKB126">
        <f t="shared" si="36"/>
        <v>0</v>
      </c>
      <c r="CKC126">
        <f t="shared" si="36"/>
        <v>0</v>
      </c>
      <c r="CKD126">
        <f t="shared" si="36"/>
        <v>0</v>
      </c>
      <c r="CKE126">
        <f t="shared" si="36"/>
        <v>0</v>
      </c>
      <c r="CKF126">
        <f t="shared" si="36"/>
        <v>0</v>
      </c>
      <c r="CKG126">
        <f t="shared" si="36"/>
        <v>0</v>
      </c>
      <c r="CKH126">
        <f t="shared" si="36"/>
        <v>0</v>
      </c>
      <c r="CKI126">
        <f t="shared" si="36"/>
        <v>0</v>
      </c>
      <c r="CKJ126">
        <f t="shared" si="36"/>
        <v>0</v>
      </c>
      <c r="CKK126">
        <f t="shared" si="36"/>
        <v>0</v>
      </c>
      <c r="CKL126">
        <f t="shared" si="36"/>
        <v>0</v>
      </c>
      <c r="CKM126">
        <f t="shared" si="36"/>
        <v>0</v>
      </c>
      <c r="CKN126">
        <f t="shared" si="36"/>
        <v>0</v>
      </c>
      <c r="CKO126">
        <f t="shared" si="36"/>
        <v>0</v>
      </c>
      <c r="CKP126">
        <f t="shared" si="36"/>
        <v>0</v>
      </c>
      <c r="CKQ126">
        <f t="shared" si="36"/>
        <v>0</v>
      </c>
      <c r="CKR126">
        <f t="shared" si="36"/>
        <v>0</v>
      </c>
      <c r="CKS126">
        <f t="shared" si="36"/>
        <v>0</v>
      </c>
      <c r="CKT126">
        <f t="shared" si="36"/>
        <v>0</v>
      </c>
      <c r="CKU126">
        <f t="shared" si="36"/>
        <v>0</v>
      </c>
      <c r="CKV126">
        <f t="shared" si="36"/>
        <v>0</v>
      </c>
      <c r="CKW126">
        <f t="shared" si="36"/>
        <v>0</v>
      </c>
      <c r="CKX126">
        <f t="shared" si="36"/>
        <v>0</v>
      </c>
      <c r="CKY126">
        <f t="shared" si="36"/>
        <v>0</v>
      </c>
      <c r="CKZ126">
        <f t="shared" si="36"/>
        <v>0</v>
      </c>
      <c r="CLA126">
        <f t="shared" si="36"/>
        <v>0</v>
      </c>
      <c r="CLB126">
        <f t="shared" si="36"/>
        <v>0</v>
      </c>
      <c r="CLC126">
        <f t="shared" si="36"/>
        <v>0</v>
      </c>
      <c r="CLD126">
        <f t="shared" si="36"/>
        <v>0</v>
      </c>
      <c r="CLE126">
        <f t="shared" si="36"/>
        <v>0</v>
      </c>
      <c r="CLF126">
        <f t="shared" si="36"/>
        <v>0</v>
      </c>
      <c r="CLG126">
        <f t="shared" si="36"/>
        <v>0</v>
      </c>
      <c r="CLH126">
        <f t="shared" si="36"/>
        <v>0</v>
      </c>
      <c r="CLI126">
        <f t="shared" si="36"/>
        <v>0</v>
      </c>
      <c r="CLJ126">
        <f t="shared" si="36"/>
        <v>0</v>
      </c>
      <c r="CLK126">
        <f t="shared" si="36"/>
        <v>0</v>
      </c>
      <c r="CLL126">
        <f t="shared" si="36"/>
        <v>0</v>
      </c>
      <c r="CLM126">
        <f t="shared" si="36"/>
        <v>0</v>
      </c>
      <c r="CLN126">
        <f t="shared" si="36"/>
        <v>0</v>
      </c>
      <c r="CLO126">
        <f t="shared" si="36"/>
        <v>0</v>
      </c>
      <c r="CLP126">
        <f t="shared" si="36"/>
        <v>0</v>
      </c>
      <c r="CLQ126">
        <f t="shared" si="36"/>
        <v>0</v>
      </c>
      <c r="CLR126">
        <f t="shared" si="36"/>
        <v>0</v>
      </c>
      <c r="CLS126">
        <f t="shared" si="36"/>
        <v>0</v>
      </c>
      <c r="CLT126">
        <f t="shared" si="36"/>
        <v>0</v>
      </c>
      <c r="CLU126">
        <f t="shared" si="36"/>
        <v>0</v>
      </c>
      <c r="CLV126">
        <f t="shared" si="36"/>
        <v>0</v>
      </c>
      <c r="CLW126">
        <f t="shared" si="36"/>
        <v>0</v>
      </c>
      <c r="CLX126">
        <f t="shared" si="36"/>
        <v>0</v>
      </c>
      <c r="CLY126">
        <f t="shared" si="36"/>
        <v>0</v>
      </c>
      <c r="CLZ126">
        <f t="shared" si="36"/>
        <v>0</v>
      </c>
      <c r="CMA126">
        <f t="shared" si="36"/>
        <v>0</v>
      </c>
      <c r="CMB126">
        <f t="shared" si="36"/>
        <v>0</v>
      </c>
      <c r="CMC126">
        <f t="shared" si="36"/>
        <v>0</v>
      </c>
      <c r="CMD126">
        <f t="shared" ref="CMD126:COO126" si="37">SUM(CMD2:CMD125)</f>
        <v>0</v>
      </c>
      <c r="CME126">
        <f t="shared" si="37"/>
        <v>0</v>
      </c>
      <c r="CMF126">
        <f t="shared" si="37"/>
        <v>0</v>
      </c>
      <c r="CMG126">
        <f t="shared" si="37"/>
        <v>0</v>
      </c>
      <c r="CMH126">
        <f t="shared" si="37"/>
        <v>0</v>
      </c>
      <c r="CMI126">
        <f t="shared" si="37"/>
        <v>0</v>
      </c>
      <c r="CMJ126">
        <f t="shared" si="37"/>
        <v>0</v>
      </c>
      <c r="CMK126">
        <f t="shared" si="37"/>
        <v>0</v>
      </c>
      <c r="CML126">
        <f t="shared" si="37"/>
        <v>0</v>
      </c>
      <c r="CMM126">
        <f t="shared" si="37"/>
        <v>0</v>
      </c>
      <c r="CMN126">
        <f t="shared" si="37"/>
        <v>0</v>
      </c>
      <c r="CMO126">
        <f t="shared" si="37"/>
        <v>0</v>
      </c>
      <c r="CMP126">
        <f t="shared" si="37"/>
        <v>0</v>
      </c>
      <c r="CMQ126">
        <f t="shared" si="37"/>
        <v>0</v>
      </c>
      <c r="CMR126">
        <f t="shared" si="37"/>
        <v>0</v>
      </c>
      <c r="CMS126">
        <f t="shared" si="37"/>
        <v>0</v>
      </c>
      <c r="CMT126">
        <f t="shared" si="37"/>
        <v>0</v>
      </c>
      <c r="CMU126">
        <f t="shared" si="37"/>
        <v>0</v>
      </c>
      <c r="CMV126">
        <f t="shared" si="37"/>
        <v>0</v>
      </c>
      <c r="CMW126">
        <f t="shared" si="37"/>
        <v>0</v>
      </c>
      <c r="CMX126">
        <f t="shared" si="37"/>
        <v>0</v>
      </c>
      <c r="CMY126">
        <f t="shared" si="37"/>
        <v>0</v>
      </c>
      <c r="CMZ126">
        <f t="shared" si="37"/>
        <v>0</v>
      </c>
      <c r="CNA126">
        <f t="shared" si="37"/>
        <v>0</v>
      </c>
      <c r="CNB126">
        <f t="shared" si="37"/>
        <v>0</v>
      </c>
      <c r="CNC126">
        <f t="shared" si="37"/>
        <v>0</v>
      </c>
      <c r="CND126">
        <f t="shared" si="37"/>
        <v>0</v>
      </c>
      <c r="CNE126">
        <f t="shared" si="37"/>
        <v>0</v>
      </c>
      <c r="CNF126">
        <f t="shared" si="37"/>
        <v>0</v>
      </c>
      <c r="CNG126">
        <f t="shared" si="37"/>
        <v>0</v>
      </c>
      <c r="CNH126">
        <f t="shared" si="37"/>
        <v>0</v>
      </c>
      <c r="CNI126">
        <f t="shared" si="37"/>
        <v>0</v>
      </c>
      <c r="CNJ126">
        <f t="shared" si="37"/>
        <v>0</v>
      </c>
      <c r="CNK126">
        <f t="shared" si="37"/>
        <v>0</v>
      </c>
      <c r="CNL126">
        <f t="shared" si="37"/>
        <v>0</v>
      </c>
      <c r="CNM126">
        <f t="shared" si="37"/>
        <v>0</v>
      </c>
      <c r="CNN126">
        <f t="shared" si="37"/>
        <v>0</v>
      </c>
      <c r="CNO126">
        <f t="shared" si="37"/>
        <v>0</v>
      </c>
      <c r="CNP126">
        <f t="shared" si="37"/>
        <v>0</v>
      </c>
      <c r="CNQ126">
        <f t="shared" si="37"/>
        <v>0</v>
      </c>
      <c r="CNR126">
        <f t="shared" si="37"/>
        <v>0</v>
      </c>
      <c r="CNS126">
        <f t="shared" si="37"/>
        <v>0</v>
      </c>
      <c r="CNT126">
        <f t="shared" si="37"/>
        <v>0</v>
      </c>
      <c r="CNU126">
        <f t="shared" si="37"/>
        <v>0</v>
      </c>
      <c r="CNV126">
        <f t="shared" si="37"/>
        <v>0</v>
      </c>
      <c r="CNW126">
        <f t="shared" si="37"/>
        <v>0</v>
      </c>
      <c r="CNX126">
        <f t="shared" si="37"/>
        <v>0</v>
      </c>
      <c r="CNY126">
        <f t="shared" si="37"/>
        <v>0</v>
      </c>
      <c r="CNZ126">
        <f t="shared" si="37"/>
        <v>0</v>
      </c>
      <c r="COA126">
        <f t="shared" si="37"/>
        <v>0</v>
      </c>
      <c r="COB126">
        <f t="shared" si="37"/>
        <v>0</v>
      </c>
      <c r="COC126">
        <f t="shared" si="37"/>
        <v>0</v>
      </c>
      <c r="COD126">
        <f t="shared" si="37"/>
        <v>0</v>
      </c>
      <c r="COE126">
        <f t="shared" si="37"/>
        <v>0</v>
      </c>
      <c r="COF126">
        <f t="shared" si="37"/>
        <v>0</v>
      </c>
      <c r="COG126">
        <f t="shared" si="37"/>
        <v>0</v>
      </c>
      <c r="COH126">
        <f t="shared" si="37"/>
        <v>0</v>
      </c>
      <c r="COI126">
        <f t="shared" si="37"/>
        <v>0</v>
      </c>
      <c r="COJ126">
        <f t="shared" si="37"/>
        <v>0</v>
      </c>
      <c r="COK126">
        <f t="shared" si="37"/>
        <v>0</v>
      </c>
      <c r="COL126">
        <f t="shared" si="37"/>
        <v>0</v>
      </c>
      <c r="COM126">
        <f t="shared" si="37"/>
        <v>0</v>
      </c>
      <c r="CON126">
        <f t="shared" si="37"/>
        <v>0</v>
      </c>
      <c r="COO126">
        <f t="shared" si="37"/>
        <v>0</v>
      </c>
      <c r="COP126">
        <f t="shared" ref="COP126:CRA126" si="38">SUM(COP2:COP125)</f>
        <v>0</v>
      </c>
      <c r="COQ126">
        <f t="shared" si="38"/>
        <v>0</v>
      </c>
      <c r="COR126">
        <f t="shared" si="38"/>
        <v>0</v>
      </c>
      <c r="COS126">
        <f t="shared" si="38"/>
        <v>0</v>
      </c>
      <c r="COT126">
        <f t="shared" si="38"/>
        <v>0</v>
      </c>
      <c r="COU126">
        <f t="shared" si="38"/>
        <v>0</v>
      </c>
      <c r="COV126">
        <f t="shared" si="38"/>
        <v>0</v>
      </c>
      <c r="COW126">
        <f t="shared" si="38"/>
        <v>0</v>
      </c>
      <c r="COX126">
        <f t="shared" si="38"/>
        <v>0</v>
      </c>
      <c r="COY126">
        <f t="shared" si="38"/>
        <v>0</v>
      </c>
      <c r="COZ126">
        <f t="shared" si="38"/>
        <v>0</v>
      </c>
      <c r="CPA126">
        <f t="shared" si="38"/>
        <v>0</v>
      </c>
      <c r="CPB126">
        <f t="shared" si="38"/>
        <v>0</v>
      </c>
      <c r="CPC126">
        <f t="shared" si="38"/>
        <v>0</v>
      </c>
      <c r="CPD126">
        <f t="shared" si="38"/>
        <v>0</v>
      </c>
      <c r="CPE126">
        <f t="shared" si="38"/>
        <v>0</v>
      </c>
      <c r="CPF126">
        <f t="shared" si="38"/>
        <v>0</v>
      </c>
      <c r="CPG126">
        <f t="shared" si="38"/>
        <v>0</v>
      </c>
      <c r="CPH126">
        <f t="shared" si="38"/>
        <v>0</v>
      </c>
      <c r="CPI126">
        <f t="shared" si="38"/>
        <v>0</v>
      </c>
      <c r="CPJ126">
        <f t="shared" si="38"/>
        <v>0</v>
      </c>
      <c r="CPK126">
        <f t="shared" si="38"/>
        <v>0</v>
      </c>
      <c r="CPL126">
        <f t="shared" si="38"/>
        <v>0</v>
      </c>
      <c r="CPM126">
        <f t="shared" si="38"/>
        <v>0</v>
      </c>
      <c r="CPN126">
        <f t="shared" si="38"/>
        <v>0</v>
      </c>
      <c r="CPO126">
        <f t="shared" si="38"/>
        <v>0</v>
      </c>
      <c r="CPP126">
        <f t="shared" si="38"/>
        <v>0</v>
      </c>
      <c r="CPQ126">
        <f t="shared" si="38"/>
        <v>0</v>
      </c>
      <c r="CPR126">
        <f t="shared" si="38"/>
        <v>0</v>
      </c>
      <c r="CPS126">
        <f t="shared" si="38"/>
        <v>0</v>
      </c>
      <c r="CPT126">
        <f t="shared" si="38"/>
        <v>0</v>
      </c>
      <c r="CPU126">
        <f t="shared" si="38"/>
        <v>0</v>
      </c>
      <c r="CPV126">
        <f t="shared" si="38"/>
        <v>0</v>
      </c>
      <c r="CPW126">
        <f t="shared" si="38"/>
        <v>0</v>
      </c>
      <c r="CPX126">
        <f t="shared" si="38"/>
        <v>0</v>
      </c>
      <c r="CPY126">
        <f t="shared" si="38"/>
        <v>0</v>
      </c>
      <c r="CPZ126">
        <f t="shared" si="38"/>
        <v>0</v>
      </c>
      <c r="CQA126">
        <f t="shared" si="38"/>
        <v>0</v>
      </c>
      <c r="CQB126">
        <f t="shared" si="38"/>
        <v>0</v>
      </c>
      <c r="CQC126">
        <f t="shared" si="38"/>
        <v>0</v>
      </c>
      <c r="CQD126">
        <f t="shared" si="38"/>
        <v>0</v>
      </c>
      <c r="CQE126">
        <f t="shared" si="38"/>
        <v>0</v>
      </c>
      <c r="CQF126">
        <f t="shared" si="38"/>
        <v>0</v>
      </c>
      <c r="CQG126">
        <f t="shared" si="38"/>
        <v>0</v>
      </c>
      <c r="CQH126">
        <f t="shared" si="38"/>
        <v>0</v>
      </c>
      <c r="CQI126">
        <f t="shared" si="38"/>
        <v>0</v>
      </c>
      <c r="CQJ126">
        <f t="shared" si="38"/>
        <v>0</v>
      </c>
      <c r="CQK126">
        <f t="shared" si="38"/>
        <v>0</v>
      </c>
      <c r="CQL126">
        <f t="shared" si="38"/>
        <v>0</v>
      </c>
      <c r="CQM126">
        <f t="shared" si="38"/>
        <v>0</v>
      </c>
      <c r="CQN126">
        <f t="shared" si="38"/>
        <v>0</v>
      </c>
      <c r="CQO126">
        <f t="shared" si="38"/>
        <v>0</v>
      </c>
      <c r="CQP126">
        <f t="shared" si="38"/>
        <v>0</v>
      </c>
      <c r="CQQ126">
        <f t="shared" si="38"/>
        <v>0</v>
      </c>
      <c r="CQR126">
        <f t="shared" si="38"/>
        <v>0</v>
      </c>
      <c r="CQS126">
        <f t="shared" si="38"/>
        <v>0</v>
      </c>
      <c r="CQT126">
        <f t="shared" si="38"/>
        <v>0</v>
      </c>
      <c r="CQU126">
        <f t="shared" si="38"/>
        <v>0</v>
      </c>
      <c r="CQV126">
        <f t="shared" si="38"/>
        <v>0</v>
      </c>
      <c r="CQW126">
        <f t="shared" si="38"/>
        <v>0</v>
      </c>
      <c r="CQX126">
        <f t="shared" si="38"/>
        <v>0</v>
      </c>
      <c r="CQY126">
        <f t="shared" si="38"/>
        <v>0</v>
      </c>
      <c r="CQZ126">
        <f t="shared" si="38"/>
        <v>0</v>
      </c>
      <c r="CRA126">
        <f t="shared" si="38"/>
        <v>0</v>
      </c>
      <c r="CRB126">
        <f t="shared" ref="CRB126:CTM126" si="39">SUM(CRB2:CRB125)</f>
        <v>0</v>
      </c>
      <c r="CRC126">
        <f t="shared" si="39"/>
        <v>0</v>
      </c>
      <c r="CRD126">
        <f t="shared" si="39"/>
        <v>0</v>
      </c>
      <c r="CRE126">
        <f t="shared" si="39"/>
        <v>0</v>
      </c>
      <c r="CRF126">
        <f t="shared" si="39"/>
        <v>0</v>
      </c>
      <c r="CRG126">
        <f t="shared" si="39"/>
        <v>0</v>
      </c>
      <c r="CRH126">
        <f t="shared" si="39"/>
        <v>0</v>
      </c>
      <c r="CRI126">
        <f t="shared" si="39"/>
        <v>0</v>
      </c>
      <c r="CRJ126">
        <f t="shared" si="39"/>
        <v>0</v>
      </c>
      <c r="CRK126">
        <f t="shared" si="39"/>
        <v>0</v>
      </c>
      <c r="CRL126">
        <f t="shared" si="39"/>
        <v>0</v>
      </c>
      <c r="CRM126">
        <f t="shared" si="39"/>
        <v>0</v>
      </c>
      <c r="CRN126">
        <f t="shared" si="39"/>
        <v>0</v>
      </c>
      <c r="CRO126">
        <f t="shared" si="39"/>
        <v>0</v>
      </c>
      <c r="CRP126">
        <f t="shared" si="39"/>
        <v>0</v>
      </c>
      <c r="CRQ126">
        <f t="shared" si="39"/>
        <v>0</v>
      </c>
      <c r="CRR126">
        <f t="shared" si="39"/>
        <v>0</v>
      </c>
      <c r="CRS126">
        <f t="shared" si="39"/>
        <v>0</v>
      </c>
      <c r="CRT126">
        <f t="shared" si="39"/>
        <v>0</v>
      </c>
      <c r="CRU126">
        <f t="shared" si="39"/>
        <v>0</v>
      </c>
      <c r="CRV126">
        <f t="shared" si="39"/>
        <v>0</v>
      </c>
      <c r="CRW126">
        <f t="shared" si="39"/>
        <v>0</v>
      </c>
      <c r="CRX126">
        <f t="shared" si="39"/>
        <v>0</v>
      </c>
      <c r="CRY126">
        <f t="shared" si="39"/>
        <v>0</v>
      </c>
      <c r="CRZ126">
        <f t="shared" si="39"/>
        <v>0</v>
      </c>
      <c r="CSA126">
        <f t="shared" si="39"/>
        <v>0</v>
      </c>
      <c r="CSB126">
        <f t="shared" si="39"/>
        <v>0</v>
      </c>
      <c r="CSC126">
        <f t="shared" si="39"/>
        <v>0</v>
      </c>
      <c r="CSD126">
        <f t="shared" si="39"/>
        <v>0</v>
      </c>
      <c r="CSE126">
        <f t="shared" si="39"/>
        <v>0</v>
      </c>
      <c r="CSF126">
        <f t="shared" si="39"/>
        <v>0</v>
      </c>
      <c r="CSG126">
        <f t="shared" si="39"/>
        <v>0</v>
      </c>
      <c r="CSH126">
        <f t="shared" si="39"/>
        <v>0</v>
      </c>
      <c r="CSI126">
        <f t="shared" si="39"/>
        <v>0</v>
      </c>
      <c r="CSJ126">
        <f t="shared" si="39"/>
        <v>0</v>
      </c>
      <c r="CSK126">
        <f t="shared" si="39"/>
        <v>0</v>
      </c>
      <c r="CSL126">
        <f t="shared" si="39"/>
        <v>0</v>
      </c>
      <c r="CSM126">
        <f t="shared" si="39"/>
        <v>0</v>
      </c>
      <c r="CSN126">
        <f t="shared" si="39"/>
        <v>0</v>
      </c>
      <c r="CSO126">
        <f t="shared" si="39"/>
        <v>0</v>
      </c>
      <c r="CSP126">
        <f t="shared" si="39"/>
        <v>0</v>
      </c>
      <c r="CSQ126">
        <f t="shared" si="39"/>
        <v>0</v>
      </c>
      <c r="CSR126">
        <f t="shared" si="39"/>
        <v>0</v>
      </c>
      <c r="CSS126">
        <f t="shared" si="39"/>
        <v>0</v>
      </c>
      <c r="CST126">
        <f t="shared" si="39"/>
        <v>0</v>
      </c>
      <c r="CSU126">
        <f t="shared" si="39"/>
        <v>0</v>
      </c>
      <c r="CSV126">
        <f t="shared" si="39"/>
        <v>0</v>
      </c>
      <c r="CSW126">
        <f t="shared" si="39"/>
        <v>0</v>
      </c>
      <c r="CSX126">
        <f t="shared" si="39"/>
        <v>0</v>
      </c>
      <c r="CSY126">
        <f t="shared" si="39"/>
        <v>0</v>
      </c>
      <c r="CSZ126">
        <f t="shared" si="39"/>
        <v>0</v>
      </c>
      <c r="CTA126">
        <f t="shared" si="39"/>
        <v>0</v>
      </c>
      <c r="CTB126">
        <f t="shared" si="39"/>
        <v>0</v>
      </c>
      <c r="CTC126">
        <f t="shared" si="39"/>
        <v>0</v>
      </c>
      <c r="CTD126">
        <f t="shared" si="39"/>
        <v>0</v>
      </c>
      <c r="CTE126">
        <f t="shared" si="39"/>
        <v>0</v>
      </c>
      <c r="CTF126">
        <f t="shared" si="39"/>
        <v>0</v>
      </c>
      <c r="CTG126">
        <f t="shared" si="39"/>
        <v>0</v>
      </c>
      <c r="CTH126">
        <f t="shared" si="39"/>
        <v>0</v>
      </c>
      <c r="CTI126">
        <f t="shared" si="39"/>
        <v>0</v>
      </c>
      <c r="CTJ126">
        <f t="shared" si="39"/>
        <v>0</v>
      </c>
      <c r="CTK126">
        <f t="shared" si="39"/>
        <v>0</v>
      </c>
      <c r="CTL126">
        <f t="shared" si="39"/>
        <v>0</v>
      </c>
      <c r="CTM126">
        <f t="shared" si="39"/>
        <v>0</v>
      </c>
      <c r="CTN126">
        <f t="shared" ref="CTN126:CVY126" si="40">SUM(CTN2:CTN125)</f>
        <v>0</v>
      </c>
      <c r="CTO126">
        <f t="shared" si="40"/>
        <v>0</v>
      </c>
      <c r="CTP126">
        <f t="shared" si="40"/>
        <v>0</v>
      </c>
      <c r="CTQ126">
        <f t="shared" si="40"/>
        <v>0</v>
      </c>
      <c r="CTR126">
        <f t="shared" si="40"/>
        <v>0</v>
      </c>
      <c r="CTS126">
        <f t="shared" si="40"/>
        <v>0</v>
      </c>
      <c r="CTT126">
        <f t="shared" si="40"/>
        <v>0</v>
      </c>
      <c r="CTU126">
        <f t="shared" si="40"/>
        <v>0</v>
      </c>
      <c r="CTV126">
        <f t="shared" si="40"/>
        <v>0</v>
      </c>
      <c r="CTW126">
        <f t="shared" si="40"/>
        <v>0</v>
      </c>
      <c r="CTX126">
        <f t="shared" si="40"/>
        <v>0</v>
      </c>
      <c r="CTY126">
        <f t="shared" si="40"/>
        <v>0</v>
      </c>
      <c r="CTZ126">
        <f t="shared" si="40"/>
        <v>0</v>
      </c>
      <c r="CUA126">
        <f t="shared" si="40"/>
        <v>0</v>
      </c>
      <c r="CUB126">
        <f t="shared" si="40"/>
        <v>0</v>
      </c>
      <c r="CUC126">
        <f t="shared" si="40"/>
        <v>0</v>
      </c>
      <c r="CUD126">
        <f t="shared" si="40"/>
        <v>0</v>
      </c>
      <c r="CUE126">
        <f t="shared" si="40"/>
        <v>0</v>
      </c>
      <c r="CUF126">
        <f t="shared" si="40"/>
        <v>0</v>
      </c>
      <c r="CUG126">
        <f t="shared" si="40"/>
        <v>0</v>
      </c>
      <c r="CUH126">
        <f t="shared" si="40"/>
        <v>0</v>
      </c>
      <c r="CUI126">
        <f t="shared" si="40"/>
        <v>0</v>
      </c>
      <c r="CUJ126">
        <f t="shared" si="40"/>
        <v>0</v>
      </c>
      <c r="CUK126">
        <f t="shared" si="40"/>
        <v>0</v>
      </c>
      <c r="CUL126">
        <f t="shared" si="40"/>
        <v>0</v>
      </c>
      <c r="CUM126">
        <f t="shared" si="40"/>
        <v>0</v>
      </c>
      <c r="CUN126">
        <f t="shared" si="40"/>
        <v>0</v>
      </c>
      <c r="CUO126">
        <f t="shared" si="40"/>
        <v>0</v>
      </c>
      <c r="CUP126">
        <f t="shared" si="40"/>
        <v>0</v>
      </c>
      <c r="CUQ126">
        <f t="shared" si="40"/>
        <v>0</v>
      </c>
      <c r="CUR126">
        <f t="shared" si="40"/>
        <v>0</v>
      </c>
      <c r="CUS126">
        <f t="shared" si="40"/>
        <v>0</v>
      </c>
      <c r="CUT126">
        <f t="shared" si="40"/>
        <v>0</v>
      </c>
      <c r="CUU126">
        <f t="shared" si="40"/>
        <v>0</v>
      </c>
      <c r="CUV126">
        <f t="shared" si="40"/>
        <v>0</v>
      </c>
      <c r="CUW126">
        <f t="shared" si="40"/>
        <v>0</v>
      </c>
      <c r="CUX126">
        <f t="shared" si="40"/>
        <v>0</v>
      </c>
      <c r="CUY126">
        <f t="shared" si="40"/>
        <v>0</v>
      </c>
      <c r="CUZ126">
        <f t="shared" si="40"/>
        <v>0</v>
      </c>
      <c r="CVA126">
        <f t="shared" si="40"/>
        <v>0</v>
      </c>
      <c r="CVB126">
        <f t="shared" si="40"/>
        <v>0</v>
      </c>
      <c r="CVC126">
        <f t="shared" si="40"/>
        <v>0</v>
      </c>
      <c r="CVD126">
        <f t="shared" si="40"/>
        <v>0</v>
      </c>
      <c r="CVE126">
        <f t="shared" si="40"/>
        <v>0</v>
      </c>
      <c r="CVF126">
        <f t="shared" si="40"/>
        <v>0</v>
      </c>
      <c r="CVG126">
        <f t="shared" si="40"/>
        <v>0</v>
      </c>
      <c r="CVH126">
        <f t="shared" si="40"/>
        <v>0</v>
      </c>
      <c r="CVI126">
        <f t="shared" si="40"/>
        <v>0</v>
      </c>
      <c r="CVJ126">
        <f t="shared" si="40"/>
        <v>0</v>
      </c>
      <c r="CVK126">
        <f t="shared" si="40"/>
        <v>0</v>
      </c>
      <c r="CVL126">
        <f t="shared" si="40"/>
        <v>0</v>
      </c>
      <c r="CVM126">
        <f t="shared" si="40"/>
        <v>0</v>
      </c>
      <c r="CVN126">
        <f t="shared" si="40"/>
        <v>0</v>
      </c>
      <c r="CVO126">
        <f t="shared" si="40"/>
        <v>0</v>
      </c>
      <c r="CVP126">
        <f t="shared" si="40"/>
        <v>0</v>
      </c>
      <c r="CVQ126">
        <f t="shared" si="40"/>
        <v>0</v>
      </c>
      <c r="CVR126">
        <f t="shared" si="40"/>
        <v>0</v>
      </c>
      <c r="CVS126">
        <f t="shared" si="40"/>
        <v>0</v>
      </c>
      <c r="CVT126">
        <f t="shared" si="40"/>
        <v>0</v>
      </c>
      <c r="CVU126">
        <f t="shared" si="40"/>
        <v>0</v>
      </c>
      <c r="CVV126">
        <f t="shared" si="40"/>
        <v>0</v>
      </c>
      <c r="CVW126">
        <f t="shared" si="40"/>
        <v>0</v>
      </c>
      <c r="CVX126">
        <f t="shared" si="40"/>
        <v>0</v>
      </c>
      <c r="CVY126">
        <f t="shared" si="40"/>
        <v>0</v>
      </c>
      <c r="CVZ126">
        <f t="shared" ref="CVZ126:CYK126" si="41">SUM(CVZ2:CVZ125)</f>
        <v>0</v>
      </c>
      <c r="CWA126">
        <f t="shared" si="41"/>
        <v>0</v>
      </c>
      <c r="CWB126">
        <f t="shared" si="41"/>
        <v>0</v>
      </c>
      <c r="CWC126">
        <f t="shared" si="41"/>
        <v>0</v>
      </c>
      <c r="CWD126">
        <f t="shared" si="41"/>
        <v>0</v>
      </c>
      <c r="CWE126">
        <f t="shared" si="41"/>
        <v>0</v>
      </c>
      <c r="CWF126">
        <f t="shared" si="41"/>
        <v>0</v>
      </c>
      <c r="CWG126">
        <f t="shared" si="41"/>
        <v>0</v>
      </c>
      <c r="CWH126">
        <f t="shared" si="41"/>
        <v>0</v>
      </c>
      <c r="CWI126">
        <f t="shared" si="41"/>
        <v>0</v>
      </c>
      <c r="CWJ126">
        <f t="shared" si="41"/>
        <v>0</v>
      </c>
      <c r="CWK126">
        <f t="shared" si="41"/>
        <v>0</v>
      </c>
      <c r="CWL126">
        <f t="shared" si="41"/>
        <v>0</v>
      </c>
      <c r="CWM126">
        <f t="shared" si="41"/>
        <v>0</v>
      </c>
      <c r="CWN126">
        <f t="shared" si="41"/>
        <v>0</v>
      </c>
      <c r="CWO126">
        <f t="shared" si="41"/>
        <v>0</v>
      </c>
      <c r="CWP126">
        <f t="shared" si="41"/>
        <v>0</v>
      </c>
      <c r="CWQ126">
        <f t="shared" si="41"/>
        <v>0</v>
      </c>
      <c r="CWR126">
        <f t="shared" si="41"/>
        <v>0</v>
      </c>
      <c r="CWS126">
        <f t="shared" si="41"/>
        <v>0</v>
      </c>
      <c r="CWT126">
        <f t="shared" si="41"/>
        <v>0</v>
      </c>
      <c r="CWU126">
        <f t="shared" si="41"/>
        <v>0</v>
      </c>
      <c r="CWV126">
        <f t="shared" si="41"/>
        <v>0</v>
      </c>
      <c r="CWW126">
        <f t="shared" si="41"/>
        <v>0</v>
      </c>
      <c r="CWX126">
        <f t="shared" si="41"/>
        <v>0</v>
      </c>
      <c r="CWY126">
        <f t="shared" si="41"/>
        <v>0</v>
      </c>
      <c r="CWZ126">
        <f t="shared" si="41"/>
        <v>0</v>
      </c>
      <c r="CXA126">
        <f t="shared" si="41"/>
        <v>0</v>
      </c>
      <c r="CXB126">
        <f t="shared" si="41"/>
        <v>0</v>
      </c>
      <c r="CXC126">
        <f t="shared" si="41"/>
        <v>0</v>
      </c>
      <c r="CXD126">
        <f t="shared" si="41"/>
        <v>0</v>
      </c>
      <c r="CXE126">
        <f t="shared" si="41"/>
        <v>0</v>
      </c>
      <c r="CXF126">
        <f t="shared" si="41"/>
        <v>0</v>
      </c>
      <c r="CXG126">
        <f t="shared" si="41"/>
        <v>0</v>
      </c>
      <c r="CXH126">
        <f t="shared" si="41"/>
        <v>0</v>
      </c>
      <c r="CXI126">
        <f t="shared" si="41"/>
        <v>0</v>
      </c>
      <c r="CXJ126">
        <f t="shared" si="41"/>
        <v>0</v>
      </c>
      <c r="CXK126">
        <f t="shared" si="41"/>
        <v>0</v>
      </c>
      <c r="CXL126">
        <f t="shared" si="41"/>
        <v>0</v>
      </c>
      <c r="CXM126">
        <f t="shared" si="41"/>
        <v>0</v>
      </c>
      <c r="CXN126">
        <f t="shared" si="41"/>
        <v>0</v>
      </c>
      <c r="CXO126">
        <f t="shared" si="41"/>
        <v>0</v>
      </c>
      <c r="CXP126">
        <f t="shared" si="41"/>
        <v>0</v>
      </c>
      <c r="CXQ126">
        <f t="shared" si="41"/>
        <v>0</v>
      </c>
      <c r="CXR126">
        <f t="shared" si="41"/>
        <v>0</v>
      </c>
      <c r="CXS126">
        <f t="shared" si="41"/>
        <v>0</v>
      </c>
      <c r="CXT126">
        <f t="shared" si="41"/>
        <v>0</v>
      </c>
      <c r="CXU126">
        <f t="shared" si="41"/>
        <v>0</v>
      </c>
      <c r="CXV126">
        <f t="shared" si="41"/>
        <v>0</v>
      </c>
      <c r="CXW126">
        <f t="shared" si="41"/>
        <v>0</v>
      </c>
      <c r="CXX126">
        <f t="shared" si="41"/>
        <v>0</v>
      </c>
      <c r="CXY126">
        <f t="shared" si="41"/>
        <v>0</v>
      </c>
      <c r="CXZ126">
        <f t="shared" si="41"/>
        <v>0</v>
      </c>
      <c r="CYA126">
        <f t="shared" si="41"/>
        <v>0</v>
      </c>
      <c r="CYB126">
        <f t="shared" si="41"/>
        <v>0</v>
      </c>
      <c r="CYC126">
        <f t="shared" si="41"/>
        <v>0</v>
      </c>
      <c r="CYD126">
        <f t="shared" si="41"/>
        <v>0</v>
      </c>
      <c r="CYE126">
        <f t="shared" si="41"/>
        <v>0</v>
      </c>
      <c r="CYF126">
        <f t="shared" si="41"/>
        <v>0</v>
      </c>
      <c r="CYG126">
        <f t="shared" si="41"/>
        <v>0</v>
      </c>
      <c r="CYH126">
        <f t="shared" si="41"/>
        <v>0</v>
      </c>
      <c r="CYI126">
        <f t="shared" si="41"/>
        <v>0</v>
      </c>
      <c r="CYJ126">
        <f t="shared" si="41"/>
        <v>0</v>
      </c>
      <c r="CYK126">
        <f t="shared" si="41"/>
        <v>0</v>
      </c>
      <c r="CYL126">
        <f t="shared" ref="CYL126:DAW126" si="42">SUM(CYL2:CYL125)</f>
        <v>0</v>
      </c>
      <c r="CYM126">
        <f t="shared" si="42"/>
        <v>0</v>
      </c>
      <c r="CYN126">
        <f t="shared" si="42"/>
        <v>0</v>
      </c>
      <c r="CYO126">
        <f t="shared" si="42"/>
        <v>0</v>
      </c>
      <c r="CYP126">
        <f t="shared" si="42"/>
        <v>0</v>
      </c>
      <c r="CYQ126">
        <f t="shared" si="42"/>
        <v>0</v>
      </c>
      <c r="CYR126">
        <f t="shared" si="42"/>
        <v>0</v>
      </c>
      <c r="CYS126">
        <f t="shared" si="42"/>
        <v>0</v>
      </c>
      <c r="CYT126">
        <f t="shared" si="42"/>
        <v>0</v>
      </c>
      <c r="CYU126">
        <f t="shared" si="42"/>
        <v>0</v>
      </c>
      <c r="CYV126">
        <f t="shared" si="42"/>
        <v>0</v>
      </c>
      <c r="CYW126">
        <f t="shared" si="42"/>
        <v>0</v>
      </c>
      <c r="CYX126">
        <f t="shared" si="42"/>
        <v>0</v>
      </c>
      <c r="CYY126">
        <f t="shared" si="42"/>
        <v>0</v>
      </c>
      <c r="CYZ126">
        <f t="shared" si="42"/>
        <v>0</v>
      </c>
      <c r="CZA126">
        <f t="shared" si="42"/>
        <v>0</v>
      </c>
      <c r="CZB126">
        <f t="shared" si="42"/>
        <v>0</v>
      </c>
      <c r="CZC126">
        <f t="shared" si="42"/>
        <v>0</v>
      </c>
      <c r="CZD126">
        <f t="shared" si="42"/>
        <v>0</v>
      </c>
      <c r="CZE126">
        <f t="shared" si="42"/>
        <v>0</v>
      </c>
      <c r="CZF126">
        <f t="shared" si="42"/>
        <v>0</v>
      </c>
      <c r="CZG126">
        <f t="shared" si="42"/>
        <v>0</v>
      </c>
      <c r="CZH126">
        <f t="shared" si="42"/>
        <v>0</v>
      </c>
      <c r="CZI126">
        <f t="shared" si="42"/>
        <v>0</v>
      </c>
      <c r="CZJ126">
        <f t="shared" si="42"/>
        <v>0</v>
      </c>
      <c r="CZK126">
        <f t="shared" si="42"/>
        <v>0</v>
      </c>
      <c r="CZL126">
        <f t="shared" si="42"/>
        <v>0</v>
      </c>
      <c r="CZM126">
        <f t="shared" si="42"/>
        <v>0</v>
      </c>
      <c r="CZN126">
        <f t="shared" si="42"/>
        <v>0</v>
      </c>
      <c r="CZO126">
        <f t="shared" si="42"/>
        <v>0</v>
      </c>
      <c r="CZP126">
        <f t="shared" si="42"/>
        <v>0</v>
      </c>
      <c r="CZQ126">
        <f t="shared" si="42"/>
        <v>0</v>
      </c>
      <c r="CZR126">
        <f t="shared" si="42"/>
        <v>0</v>
      </c>
      <c r="CZS126">
        <f t="shared" si="42"/>
        <v>0</v>
      </c>
      <c r="CZT126">
        <f t="shared" si="42"/>
        <v>0</v>
      </c>
      <c r="CZU126">
        <f t="shared" si="42"/>
        <v>0</v>
      </c>
      <c r="CZV126">
        <f t="shared" si="42"/>
        <v>0</v>
      </c>
      <c r="CZW126">
        <f t="shared" si="42"/>
        <v>0</v>
      </c>
      <c r="CZX126">
        <f t="shared" si="42"/>
        <v>0</v>
      </c>
      <c r="CZY126">
        <f t="shared" si="42"/>
        <v>0</v>
      </c>
      <c r="CZZ126">
        <f t="shared" si="42"/>
        <v>0</v>
      </c>
      <c r="DAA126">
        <f t="shared" si="42"/>
        <v>0</v>
      </c>
      <c r="DAB126">
        <f t="shared" si="42"/>
        <v>0</v>
      </c>
      <c r="DAC126">
        <f t="shared" si="42"/>
        <v>0</v>
      </c>
      <c r="DAD126">
        <f t="shared" si="42"/>
        <v>0</v>
      </c>
      <c r="DAE126">
        <f t="shared" si="42"/>
        <v>0</v>
      </c>
      <c r="DAF126">
        <f t="shared" si="42"/>
        <v>0</v>
      </c>
      <c r="DAG126">
        <f t="shared" si="42"/>
        <v>0</v>
      </c>
      <c r="DAH126">
        <f t="shared" si="42"/>
        <v>0</v>
      </c>
      <c r="DAI126">
        <f t="shared" si="42"/>
        <v>0</v>
      </c>
      <c r="DAJ126">
        <f t="shared" si="42"/>
        <v>0</v>
      </c>
      <c r="DAK126">
        <f t="shared" si="42"/>
        <v>0</v>
      </c>
      <c r="DAL126">
        <f t="shared" si="42"/>
        <v>0</v>
      </c>
      <c r="DAM126">
        <f t="shared" si="42"/>
        <v>0</v>
      </c>
      <c r="DAN126">
        <f t="shared" si="42"/>
        <v>0</v>
      </c>
      <c r="DAO126">
        <f t="shared" si="42"/>
        <v>0</v>
      </c>
      <c r="DAP126">
        <f t="shared" si="42"/>
        <v>0</v>
      </c>
      <c r="DAQ126">
        <f t="shared" si="42"/>
        <v>0</v>
      </c>
      <c r="DAR126">
        <f t="shared" si="42"/>
        <v>0</v>
      </c>
      <c r="DAS126">
        <f t="shared" si="42"/>
        <v>0</v>
      </c>
      <c r="DAT126">
        <f t="shared" si="42"/>
        <v>0</v>
      </c>
      <c r="DAU126">
        <f t="shared" si="42"/>
        <v>0</v>
      </c>
      <c r="DAV126">
        <f t="shared" si="42"/>
        <v>0</v>
      </c>
      <c r="DAW126">
        <f t="shared" si="42"/>
        <v>0</v>
      </c>
      <c r="DAX126">
        <f t="shared" ref="DAX126:DDI126" si="43">SUM(DAX2:DAX125)</f>
        <v>0</v>
      </c>
      <c r="DAY126">
        <f t="shared" si="43"/>
        <v>0</v>
      </c>
      <c r="DAZ126">
        <f t="shared" si="43"/>
        <v>0</v>
      </c>
      <c r="DBA126">
        <f t="shared" si="43"/>
        <v>0</v>
      </c>
      <c r="DBB126">
        <f t="shared" si="43"/>
        <v>0</v>
      </c>
      <c r="DBC126">
        <f t="shared" si="43"/>
        <v>0</v>
      </c>
      <c r="DBD126">
        <f t="shared" si="43"/>
        <v>0</v>
      </c>
      <c r="DBE126">
        <f t="shared" si="43"/>
        <v>0</v>
      </c>
      <c r="DBF126">
        <f t="shared" si="43"/>
        <v>0</v>
      </c>
      <c r="DBG126">
        <f t="shared" si="43"/>
        <v>0</v>
      </c>
      <c r="DBH126">
        <f t="shared" si="43"/>
        <v>0</v>
      </c>
      <c r="DBI126">
        <f t="shared" si="43"/>
        <v>0</v>
      </c>
      <c r="DBJ126">
        <f t="shared" si="43"/>
        <v>0</v>
      </c>
      <c r="DBK126">
        <f t="shared" si="43"/>
        <v>0</v>
      </c>
      <c r="DBL126">
        <f t="shared" si="43"/>
        <v>0</v>
      </c>
      <c r="DBM126">
        <f t="shared" si="43"/>
        <v>0</v>
      </c>
      <c r="DBN126">
        <f t="shared" si="43"/>
        <v>0</v>
      </c>
      <c r="DBO126">
        <f t="shared" si="43"/>
        <v>0</v>
      </c>
      <c r="DBP126">
        <f t="shared" si="43"/>
        <v>0</v>
      </c>
      <c r="DBQ126">
        <f t="shared" si="43"/>
        <v>0</v>
      </c>
      <c r="DBR126">
        <f t="shared" si="43"/>
        <v>0</v>
      </c>
      <c r="DBS126">
        <f t="shared" si="43"/>
        <v>0</v>
      </c>
      <c r="DBT126">
        <f t="shared" si="43"/>
        <v>0</v>
      </c>
      <c r="DBU126">
        <f t="shared" si="43"/>
        <v>0</v>
      </c>
      <c r="DBV126">
        <f t="shared" si="43"/>
        <v>0</v>
      </c>
      <c r="DBW126">
        <f t="shared" si="43"/>
        <v>0</v>
      </c>
      <c r="DBX126">
        <f t="shared" si="43"/>
        <v>0</v>
      </c>
      <c r="DBY126">
        <f t="shared" si="43"/>
        <v>0</v>
      </c>
      <c r="DBZ126">
        <f t="shared" si="43"/>
        <v>0</v>
      </c>
      <c r="DCA126">
        <f t="shared" si="43"/>
        <v>0</v>
      </c>
      <c r="DCB126">
        <f t="shared" si="43"/>
        <v>0</v>
      </c>
      <c r="DCC126">
        <f t="shared" si="43"/>
        <v>0</v>
      </c>
      <c r="DCD126">
        <f t="shared" si="43"/>
        <v>0</v>
      </c>
      <c r="DCE126">
        <f t="shared" si="43"/>
        <v>0</v>
      </c>
      <c r="DCF126">
        <f t="shared" si="43"/>
        <v>0</v>
      </c>
      <c r="DCG126">
        <f t="shared" si="43"/>
        <v>0</v>
      </c>
      <c r="DCH126">
        <f t="shared" si="43"/>
        <v>0</v>
      </c>
      <c r="DCI126">
        <f t="shared" si="43"/>
        <v>0</v>
      </c>
      <c r="DCJ126">
        <f t="shared" si="43"/>
        <v>0</v>
      </c>
      <c r="DCK126">
        <f t="shared" si="43"/>
        <v>0</v>
      </c>
      <c r="DCL126">
        <f t="shared" si="43"/>
        <v>0</v>
      </c>
      <c r="DCM126">
        <f t="shared" si="43"/>
        <v>0</v>
      </c>
      <c r="DCN126">
        <f t="shared" si="43"/>
        <v>0</v>
      </c>
      <c r="DCO126">
        <f t="shared" si="43"/>
        <v>0</v>
      </c>
      <c r="DCP126">
        <f t="shared" si="43"/>
        <v>0</v>
      </c>
      <c r="DCQ126">
        <f t="shared" si="43"/>
        <v>0</v>
      </c>
      <c r="DCR126">
        <f t="shared" si="43"/>
        <v>0</v>
      </c>
      <c r="DCS126">
        <f t="shared" si="43"/>
        <v>0</v>
      </c>
      <c r="DCT126">
        <f t="shared" si="43"/>
        <v>0</v>
      </c>
      <c r="DCU126">
        <f t="shared" si="43"/>
        <v>0</v>
      </c>
      <c r="DCV126">
        <f t="shared" si="43"/>
        <v>0</v>
      </c>
      <c r="DCW126">
        <f t="shared" si="43"/>
        <v>0</v>
      </c>
      <c r="DCX126">
        <f t="shared" si="43"/>
        <v>0</v>
      </c>
      <c r="DCY126">
        <f t="shared" si="43"/>
        <v>0</v>
      </c>
      <c r="DCZ126">
        <f t="shared" si="43"/>
        <v>0</v>
      </c>
      <c r="DDA126">
        <f t="shared" si="43"/>
        <v>0</v>
      </c>
      <c r="DDB126">
        <f t="shared" si="43"/>
        <v>0</v>
      </c>
      <c r="DDC126">
        <f t="shared" si="43"/>
        <v>0</v>
      </c>
      <c r="DDD126">
        <f t="shared" si="43"/>
        <v>0</v>
      </c>
      <c r="DDE126">
        <f t="shared" si="43"/>
        <v>0</v>
      </c>
      <c r="DDF126">
        <f t="shared" si="43"/>
        <v>0</v>
      </c>
      <c r="DDG126">
        <f t="shared" si="43"/>
        <v>0</v>
      </c>
      <c r="DDH126">
        <f t="shared" si="43"/>
        <v>0</v>
      </c>
      <c r="DDI126">
        <f t="shared" si="43"/>
        <v>0</v>
      </c>
      <c r="DDJ126">
        <f t="shared" ref="DDJ126:DFU126" si="44">SUM(DDJ2:DDJ125)</f>
        <v>0</v>
      </c>
      <c r="DDK126">
        <f t="shared" si="44"/>
        <v>0</v>
      </c>
      <c r="DDL126">
        <f t="shared" si="44"/>
        <v>0</v>
      </c>
      <c r="DDM126">
        <f t="shared" si="44"/>
        <v>0</v>
      </c>
      <c r="DDN126">
        <f t="shared" si="44"/>
        <v>0</v>
      </c>
      <c r="DDO126">
        <f t="shared" si="44"/>
        <v>0</v>
      </c>
      <c r="DDP126">
        <f t="shared" si="44"/>
        <v>0</v>
      </c>
      <c r="DDQ126">
        <f t="shared" si="44"/>
        <v>0</v>
      </c>
      <c r="DDR126">
        <f t="shared" si="44"/>
        <v>0</v>
      </c>
      <c r="DDS126">
        <f t="shared" si="44"/>
        <v>0</v>
      </c>
      <c r="DDT126">
        <f t="shared" si="44"/>
        <v>0</v>
      </c>
      <c r="DDU126">
        <f t="shared" si="44"/>
        <v>0</v>
      </c>
      <c r="DDV126">
        <f t="shared" si="44"/>
        <v>0</v>
      </c>
      <c r="DDW126">
        <f t="shared" si="44"/>
        <v>0</v>
      </c>
      <c r="DDX126">
        <f t="shared" si="44"/>
        <v>0</v>
      </c>
      <c r="DDY126">
        <f t="shared" si="44"/>
        <v>0</v>
      </c>
      <c r="DDZ126">
        <f t="shared" si="44"/>
        <v>0</v>
      </c>
      <c r="DEA126">
        <f t="shared" si="44"/>
        <v>0</v>
      </c>
      <c r="DEB126">
        <f t="shared" si="44"/>
        <v>0</v>
      </c>
      <c r="DEC126">
        <f t="shared" si="44"/>
        <v>0</v>
      </c>
      <c r="DED126">
        <f t="shared" si="44"/>
        <v>0</v>
      </c>
      <c r="DEE126">
        <f t="shared" si="44"/>
        <v>0</v>
      </c>
      <c r="DEF126">
        <f t="shared" si="44"/>
        <v>0</v>
      </c>
      <c r="DEG126">
        <f t="shared" si="44"/>
        <v>0</v>
      </c>
      <c r="DEH126">
        <f t="shared" si="44"/>
        <v>0</v>
      </c>
      <c r="DEI126">
        <f t="shared" si="44"/>
        <v>0</v>
      </c>
      <c r="DEJ126">
        <f t="shared" si="44"/>
        <v>0</v>
      </c>
      <c r="DEK126">
        <f t="shared" si="44"/>
        <v>0</v>
      </c>
      <c r="DEL126">
        <f t="shared" si="44"/>
        <v>0</v>
      </c>
      <c r="DEM126">
        <f t="shared" si="44"/>
        <v>0</v>
      </c>
      <c r="DEN126">
        <f t="shared" si="44"/>
        <v>0</v>
      </c>
      <c r="DEO126">
        <f t="shared" si="44"/>
        <v>0</v>
      </c>
      <c r="DEP126">
        <f t="shared" si="44"/>
        <v>0</v>
      </c>
      <c r="DEQ126">
        <f t="shared" si="44"/>
        <v>0</v>
      </c>
      <c r="DER126">
        <f t="shared" si="44"/>
        <v>0</v>
      </c>
      <c r="DES126">
        <f t="shared" si="44"/>
        <v>0</v>
      </c>
      <c r="DET126">
        <f t="shared" si="44"/>
        <v>0</v>
      </c>
      <c r="DEU126">
        <f t="shared" si="44"/>
        <v>0</v>
      </c>
      <c r="DEV126">
        <f t="shared" si="44"/>
        <v>0</v>
      </c>
      <c r="DEW126">
        <f t="shared" si="44"/>
        <v>0</v>
      </c>
      <c r="DEX126">
        <f t="shared" si="44"/>
        <v>0</v>
      </c>
      <c r="DEY126">
        <f t="shared" si="44"/>
        <v>0</v>
      </c>
      <c r="DEZ126">
        <f t="shared" si="44"/>
        <v>0</v>
      </c>
      <c r="DFA126">
        <f t="shared" si="44"/>
        <v>0</v>
      </c>
      <c r="DFB126">
        <f t="shared" si="44"/>
        <v>0</v>
      </c>
      <c r="DFC126">
        <f t="shared" si="44"/>
        <v>0</v>
      </c>
      <c r="DFD126">
        <f t="shared" si="44"/>
        <v>0</v>
      </c>
      <c r="DFE126">
        <f t="shared" si="44"/>
        <v>0</v>
      </c>
      <c r="DFF126">
        <f t="shared" si="44"/>
        <v>0</v>
      </c>
      <c r="DFG126">
        <f t="shared" si="44"/>
        <v>0</v>
      </c>
      <c r="DFH126">
        <f t="shared" si="44"/>
        <v>0</v>
      </c>
      <c r="DFI126">
        <f t="shared" si="44"/>
        <v>0</v>
      </c>
      <c r="DFJ126">
        <f t="shared" si="44"/>
        <v>0</v>
      </c>
      <c r="DFK126">
        <f t="shared" si="44"/>
        <v>0</v>
      </c>
      <c r="DFL126">
        <f t="shared" si="44"/>
        <v>0</v>
      </c>
      <c r="DFM126">
        <f t="shared" si="44"/>
        <v>0</v>
      </c>
      <c r="DFN126">
        <f t="shared" si="44"/>
        <v>0</v>
      </c>
      <c r="DFO126">
        <f t="shared" si="44"/>
        <v>0</v>
      </c>
      <c r="DFP126">
        <f t="shared" si="44"/>
        <v>0</v>
      </c>
      <c r="DFQ126">
        <f t="shared" si="44"/>
        <v>0</v>
      </c>
      <c r="DFR126">
        <f t="shared" si="44"/>
        <v>0</v>
      </c>
      <c r="DFS126">
        <f t="shared" si="44"/>
        <v>0</v>
      </c>
      <c r="DFT126">
        <f t="shared" si="44"/>
        <v>0</v>
      </c>
      <c r="DFU126">
        <f t="shared" si="44"/>
        <v>0</v>
      </c>
      <c r="DFV126">
        <f t="shared" ref="DFV126:DIG126" si="45">SUM(DFV2:DFV125)</f>
        <v>0</v>
      </c>
      <c r="DFW126">
        <f t="shared" si="45"/>
        <v>0</v>
      </c>
      <c r="DFX126">
        <f t="shared" si="45"/>
        <v>0</v>
      </c>
      <c r="DFY126">
        <f t="shared" si="45"/>
        <v>0</v>
      </c>
      <c r="DFZ126">
        <f t="shared" si="45"/>
        <v>0</v>
      </c>
      <c r="DGA126">
        <f t="shared" si="45"/>
        <v>0</v>
      </c>
      <c r="DGB126">
        <f t="shared" si="45"/>
        <v>0</v>
      </c>
      <c r="DGC126">
        <f t="shared" si="45"/>
        <v>0</v>
      </c>
      <c r="DGD126">
        <f t="shared" si="45"/>
        <v>0</v>
      </c>
      <c r="DGE126">
        <f t="shared" si="45"/>
        <v>0</v>
      </c>
      <c r="DGF126">
        <f t="shared" si="45"/>
        <v>0</v>
      </c>
      <c r="DGG126">
        <f t="shared" si="45"/>
        <v>0</v>
      </c>
      <c r="DGH126">
        <f t="shared" si="45"/>
        <v>0</v>
      </c>
      <c r="DGI126">
        <f t="shared" si="45"/>
        <v>0</v>
      </c>
      <c r="DGJ126">
        <f t="shared" si="45"/>
        <v>0</v>
      </c>
      <c r="DGK126">
        <f t="shared" si="45"/>
        <v>0</v>
      </c>
      <c r="DGL126">
        <f t="shared" si="45"/>
        <v>0</v>
      </c>
      <c r="DGM126">
        <f t="shared" si="45"/>
        <v>0</v>
      </c>
      <c r="DGN126">
        <f t="shared" si="45"/>
        <v>0</v>
      </c>
      <c r="DGO126">
        <f t="shared" si="45"/>
        <v>0</v>
      </c>
      <c r="DGP126">
        <f t="shared" si="45"/>
        <v>0</v>
      </c>
      <c r="DGQ126">
        <f t="shared" si="45"/>
        <v>0</v>
      </c>
      <c r="DGR126">
        <f t="shared" si="45"/>
        <v>0</v>
      </c>
      <c r="DGS126">
        <f t="shared" si="45"/>
        <v>0</v>
      </c>
      <c r="DGT126">
        <f t="shared" si="45"/>
        <v>0</v>
      </c>
      <c r="DGU126">
        <f t="shared" si="45"/>
        <v>0</v>
      </c>
      <c r="DGV126">
        <f t="shared" si="45"/>
        <v>0</v>
      </c>
      <c r="DGW126">
        <f t="shared" si="45"/>
        <v>0</v>
      </c>
      <c r="DGX126">
        <f t="shared" si="45"/>
        <v>0</v>
      </c>
      <c r="DGY126">
        <f t="shared" si="45"/>
        <v>0</v>
      </c>
      <c r="DGZ126">
        <f t="shared" si="45"/>
        <v>0</v>
      </c>
      <c r="DHA126">
        <f t="shared" si="45"/>
        <v>0</v>
      </c>
      <c r="DHB126">
        <f t="shared" si="45"/>
        <v>0</v>
      </c>
      <c r="DHC126">
        <f t="shared" si="45"/>
        <v>0</v>
      </c>
      <c r="DHD126">
        <f t="shared" si="45"/>
        <v>0</v>
      </c>
      <c r="DHE126">
        <f t="shared" si="45"/>
        <v>0</v>
      </c>
      <c r="DHF126">
        <f t="shared" si="45"/>
        <v>0</v>
      </c>
      <c r="DHG126">
        <f t="shared" si="45"/>
        <v>0</v>
      </c>
      <c r="DHH126">
        <f t="shared" si="45"/>
        <v>0</v>
      </c>
      <c r="DHI126">
        <f t="shared" si="45"/>
        <v>0</v>
      </c>
      <c r="DHJ126">
        <f t="shared" si="45"/>
        <v>0</v>
      </c>
      <c r="DHK126">
        <f t="shared" si="45"/>
        <v>0</v>
      </c>
      <c r="DHL126">
        <f t="shared" si="45"/>
        <v>0</v>
      </c>
      <c r="DHM126">
        <f t="shared" si="45"/>
        <v>0</v>
      </c>
      <c r="DHN126">
        <f t="shared" si="45"/>
        <v>0</v>
      </c>
      <c r="DHO126">
        <f t="shared" si="45"/>
        <v>0</v>
      </c>
      <c r="DHP126">
        <f t="shared" si="45"/>
        <v>0</v>
      </c>
      <c r="DHQ126">
        <f t="shared" si="45"/>
        <v>0</v>
      </c>
      <c r="DHR126">
        <f t="shared" si="45"/>
        <v>0</v>
      </c>
      <c r="DHS126">
        <f t="shared" si="45"/>
        <v>0</v>
      </c>
      <c r="DHT126">
        <f t="shared" si="45"/>
        <v>0</v>
      </c>
      <c r="DHU126">
        <f t="shared" si="45"/>
        <v>0</v>
      </c>
      <c r="DHV126">
        <f t="shared" si="45"/>
        <v>0</v>
      </c>
      <c r="DHW126">
        <f t="shared" si="45"/>
        <v>0</v>
      </c>
      <c r="DHX126">
        <f t="shared" si="45"/>
        <v>0</v>
      </c>
      <c r="DHY126">
        <f t="shared" si="45"/>
        <v>0</v>
      </c>
      <c r="DHZ126">
        <f t="shared" si="45"/>
        <v>0</v>
      </c>
      <c r="DIA126">
        <f t="shared" si="45"/>
        <v>0</v>
      </c>
      <c r="DIB126">
        <f t="shared" si="45"/>
        <v>0</v>
      </c>
      <c r="DIC126">
        <f t="shared" si="45"/>
        <v>0</v>
      </c>
      <c r="DID126">
        <f t="shared" si="45"/>
        <v>0</v>
      </c>
      <c r="DIE126">
        <f t="shared" si="45"/>
        <v>0</v>
      </c>
      <c r="DIF126">
        <f t="shared" si="45"/>
        <v>0</v>
      </c>
      <c r="DIG126">
        <f t="shared" si="45"/>
        <v>0</v>
      </c>
      <c r="DIH126">
        <f t="shared" ref="DIH126:DKS126" si="46">SUM(DIH2:DIH125)</f>
        <v>0</v>
      </c>
      <c r="DII126">
        <f t="shared" si="46"/>
        <v>0</v>
      </c>
      <c r="DIJ126">
        <f t="shared" si="46"/>
        <v>0</v>
      </c>
      <c r="DIK126">
        <f t="shared" si="46"/>
        <v>0</v>
      </c>
      <c r="DIL126">
        <f t="shared" si="46"/>
        <v>0</v>
      </c>
      <c r="DIM126">
        <f t="shared" si="46"/>
        <v>0</v>
      </c>
      <c r="DIN126">
        <f t="shared" si="46"/>
        <v>0</v>
      </c>
      <c r="DIO126">
        <f t="shared" si="46"/>
        <v>0</v>
      </c>
      <c r="DIP126">
        <f t="shared" si="46"/>
        <v>0</v>
      </c>
      <c r="DIQ126">
        <f t="shared" si="46"/>
        <v>0</v>
      </c>
      <c r="DIR126">
        <f t="shared" si="46"/>
        <v>0</v>
      </c>
      <c r="DIS126">
        <f t="shared" si="46"/>
        <v>0</v>
      </c>
      <c r="DIT126">
        <f t="shared" si="46"/>
        <v>0</v>
      </c>
      <c r="DIU126">
        <f t="shared" si="46"/>
        <v>0</v>
      </c>
      <c r="DIV126">
        <f t="shared" si="46"/>
        <v>0</v>
      </c>
      <c r="DIW126">
        <f t="shared" si="46"/>
        <v>0</v>
      </c>
      <c r="DIX126">
        <f t="shared" si="46"/>
        <v>0</v>
      </c>
      <c r="DIY126">
        <f t="shared" si="46"/>
        <v>0</v>
      </c>
      <c r="DIZ126">
        <f t="shared" si="46"/>
        <v>0</v>
      </c>
      <c r="DJA126">
        <f t="shared" si="46"/>
        <v>0</v>
      </c>
      <c r="DJB126">
        <f t="shared" si="46"/>
        <v>0</v>
      </c>
      <c r="DJC126">
        <f t="shared" si="46"/>
        <v>0</v>
      </c>
      <c r="DJD126">
        <f t="shared" si="46"/>
        <v>0</v>
      </c>
      <c r="DJE126">
        <f t="shared" si="46"/>
        <v>0</v>
      </c>
      <c r="DJF126">
        <f t="shared" si="46"/>
        <v>0</v>
      </c>
      <c r="DJG126">
        <f t="shared" si="46"/>
        <v>0</v>
      </c>
      <c r="DJH126">
        <f t="shared" si="46"/>
        <v>0</v>
      </c>
      <c r="DJI126">
        <f t="shared" si="46"/>
        <v>0</v>
      </c>
      <c r="DJJ126">
        <f t="shared" si="46"/>
        <v>0</v>
      </c>
      <c r="DJK126">
        <f t="shared" si="46"/>
        <v>0</v>
      </c>
      <c r="DJL126">
        <f t="shared" si="46"/>
        <v>0</v>
      </c>
      <c r="DJM126">
        <f t="shared" si="46"/>
        <v>0</v>
      </c>
      <c r="DJN126">
        <f t="shared" si="46"/>
        <v>0</v>
      </c>
      <c r="DJO126">
        <f t="shared" si="46"/>
        <v>0</v>
      </c>
      <c r="DJP126">
        <f t="shared" si="46"/>
        <v>0</v>
      </c>
      <c r="DJQ126">
        <f t="shared" si="46"/>
        <v>0</v>
      </c>
      <c r="DJR126">
        <f t="shared" si="46"/>
        <v>0</v>
      </c>
      <c r="DJS126">
        <f t="shared" si="46"/>
        <v>0</v>
      </c>
      <c r="DJT126">
        <f t="shared" si="46"/>
        <v>0</v>
      </c>
      <c r="DJU126">
        <f t="shared" si="46"/>
        <v>0</v>
      </c>
      <c r="DJV126">
        <f t="shared" si="46"/>
        <v>0</v>
      </c>
      <c r="DJW126">
        <f t="shared" si="46"/>
        <v>0</v>
      </c>
      <c r="DJX126">
        <f t="shared" si="46"/>
        <v>0</v>
      </c>
      <c r="DJY126">
        <f t="shared" si="46"/>
        <v>0</v>
      </c>
      <c r="DJZ126">
        <f t="shared" si="46"/>
        <v>0</v>
      </c>
      <c r="DKA126">
        <f t="shared" si="46"/>
        <v>0</v>
      </c>
      <c r="DKB126">
        <f t="shared" si="46"/>
        <v>0</v>
      </c>
      <c r="DKC126">
        <f t="shared" si="46"/>
        <v>0</v>
      </c>
      <c r="DKD126">
        <f t="shared" si="46"/>
        <v>0</v>
      </c>
      <c r="DKE126">
        <f t="shared" si="46"/>
        <v>0</v>
      </c>
      <c r="DKF126">
        <f t="shared" si="46"/>
        <v>0</v>
      </c>
      <c r="DKG126">
        <f t="shared" si="46"/>
        <v>0</v>
      </c>
      <c r="DKH126">
        <f t="shared" si="46"/>
        <v>0</v>
      </c>
      <c r="DKI126">
        <f t="shared" si="46"/>
        <v>0</v>
      </c>
      <c r="DKJ126">
        <f t="shared" si="46"/>
        <v>0</v>
      </c>
      <c r="DKK126">
        <f t="shared" si="46"/>
        <v>0</v>
      </c>
      <c r="DKL126">
        <f t="shared" si="46"/>
        <v>0</v>
      </c>
      <c r="DKM126">
        <f t="shared" si="46"/>
        <v>0</v>
      </c>
      <c r="DKN126">
        <f t="shared" si="46"/>
        <v>0</v>
      </c>
      <c r="DKO126">
        <f t="shared" si="46"/>
        <v>0</v>
      </c>
      <c r="DKP126">
        <f t="shared" si="46"/>
        <v>0</v>
      </c>
      <c r="DKQ126">
        <f t="shared" si="46"/>
        <v>0</v>
      </c>
      <c r="DKR126">
        <f t="shared" si="46"/>
        <v>0</v>
      </c>
      <c r="DKS126">
        <f t="shared" si="46"/>
        <v>0</v>
      </c>
      <c r="DKT126">
        <f t="shared" ref="DKT126:DNE126" si="47">SUM(DKT2:DKT125)</f>
        <v>0</v>
      </c>
      <c r="DKU126">
        <f t="shared" si="47"/>
        <v>0</v>
      </c>
      <c r="DKV126">
        <f t="shared" si="47"/>
        <v>0</v>
      </c>
      <c r="DKW126">
        <f t="shared" si="47"/>
        <v>0</v>
      </c>
      <c r="DKX126">
        <f t="shared" si="47"/>
        <v>0</v>
      </c>
      <c r="DKY126">
        <f t="shared" si="47"/>
        <v>0</v>
      </c>
      <c r="DKZ126">
        <f t="shared" si="47"/>
        <v>0</v>
      </c>
      <c r="DLA126">
        <f t="shared" si="47"/>
        <v>0</v>
      </c>
      <c r="DLB126">
        <f t="shared" si="47"/>
        <v>0</v>
      </c>
      <c r="DLC126">
        <f t="shared" si="47"/>
        <v>0</v>
      </c>
      <c r="DLD126">
        <f t="shared" si="47"/>
        <v>0</v>
      </c>
      <c r="DLE126">
        <f t="shared" si="47"/>
        <v>0</v>
      </c>
      <c r="DLF126">
        <f t="shared" si="47"/>
        <v>0</v>
      </c>
      <c r="DLG126">
        <f t="shared" si="47"/>
        <v>0</v>
      </c>
      <c r="DLH126">
        <f t="shared" si="47"/>
        <v>0</v>
      </c>
      <c r="DLI126">
        <f t="shared" si="47"/>
        <v>0</v>
      </c>
      <c r="DLJ126">
        <f t="shared" si="47"/>
        <v>0</v>
      </c>
      <c r="DLK126">
        <f t="shared" si="47"/>
        <v>0</v>
      </c>
      <c r="DLL126">
        <f t="shared" si="47"/>
        <v>0</v>
      </c>
      <c r="DLM126">
        <f t="shared" si="47"/>
        <v>0</v>
      </c>
      <c r="DLN126">
        <f t="shared" si="47"/>
        <v>0</v>
      </c>
      <c r="DLO126">
        <f t="shared" si="47"/>
        <v>0</v>
      </c>
      <c r="DLP126">
        <f t="shared" si="47"/>
        <v>0</v>
      </c>
      <c r="DLQ126">
        <f t="shared" si="47"/>
        <v>0</v>
      </c>
      <c r="DLR126">
        <f t="shared" si="47"/>
        <v>0</v>
      </c>
      <c r="DLS126">
        <f t="shared" si="47"/>
        <v>0</v>
      </c>
      <c r="DLT126">
        <f t="shared" si="47"/>
        <v>0</v>
      </c>
      <c r="DLU126">
        <f t="shared" si="47"/>
        <v>0</v>
      </c>
      <c r="DLV126">
        <f t="shared" si="47"/>
        <v>0</v>
      </c>
      <c r="DLW126">
        <f t="shared" si="47"/>
        <v>0</v>
      </c>
      <c r="DLX126">
        <f t="shared" si="47"/>
        <v>0</v>
      </c>
      <c r="DLY126">
        <f t="shared" si="47"/>
        <v>0</v>
      </c>
      <c r="DLZ126">
        <f t="shared" si="47"/>
        <v>0</v>
      </c>
      <c r="DMA126">
        <f t="shared" si="47"/>
        <v>0</v>
      </c>
      <c r="DMB126">
        <f t="shared" si="47"/>
        <v>0</v>
      </c>
      <c r="DMC126">
        <f t="shared" si="47"/>
        <v>0</v>
      </c>
      <c r="DMD126">
        <f t="shared" si="47"/>
        <v>0</v>
      </c>
      <c r="DME126">
        <f t="shared" si="47"/>
        <v>0</v>
      </c>
      <c r="DMF126">
        <f t="shared" si="47"/>
        <v>0</v>
      </c>
      <c r="DMG126">
        <f t="shared" si="47"/>
        <v>0</v>
      </c>
      <c r="DMH126">
        <f t="shared" si="47"/>
        <v>0</v>
      </c>
      <c r="DMI126">
        <f t="shared" si="47"/>
        <v>0</v>
      </c>
      <c r="DMJ126">
        <f t="shared" si="47"/>
        <v>0</v>
      </c>
      <c r="DMK126">
        <f t="shared" si="47"/>
        <v>0</v>
      </c>
      <c r="DML126">
        <f t="shared" si="47"/>
        <v>0</v>
      </c>
      <c r="DMM126">
        <f t="shared" si="47"/>
        <v>0</v>
      </c>
      <c r="DMN126">
        <f t="shared" si="47"/>
        <v>0</v>
      </c>
      <c r="DMO126">
        <f t="shared" si="47"/>
        <v>0</v>
      </c>
      <c r="DMP126">
        <f t="shared" si="47"/>
        <v>0</v>
      </c>
      <c r="DMQ126">
        <f t="shared" si="47"/>
        <v>0</v>
      </c>
      <c r="DMR126">
        <f t="shared" si="47"/>
        <v>0</v>
      </c>
      <c r="DMS126">
        <f t="shared" si="47"/>
        <v>0</v>
      </c>
      <c r="DMT126">
        <f t="shared" si="47"/>
        <v>0</v>
      </c>
      <c r="DMU126">
        <f t="shared" si="47"/>
        <v>0</v>
      </c>
      <c r="DMV126">
        <f t="shared" si="47"/>
        <v>0</v>
      </c>
      <c r="DMW126">
        <f t="shared" si="47"/>
        <v>0</v>
      </c>
      <c r="DMX126">
        <f t="shared" si="47"/>
        <v>0</v>
      </c>
      <c r="DMY126">
        <f t="shared" si="47"/>
        <v>0</v>
      </c>
      <c r="DMZ126">
        <f t="shared" si="47"/>
        <v>0</v>
      </c>
      <c r="DNA126">
        <f t="shared" si="47"/>
        <v>0</v>
      </c>
      <c r="DNB126">
        <f t="shared" si="47"/>
        <v>0</v>
      </c>
      <c r="DNC126">
        <f t="shared" si="47"/>
        <v>0</v>
      </c>
      <c r="DND126">
        <f t="shared" si="47"/>
        <v>0</v>
      </c>
      <c r="DNE126">
        <f t="shared" si="47"/>
        <v>0</v>
      </c>
      <c r="DNF126">
        <f t="shared" ref="DNF126:DPQ126" si="48">SUM(DNF2:DNF125)</f>
        <v>0</v>
      </c>
      <c r="DNG126">
        <f t="shared" si="48"/>
        <v>0</v>
      </c>
      <c r="DNH126">
        <f t="shared" si="48"/>
        <v>0</v>
      </c>
      <c r="DNI126">
        <f t="shared" si="48"/>
        <v>0</v>
      </c>
      <c r="DNJ126">
        <f t="shared" si="48"/>
        <v>0</v>
      </c>
      <c r="DNK126">
        <f t="shared" si="48"/>
        <v>0</v>
      </c>
      <c r="DNL126">
        <f t="shared" si="48"/>
        <v>0</v>
      </c>
      <c r="DNM126">
        <f t="shared" si="48"/>
        <v>0</v>
      </c>
      <c r="DNN126">
        <f t="shared" si="48"/>
        <v>0</v>
      </c>
      <c r="DNO126">
        <f t="shared" si="48"/>
        <v>0</v>
      </c>
      <c r="DNP126">
        <f t="shared" si="48"/>
        <v>0</v>
      </c>
      <c r="DNQ126">
        <f t="shared" si="48"/>
        <v>0</v>
      </c>
      <c r="DNR126">
        <f t="shared" si="48"/>
        <v>0</v>
      </c>
      <c r="DNS126">
        <f t="shared" si="48"/>
        <v>0</v>
      </c>
      <c r="DNT126">
        <f t="shared" si="48"/>
        <v>0</v>
      </c>
      <c r="DNU126">
        <f t="shared" si="48"/>
        <v>0</v>
      </c>
      <c r="DNV126">
        <f t="shared" si="48"/>
        <v>0</v>
      </c>
      <c r="DNW126">
        <f t="shared" si="48"/>
        <v>0</v>
      </c>
      <c r="DNX126">
        <f t="shared" si="48"/>
        <v>0</v>
      </c>
      <c r="DNY126">
        <f t="shared" si="48"/>
        <v>0</v>
      </c>
      <c r="DNZ126">
        <f t="shared" si="48"/>
        <v>0</v>
      </c>
      <c r="DOA126">
        <f t="shared" si="48"/>
        <v>0</v>
      </c>
      <c r="DOB126">
        <f t="shared" si="48"/>
        <v>0</v>
      </c>
      <c r="DOC126">
        <f t="shared" si="48"/>
        <v>0</v>
      </c>
      <c r="DOD126">
        <f t="shared" si="48"/>
        <v>0</v>
      </c>
      <c r="DOE126">
        <f t="shared" si="48"/>
        <v>0</v>
      </c>
      <c r="DOF126">
        <f t="shared" si="48"/>
        <v>0</v>
      </c>
      <c r="DOG126">
        <f t="shared" si="48"/>
        <v>0</v>
      </c>
      <c r="DOH126">
        <f t="shared" si="48"/>
        <v>0</v>
      </c>
      <c r="DOI126">
        <f t="shared" si="48"/>
        <v>0</v>
      </c>
      <c r="DOJ126">
        <f t="shared" si="48"/>
        <v>0</v>
      </c>
      <c r="DOK126">
        <f t="shared" si="48"/>
        <v>0</v>
      </c>
      <c r="DOL126">
        <f t="shared" si="48"/>
        <v>0</v>
      </c>
      <c r="DOM126">
        <f t="shared" si="48"/>
        <v>0</v>
      </c>
      <c r="DON126">
        <f t="shared" si="48"/>
        <v>0</v>
      </c>
      <c r="DOO126">
        <f t="shared" si="48"/>
        <v>0</v>
      </c>
      <c r="DOP126">
        <f t="shared" si="48"/>
        <v>0</v>
      </c>
      <c r="DOQ126">
        <f t="shared" si="48"/>
        <v>0</v>
      </c>
      <c r="DOR126">
        <f t="shared" si="48"/>
        <v>0</v>
      </c>
      <c r="DOS126">
        <f t="shared" si="48"/>
        <v>0</v>
      </c>
      <c r="DOT126">
        <f t="shared" si="48"/>
        <v>0</v>
      </c>
      <c r="DOU126">
        <f t="shared" si="48"/>
        <v>0</v>
      </c>
      <c r="DOV126">
        <f t="shared" si="48"/>
        <v>0</v>
      </c>
      <c r="DOW126">
        <f t="shared" si="48"/>
        <v>0</v>
      </c>
      <c r="DOX126">
        <f t="shared" si="48"/>
        <v>0</v>
      </c>
      <c r="DOY126">
        <f t="shared" si="48"/>
        <v>0</v>
      </c>
      <c r="DOZ126">
        <f t="shared" si="48"/>
        <v>0</v>
      </c>
      <c r="DPA126">
        <f t="shared" si="48"/>
        <v>0</v>
      </c>
      <c r="DPB126">
        <f t="shared" si="48"/>
        <v>0</v>
      </c>
      <c r="DPC126">
        <f t="shared" si="48"/>
        <v>0</v>
      </c>
      <c r="DPD126">
        <f t="shared" si="48"/>
        <v>0</v>
      </c>
      <c r="DPE126">
        <f t="shared" si="48"/>
        <v>0</v>
      </c>
      <c r="DPF126">
        <f t="shared" si="48"/>
        <v>0</v>
      </c>
      <c r="DPG126">
        <f t="shared" si="48"/>
        <v>0</v>
      </c>
      <c r="DPH126">
        <f t="shared" si="48"/>
        <v>0</v>
      </c>
      <c r="DPI126">
        <f t="shared" si="48"/>
        <v>0</v>
      </c>
      <c r="DPJ126">
        <f t="shared" si="48"/>
        <v>0</v>
      </c>
      <c r="DPK126">
        <f t="shared" si="48"/>
        <v>0</v>
      </c>
      <c r="DPL126">
        <f t="shared" si="48"/>
        <v>0</v>
      </c>
      <c r="DPM126">
        <f t="shared" si="48"/>
        <v>0</v>
      </c>
      <c r="DPN126">
        <f t="shared" si="48"/>
        <v>0</v>
      </c>
      <c r="DPO126">
        <f t="shared" si="48"/>
        <v>0</v>
      </c>
      <c r="DPP126">
        <f t="shared" si="48"/>
        <v>0</v>
      </c>
      <c r="DPQ126">
        <f t="shared" si="48"/>
        <v>0</v>
      </c>
      <c r="DPR126">
        <f t="shared" ref="DPR126:DSC126" si="49">SUM(DPR2:DPR125)</f>
        <v>0</v>
      </c>
      <c r="DPS126">
        <f t="shared" si="49"/>
        <v>0</v>
      </c>
      <c r="DPT126">
        <f t="shared" si="49"/>
        <v>0</v>
      </c>
      <c r="DPU126">
        <f t="shared" si="49"/>
        <v>0</v>
      </c>
      <c r="DPV126">
        <f t="shared" si="49"/>
        <v>0</v>
      </c>
      <c r="DPW126">
        <f t="shared" si="49"/>
        <v>0</v>
      </c>
      <c r="DPX126">
        <f t="shared" si="49"/>
        <v>0</v>
      </c>
      <c r="DPY126">
        <f t="shared" si="49"/>
        <v>0</v>
      </c>
      <c r="DPZ126">
        <f t="shared" si="49"/>
        <v>0</v>
      </c>
      <c r="DQA126">
        <f t="shared" si="49"/>
        <v>0</v>
      </c>
      <c r="DQB126">
        <f t="shared" si="49"/>
        <v>0</v>
      </c>
      <c r="DQC126">
        <f t="shared" si="49"/>
        <v>0</v>
      </c>
      <c r="DQD126">
        <f t="shared" si="49"/>
        <v>0</v>
      </c>
      <c r="DQE126">
        <f t="shared" si="49"/>
        <v>0</v>
      </c>
      <c r="DQF126">
        <f t="shared" si="49"/>
        <v>0</v>
      </c>
      <c r="DQG126">
        <f t="shared" si="49"/>
        <v>0</v>
      </c>
      <c r="DQH126">
        <f t="shared" si="49"/>
        <v>0</v>
      </c>
      <c r="DQI126">
        <f t="shared" si="49"/>
        <v>0</v>
      </c>
      <c r="DQJ126">
        <f t="shared" si="49"/>
        <v>0</v>
      </c>
      <c r="DQK126">
        <f t="shared" si="49"/>
        <v>0</v>
      </c>
      <c r="DQL126">
        <f t="shared" si="49"/>
        <v>0</v>
      </c>
      <c r="DQM126">
        <f t="shared" si="49"/>
        <v>0</v>
      </c>
      <c r="DQN126">
        <f t="shared" si="49"/>
        <v>0</v>
      </c>
      <c r="DQO126">
        <f t="shared" si="49"/>
        <v>0</v>
      </c>
      <c r="DQP126">
        <f t="shared" si="49"/>
        <v>0</v>
      </c>
      <c r="DQQ126">
        <f t="shared" si="49"/>
        <v>0</v>
      </c>
      <c r="DQR126">
        <f t="shared" si="49"/>
        <v>0</v>
      </c>
      <c r="DQS126">
        <f t="shared" si="49"/>
        <v>0</v>
      </c>
      <c r="DQT126">
        <f t="shared" si="49"/>
        <v>0</v>
      </c>
      <c r="DQU126">
        <f t="shared" si="49"/>
        <v>0</v>
      </c>
      <c r="DQV126">
        <f t="shared" si="49"/>
        <v>0</v>
      </c>
      <c r="DQW126">
        <f t="shared" si="49"/>
        <v>0</v>
      </c>
      <c r="DQX126">
        <f t="shared" si="49"/>
        <v>0</v>
      </c>
      <c r="DQY126">
        <f t="shared" si="49"/>
        <v>0</v>
      </c>
      <c r="DQZ126">
        <f t="shared" si="49"/>
        <v>0</v>
      </c>
      <c r="DRA126">
        <f t="shared" si="49"/>
        <v>0</v>
      </c>
      <c r="DRB126">
        <f t="shared" si="49"/>
        <v>0</v>
      </c>
      <c r="DRC126">
        <f t="shared" si="49"/>
        <v>0</v>
      </c>
      <c r="DRD126">
        <f t="shared" si="49"/>
        <v>0</v>
      </c>
      <c r="DRE126">
        <f t="shared" si="49"/>
        <v>0</v>
      </c>
      <c r="DRF126">
        <f t="shared" si="49"/>
        <v>0</v>
      </c>
      <c r="DRG126">
        <f t="shared" si="49"/>
        <v>0</v>
      </c>
      <c r="DRH126">
        <f t="shared" si="49"/>
        <v>0</v>
      </c>
      <c r="DRI126">
        <f t="shared" si="49"/>
        <v>0</v>
      </c>
      <c r="DRJ126">
        <f t="shared" si="49"/>
        <v>0</v>
      </c>
      <c r="DRK126">
        <f t="shared" si="49"/>
        <v>0</v>
      </c>
      <c r="DRL126">
        <f t="shared" si="49"/>
        <v>0</v>
      </c>
      <c r="DRM126">
        <f t="shared" si="49"/>
        <v>0</v>
      </c>
      <c r="DRN126">
        <f t="shared" si="49"/>
        <v>0</v>
      </c>
      <c r="DRO126">
        <f t="shared" si="49"/>
        <v>0</v>
      </c>
      <c r="DRP126">
        <f t="shared" si="49"/>
        <v>0</v>
      </c>
      <c r="DRQ126">
        <f t="shared" si="49"/>
        <v>0</v>
      </c>
      <c r="DRR126">
        <f t="shared" si="49"/>
        <v>0</v>
      </c>
      <c r="DRS126">
        <f t="shared" si="49"/>
        <v>0</v>
      </c>
      <c r="DRT126">
        <f t="shared" si="49"/>
        <v>0</v>
      </c>
      <c r="DRU126">
        <f t="shared" si="49"/>
        <v>0</v>
      </c>
      <c r="DRV126">
        <f t="shared" si="49"/>
        <v>0</v>
      </c>
      <c r="DRW126">
        <f t="shared" si="49"/>
        <v>0</v>
      </c>
      <c r="DRX126">
        <f t="shared" si="49"/>
        <v>0</v>
      </c>
      <c r="DRY126">
        <f t="shared" si="49"/>
        <v>0</v>
      </c>
      <c r="DRZ126">
        <f t="shared" si="49"/>
        <v>0</v>
      </c>
      <c r="DSA126">
        <f t="shared" si="49"/>
        <v>0</v>
      </c>
      <c r="DSB126">
        <f t="shared" si="49"/>
        <v>0</v>
      </c>
      <c r="DSC126">
        <f t="shared" si="49"/>
        <v>0</v>
      </c>
      <c r="DSD126">
        <f t="shared" ref="DSD126:DUO126" si="50">SUM(DSD2:DSD125)</f>
        <v>0</v>
      </c>
      <c r="DSE126">
        <f t="shared" si="50"/>
        <v>0</v>
      </c>
      <c r="DSF126">
        <f t="shared" si="50"/>
        <v>0</v>
      </c>
      <c r="DSG126">
        <f t="shared" si="50"/>
        <v>0</v>
      </c>
      <c r="DSH126">
        <f t="shared" si="50"/>
        <v>0</v>
      </c>
      <c r="DSI126">
        <f t="shared" si="50"/>
        <v>0</v>
      </c>
      <c r="DSJ126">
        <f t="shared" si="50"/>
        <v>0</v>
      </c>
      <c r="DSK126">
        <f t="shared" si="50"/>
        <v>0</v>
      </c>
      <c r="DSL126">
        <f t="shared" si="50"/>
        <v>0</v>
      </c>
      <c r="DSM126">
        <f t="shared" si="50"/>
        <v>0</v>
      </c>
      <c r="DSN126">
        <f t="shared" si="50"/>
        <v>0</v>
      </c>
      <c r="DSO126">
        <f t="shared" si="50"/>
        <v>0</v>
      </c>
      <c r="DSP126">
        <f t="shared" si="50"/>
        <v>0</v>
      </c>
      <c r="DSQ126">
        <f t="shared" si="50"/>
        <v>0</v>
      </c>
      <c r="DSR126">
        <f t="shared" si="50"/>
        <v>0</v>
      </c>
      <c r="DSS126">
        <f t="shared" si="50"/>
        <v>0</v>
      </c>
      <c r="DST126">
        <f t="shared" si="50"/>
        <v>0</v>
      </c>
      <c r="DSU126">
        <f t="shared" si="50"/>
        <v>0</v>
      </c>
      <c r="DSV126">
        <f t="shared" si="50"/>
        <v>0</v>
      </c>
      <c r="DSW126">
        <f t="shared" si="50"/>
        <v>0</v>
      </c>
      <c r="DSX126">
        <f t="shared" si="50"/>
        <v>0</v>
      </c>
      <c r="DSY126">
        <f t="shared" si="50"/>
        <v>0</v>
      </c>
      <c r="DSZ126">
        <f t="shared" si="50"/>
        <v>0</v>
      </c>
      <c r="DTA126">
        <f t="shared" si="50"/>
        <v>0</v>
      </c>
      <c r="DTB126">
        <f t="shared" si="50"/>
        <v>0</v>
      </c>
      <c r="DTC126">
        <f t="shared" si="50"/>
        <v>0</v>
      </c>
      <c r="DTD126">
        <f t="shared" si="50"/>
        <v>0</v>
      </c>
      <c r="DTE126">
        <f t="shared" si="50"/>
        <v>0</v>
      </c>
      <c r="DTF126">
        <f t="shared" si="50"/>
        <v>0</v>
      </c>
      <c r="DTG126">
        <f t="shared" si="50"/>
        <v>0</v>
      </c>
      <c r="DTH126">
        <f t="shared" si="50"/>
        <v>0</v>
      </c>
      <c r="DTI126">
        <f t="shared" si="50"/>
        <v>0</v>
      </c>
      <c r="DTJ126">
        <f t="shared" si="50"/>
        <v>0</v>
      </c>
      <c r="DTK126">
        <f t="shared" si="50"/>
        <v>0</v>
      </c>
      <c r="DTL126">
        <f t="shared" si="50"/>
        <v>0</v>
      </c>
      <c r="DTM126">
        <f t="shared" si="50"/>
        <v>0</v>
      </c>
      <c r="DTN126">
        <f t="shared" si="50"/>
        <v>0</v>
      </c>
      <c r="DTO126">
        <f t="shared" si="50"/>
        <v>0</v>
      </c>
      <c r="DTP126">
        <f t="shared" si="50"/>
        <v>0</v>
      </c>
      <c r="DTQ126">
        <f t="shared" si="50"/>
        <v>0</v>
      </c>
      <c r="DTR126">
        <f t="shared" si="50"/>
        <v>0</v>
      </c>
      <c r="DTS126">
        <f t="shared" si="50"/>
        <v>0</v>
      </c>
      <c r="DTT126">
        <f t="shared" si="50"/>
        <v>0</v>
      </c>
      <c r="DTU126">
        <f t="shared" si="50"/>
        <v>0</v>
      </c>
      <c r="DTV126">
        <f t="shared" si="50"/>
        <v>0</v>
      </c>
      <c r="DTW126">
        <f t="shared" si="50"/>
        <v>0</v>
      </c>
      <c r="DTX126">
        <f t="shared" si="50"/>
        <v>0</v>
      </c>
      <c r="DTY126">
        <f t="shared" si="50"/>
        <v>0</v>
      </c>
      <c r="DTZ126">
        <f t="shared" si="50"/>
        <v>0</v>
      </c>
      <c r="DUA126">
        <f t="shared" si="50"/>
        <v>0</v>
      </c>
      <c r="DUB126">
        <f t="shared" si="50"/>
        <v>0</v>
      </c>
      <c r="DUC126">
        <f t="shared" si="50"/>
        <v>0</v>
      </c>
      <c r="DUD126">
        <f t="shared" si="50"/>
        <v>0</v>
      </c>
      <c r="DUE126">
        <f t="shared" si="50"/>
        <v>0</v>
      </c>
      <c r="DUF126">
        <f t="shared" si="50"/>
        <v>0</v>
      </c>
      <c r="DUG126">
        <f t="shared" si="50"/>
        <v>0</v>
      </c>
      <c r="DUH126">
        <f t="shared" si="50"/>
        <v>0</v>
      </c>
      <c r="DUI126">
        <f t="shared" si="50"/>
        <v>0</v>
      </c>
      <c r="DUJ126">
        <f t="shared" si="50"/>
        <v>0</v>
      </c>
      <c r="DUK126">
        <f t="shared" si="50"/>
        <v>0</v>
      </c>
      <c r="DUL126">
        <f t="shared" si="50"/>
        <v>0</v>
      </c>
      <c r="DUM126">
        <f t="shared" si="50"/>
        <v>0</v>
      </c>
      <c r="DUN126">
        <f t="shared" si="50"/>
        <v>0</v>
      </c>
      <c r="DUO126">
        <f t="shared" si="50"/>
        <v>0</v>
      </c>
      <c r="DUP126">
        <f t="shared" ref="DUP126:DXA126" si="51">SUM(DUP2:DUP125)</f>
        <v>0</v>
      </c>
      <c r="DUQ126">
        <f t="shared" si="51"/>
        <v>0</v>
      </c>
      <c r="DUR126">
        <f t="shared" si="51"/>
        <v>0</v>
      </c>
      <c r="DUS126">
        <f t="shared" si="51"/>
        <v>0</v>
      </c>
      <c r="DUT126">
        <f t="shared" si="51"/>
        <v>0</v>
      </c>
      <c r="DUU126">
        <f t="shared" si="51"/>
        <v>0</v>
      </c>
      <c r="DUV126">
        <f t="shared" si="51"/>
        <v>0</v>
      </c>
      <c r="DUW126">
        <f t="shared" si="51"/>
        <v>0</v>
      </c>
      <c r="DUX126">
        <f t="shared" si="51"/>
        <v>0</v>
      </c>
      <c r="DUY126">
        <f t="shared" si="51"/>
        <v>0</v>
      </c>
      <c r="DUZ126">
        <f t="shared" si="51"/>
        <v>0</v>
      </c>
      <c r="DVA126">
        <f t="shared" si="51"/>
        <v>0</v>
      </c>
      <c r="DVB126">
        <f t="shared" si="51"/>
        <v>0</v>
      </c>
      <c r="DVC126">
        <f t="shared" si="51"/>
        <v>0</v>
      </c>
      <c r="DVD126">
        <f t="shared" si="51"/>
        <v>0</v>
      </c>
      <c r="DVE126">
        <f t="shared" si="51"/>
        <v>0</v>
      </c>
      <c r="DVF126">
        <f t="shared" si="51"/>
        <v>0</v>
      </c>
      <c r="DVG126">
        <f t="shared" si="51"/>
        <v>0</v>
      </c>
      <c r="DVH126">
        <f t="shared" si="51"/>
        <v>0</v>
      </c>
      <c r="DVI126">
        <f t="shared" si="51"/>
        <v>0</v>
      </c>
      <c r="DVJ126">
        <f t="shared" si="51"/>
        <v>0</v>
      </c>
      <c r="DVK126">
        <f t="shared" si="51"/>
        <v>0</v>
      </c>
      <c r="DVL126">
        <f t="shared" si="51"/>
        <v>0</v>
      </c>
      <c r="DVM126">
        <f t="shared" si="51"/>
        <v>0</v>
      </c>
      <c r="DVN126">
        <f t="shared" si="51"/>
        <v>0</v>
      </c>
      <c r="DVO126">
        <f t="shared" si="51"/>
        <v>0</v>
      </c>
      <c r="DVP126">
        <f t="shared" si="51"/>
        <v>0</v>
      </c>
      <c r="DVQ126">
        <f t="shared" si="51"/>
        <v>0</v>
      </c>
      <c r="DVR126">
        <f t="shared" si="51"/>
        <v>0</v>
      </c>
      <c r="DVS126">
        <f t="shared" si="51"/>
        <v>0</v>
      </c>
      <c r="DVT126">
        <f t="shared" si="51"/>
        <v>0</v>
      </c>
      <c r="DVU126">
        <f t="shared" si="51"/>
        <v>0</v>
      </c>
      <c r="DVV126">
        <f t="shared" si="51"/>
        <v>0</v>
      </c>
      <c r="DVW126">
        <f t="shared" si="51"/>
        <v>0</v>
      </c>
      <c r="DVX126">
        <f t="shared" si="51"/>
        <v>0</v>
      </c>
      <c r="DVY126">
        <f t="shared" si="51"/>
        <v>0</v>
      </c>
      <c r="DVZ126">
        <f t="shared" si="51"/>
        <v>0</v>
      </c>
      <c r="DWA126">
        <f t="shared" si="51"/>
        <v>0</v>
      </c>
      <c r="DWB126">
        <f t="shared" si="51"/>
        <v>0</v>
      </c>
      <c r="DWC126">
        <f t="shared" si="51"/>
        <v>0</v>
      </c>
      <c r="DWD126">
        <f t="shared" si="51"/>
        <v>0</v>
      </c>
      <c r="DWE126">
        <f t="shared" si="51"/>
        <v>0</v>
      </c>
      <c r="DWF126">
        <f t="shared" si="51"/>
        <v>0</v>
      </c>
      <c r="DWG126">
        <f t="shared" si="51"/>
        <v>0</v>
      </c>
      <c r="DWH126">
        <f t="shared" si="51"/>
        <v>0</v>
      </c>
      <c r="DWI126">
        <f t="shared" si="51"/>
        <v>0</v>
      </c>
      <c r="DWJ126">
        <f t="shared" si="51"/>
        <v>0</v>
      </c>
      <c r="DWK126">
        <f t="shared" si="51"/>
        <v>0</v>
      </c>
      <c r="DWL126">
        <f t="shared" si="51"/>
        <v>0</v>
      </c>
      <c r="DWM126">
        <f t="shared" si="51"/>
        <v>0</v>
      </c>
      <c r="DWN126">
        <f t="shared" si="51"/>
        <v>0</v>
      </c>
      <c r="DWO126">
        <f t="shared" si="51"/>
        <v>0</v>
      </c>
      <c r="DWP126">
        <f t="shared" si="51"/>
        <v>0</v>
      </c>
      <c r="DWQ126">
        <f t="shared" si="51"/>
        <v>0</v>
      </c>
      <c r="DWR126">
        <f t="shared" si="51"/>
        <v>0</v>
      </c>
      <c r="DWS126">
        <f t="shared" si="51"/>
        <v>0</v>
      </c>
      <c r="DWT126">
        <f t="shared" si="51"/>
        <v>0</v>
      </c>
      <c r="DWU126">
        <f t="shared" si="51"/>
        <v>0</v>
      </c>
      <c r="DWV126">
        <f t="shared" si="51"/>
        <v>0</v>
      </c>
      <c r="DWW126">
        <f t="shared" si="51"/>
        <v>0</v>
      </c>
      <c r="DWX126">
        <f t="shared" si="51"/>
        <v>0</v>
      </c>
      <c r="DWY126">
        <f t="shared" si="51"/>
        <v>0</v>
      </c>
      <c r="DWZ126">
        <f t="shared" si="51"/>
        <v>0</v>
      </c>
      <c r="DXA126">
        <f t="shared" si="51"/>
        <v>0</v>
      </c>
      <c r="DXB126">
        <f t="shared" ref="DXB126:DZM126" si="52">SUM(DXB2:DXB125)</f>
        <v>0</v>
      </c>
      <c r="DXC126">
        <f t="shared" si="52"/>
        <v>0</v>
      </c>
      <c r="DXD126">
        <f t="shared" si="52"/>
        <v>0</v>
      </c>
      <c r="DXE126">
        <f t="shared" si="52"/>
        <v>0</v>
      </c>
      <c r="DXF126">
        <f t="shared" si="52"/>
        <v>0</v>
      </c>
      <c r="DXG126">
        <f t="shared" si="52"/>
        <v>0</v>
      </c>
      <c r="DXH126">
        <f t="shared" si="52"/>
        <v>0</v>
      </c>
      <c r="DXI126">
        <f t="shared" si="52"/>
        <v>0</v>
      </c>
      <c r="DXJ126">
        <f t="shared" si="52"/>
        <v>0</v>
      </c>
      <c r="DXK126">
        <f t="shared" si="52"/>
        <v>0</v>
      </c>
      <c r="DXL126">
        <f t="shared" si="52"/>
        <v>0</v>
      </c>
      <c r="DXM126">
        <f t="shared" si="52"/>
        <v>0</v>
      </c>
      <c r="DXN126">
        <f t="shared" si="52"/>
        <v>0</v>
      </c>
      <c r="DXO126">
        <f t="shared" si="52"/>
        <v>0</v>
      </c>
      <c r="DXP126">
        <f t="shared" si="52"/>
        <v>0</v>
      </c>
      <c r="DXQ126">
        <f t="shared" si="52"/>
        <v>0</v>
      </c>
      <c r="DXR126">
        <f t="shared" si="52"/>
        <v>0</v>
      </c>
      <c r="DXS126">
        <f t="shared" si="52"/>
        <v>0</v>
      </c>
      <c r="DXT126">
        <f t="shared" si="52"/>
        <v>0</v>
      </c>
      <c r="DXU126">
        <f t="shared" si="52"/>
        <v>0</v>
      </c>
      <c r="DXV126">
        <f t="shared" si="52"/>
        <v>0</v>
      </c>
      <c r="DXW126">
        <f t="shared" si="52"/>
        <v>0</v>
      </c>
      <c r="DXX126">
        <f t="shared" si="52"/>
        <v>0</v>
      </c>
      <c r="DXY126">
        <f t="shared" si="52"/>
        <v>0</v>
      </c>
      <c r="DXZ126">
        <f t="shared" si="52"/>
        <v>0</v>
      </c>
      <c r="DYA126">
        <f t="shared" si="52"/>
        <v>0</v>
      </c>
      <c r="DYB126">
        <f t="shared" si="52"/>
        <v>0</v>
      </c>
      <c r="DYC126">
        <f t="shared" si="52"/>
        <v>0</v>
      </c>
      <c r="DYD126">
        <f t="shared" si="52"/>
        <v>0</v>
      </c>
      <c r="DYE126">
        <f t="shared" si="52"/>
        <v>0</v>
      </c>
      <c r="DYF126">
        <f t="shared" si="52"/>
        <v>0</v>
      </c>
      <c r="DYG126">
        <f t="shared" si="52"/>
        <v>0</v>
      </c>
      <c r="DYH126">
        <f t="shared" si="52"/>
        <v>0</v>
      </c>
      <c r="DYI126">
        <f t="shared" si="52"/>
        <v>0</v>
      </c>
      <c r="DYJ126">
        <f t="shared" si="52"/>
        <v>0</v>
      </c>
      <c r="DYK126">
        <f t="shared" si="52"/>
        <v>0</v>
      </c>
      <c r="DYL126">
        <f t="shared" si="52"/>
        <v>0</v>
      </c>
      <c r="DYM126">
        <f t="shared" si="52"/>
        <v>0</v>
      </c>
      <c r="DYN126">
        <f t="shared" si="52"/>
        <v>0</v>
      </c>
      <c r="DYO126">
        <f t="shared" si="52"/>
        <v>0</v>
      </c>
      <c r="DYP126">
        <f t="shared" si="52"/>
        <v>0</v>
      </c>
      <c r="DYQ126">
        <f t="shared" si="52"/>
        <v>0</v>
      </c>
      <c r="DYR126">
        <f t="shared" si="52"/>
        <v>0</v>
      </c>
      <c r="DYS126">
        <f t="shared" si="52"/>
        <v>0</v>
      </c>
      <c r="DYT126">
        <f t="shared" si="52"/>
        <v>0</v>
      </c>
      <c r="DYU126">
        <f t="shared" si="52"/>
        <v>0</v>
      </c>
      <c r="DYV126">
        <f t="shared" si="52"/>
        <v>0</v>
      </c>
      <c r="DYW126">
        <f t="shared" si="52"/>
        <v>0</v>
      </c>
      <c r="DYX126">
        <f t="shared" si="52"/>
        <v>0</v>
      </c>
      <c r="DYY126">
        <f t="shared" si="52"/>
        <v>0</v>
      </c>
      <c r="DYZ126">
        <f t="shared" si="52"/>
        <v>0</v>
      </c>
      <c r="DZA126">
        <f t="shared" si="52"/>
        <v>0</v>
      </c>
      <c r="DZB126">
        <f t="shared" si="52"/>
        <v>0</v>
      </c>
      <c r="DZC126">
        <f t="shared" si="52"/>
        <v>0</v>
      </c>
      <c r="DZD126">
        <f t="shared" si="52"/>
        <v>0</v>
      </c>
      <c r="DZE126">
        <f t="shared" si="52"/>
        <v>0</v>
      </c>
      <c r="DZF126">
        <f t="shared" si="52"/>
        <v>0</v>
      </c>
      <c r="DZG126">
        <f t="shared" si="52"/>
        <v>0</v>
      </c>
      <c r="DZH126">
        <f t="shared" si="52"/>
        <v>0</v>
      </c>
      <c r="DZI126">
        <f t="shared" si="52"/>
        <v>0</v>
      </c>
      <c r="DZJ126">
        <f t="shared" si="52"/>
        <v>0</v>
      </c>
      <c r="DZK126">
        <f t="shared" si="52"/>
        <v>0</v>
      </c>
      <c r="DZL126">
        <f t="shared" si="52"/>
        <v>0</v>
      </c>
      <c r="DZM126">
        <f t="shared" si="52"/>
        <v>0</v>
      </c>
      <c r="DZN126">
        <f t="shared" ref="DZN126:EBY126" si="53">SUM(DZN2:DZN125)</f>
        <v>0</v>
      </c>
      <c r="DZO126">
        <f t="shared" si="53"/>
        <v>0</v>
      </c>
      <c r="DZP126">
        <f t="shared" si="53"/>
        <v>0</v>
      </c>
      <c r="DZQ126">
        <f t="shared" si="53"/>
        <v>0</v>
      </c>
      <c r="DZR126">
        <f t="shared" si="53"/>
        <v>0</v>
      </c>
      <c r="DZS126">
        <f t="shared" si="53"/>
        <v>0</v>
      </c>
      <c r="DZT126">
        <f t="shared" si="53"/>
        <v>0</v>
      </c>
      <c r="DZU126">
        <f t="shared" si="53"/>
        <v>0</v>
      </c>
      <c r="DZV126">
        <f t="shared" si="53"/>
        <v>0</v>
      </c>
      <c r="DZW126">
        <f t="shared" si="53"/>
        <v>0</v>
      </c>
      <c r="DZX126">
        <f t="shared" si="53"/>
        <v>0</v>
      </c>
      <c r="DZY126">
        <f t="shared" si="53"/>
        <v>0</v>
      </c>
      <c r="DZZ126">
        <f t="shared" si="53"/>
        <v>0</v>
      </c>
      <c r="EAA126">
        <f t="shared" si="53"/>
        <v>0</v>
      </c>
      <c r="EAB126">
        <f t="shared" si="53"/>
        <v>0</v>
      </c>
      <c r="EAC126">
        <f t="shared" si="53"/>
        <v>0</v>
      </c>
      <c r="EAD126">
        <f t="shared" si="53"/>
        <v>0</v>
      </c>
      <c r="EAE126">
        <f t="shared" si="53"/>
        <v>0</v>
      </c>
      <c r="EAF126">
        <f t="shared" si="53"/>
        <v>0</v>
      </c>
      <c r="EAG126">
        <f t="shared" si="53"/>
        <v>0</v>
      </c>
      <c r="EAH126">
        <f t="shared" si="53"/>
        <v>0</v>
      </c>
      <c r="EAI126">
        <f t="shared" si="53"/>
        <v>0</v>
      </c>
      <c r="EAJ126">
        <f t="shared" si="53"/>
        <v>0</v>
      </c>
      <c r="EAK126">
        <f t="shared" si="53"/>
        <v>0</v>
      </c>
      <c r="EAL126">
        <f t="shared" si="53"/>
        <v>0</v>
      </c>
      <c r="EAM126">
        <f t="shared" si="53"/>
        <v>0</v>
      </c>
      <c r="EAN126">
        <f t="shared" si="53"/>
        <v>0</v>
      </c>
      <c r="EAO126">
        <f t="shared" si="53"/>
        <v>0</v>
      </c>
      <c r="EAP126">
        <f t="shared" si="53"/>
        <v>0</v>
      </c>
      <c r="EAQ126">
        <f t="shared" si="53"/>
        <v>0</v>
      </c>
      <c r="EAR126">
        <f t="shared" si="53"/>
        <v>0</v>
      </c>
      <c r="EAS126">
        <f t="shared" si="53"/>
        <v>0</v>
      </c>
      <c r="EAT126">
        <f t="shared" si="53"/>
        <v>0</v>
      </c>
      <c r="EAU126">
        <f t="shared" si="53"/>
        <v>0</v>
      </c>
      <c r="EAV126">
        <f t="shared" si="53"/>
        <v>0</v>
      </c>
      <c r="EAW126">
        <f t="shared" si="53"/>
        <v>0</v>
      </c>
      <c r="EAX126">
        <f t="shared" si="53"/>
        <v>0</v>
      </c>
      <c r="EAY126">
        <f t="shared" si="53"/>
        <v>0</v>
      </c>
      <c r="EAZ126">
        <f t="shared" si="53"/>
        <v>0</v>
      </c>
      <c r="EBA126">
        <f t="shared" si="53"/>
        <v>0</v>
      </c>
      <c r="EBB126">
        <f t="shared" si="53"/>
        <v>0</v>
      </c>
      <c r="EBC126">
        <f t="shared" si="53"/>
        <v>0</v>
      </c>
      <c r="EBD126">
        <f t="shared" si="53"/>
        <v>0</v>
      </c>
      <c r="EBE126">
        <f t="shared" si="53"/>
        <v>0</v>
      </c>
      <c r="EBF126">
        <f t="shared" si="53"/>
        <v>0</v>
      </c>
      <c r="EBG126">
        <f t="shared" si="53"/>
        <v>0</v>
      </c>
      <c r="EBH126">
        <f t="shared" si="53"/>
        <v>0</v>
      </c>
      <c r="EBI126">
        <f t="shared" si="53"/>
        <v>0</v>
      </c>
      <c r="EBJ126">
        <f t="shared" si="53"/>
        <v>0</v>
      </c>
      <c r="EBK126">
        <f t="shared" si="53"/>
        <v>0</v>
      </c>
      <c r="EBL126">
        <f t="shared" si="53"/>
        <v>0</v>
      </c>
      <c r="EBM126">
        <f t="shared" si="53"/>
        <v>0</v>
      </c>
      <c r="EBN126">
        <f t="shared" si="53"/>
        <v>0</v>
      </c>
      <c r="EBO126">
        <f t="shared" si="53"/>
        <v>0</v>
      </c>
      <c r="EBP126">
        <f t="shared" si="53"/>
        <v>0</v>
      </c>
      <c r="EBQ126">
        <f t="shared" si="53"/>
        <v>0</v>
      </c>
      <c r="EBR126">
        <f t="shared" si="53"/>
        <v>0</v>
      </c>
      <c r="EBS126">
        <f t="shared" si="53"/>
        <v>0</v>
      </c>
      <c r="EBT126">
        <f t="shared" si="53"/>
        <v>0</v>
      </c>
      <c r="EBU126">
        <f t="shared" si="53"/>
        <v>0</v>
      </c>
      <c r="EBV126">
        <f t="shared" si="53"/>
        <v>0</v>
      </c>
      <c r="EBW126">
        <f t="shared" si="53"/>
        <v>0</v>
      </c>
      <c r="EBX126">
        <f t="shared" si="53"/>
        <v>0</v>
      </c>
      <c r="EBY126">
        <f t="shared" si="53"/>
        <v>0</v>
      </c>
      <c r="EBZ126">
        <f t="shared" ref="EBZ126:EEK126" si="54">SUM(EBZ2:EBZ125)</f>
        <v>0</v>
      </c>
      <c r="ECA126">
        <f t="shared" si="54"/>
        <v>0</v>
      </c>
      <c r="ECB126">
        <f t="shared" si="54"/>
        <v>0</v>
      </c>
      <c r="ECC126">
        <f t="shared" si="54"/>
        <v>0</v>
      </c>
      <c r="ECD126">
        <f t="shared" si="54"/>
        <v>0</v>
      </c>
      <c r="ECE126">
        <f t="shared" si="54"/>
        <v>0</v>
      </c>
      <c r="ECF126">
        <f t="shared" si="54"/>
        <v>0</v>
      </c>
      <c r="ECG126">
        <f t="shared" si="54"/>
        <v>0</v>
      </c>
      <c r="ECH126">
        <f t="shared" si="54"/>
        <v>0</v>
      </c>
      <c r="ECI126">
        <f t="shared" si="54"/>
        <v>0</v>
      </c>
      <c r="ECJ126">
        <f t="shared" si="54"/>
        <v>0</v>
      </c>
      <c r="ECK126">
        <f t="shared" si="54"/>
        <v>0</v>
      </c>
      <c r="ECL126">
        <f t="shared" si="54"/>
        <v>0</v>
      </c>
      <c r="ECM126">
        <f t="shared" si="54"/>
        <v>0</v>
      </c>
      <c r="ECN126">
        <f t="shared" si="54"/>
        <v>0</v>
      </c>
      <c r="ECO126">
        <f t="shared" si="54"/>
        <v>0</v>
      </c>
      <c r="ECP126">
        <f t="shared" si="54"/>
        <v>0</v>
      </c>
      <c r="ECQ126">
        <f t="shared" si="54"/>
        <v>0</v>
      </c>
      <c r="ECR126">
        <f t="shared" si="54"/>
        <v>0</v>
      </c>
      <c r="ECS126">
        <f t="shared" si="54"/>
        <v>0</v>
      </c>
      <c r="ECT126">
        <f t="shared" si="54"/>
        <v>0</v>
      </c>
      <c r="ECU126">
        <f t="shared" si="54"/>
        <v>0</v>
      </c>
      <c r="ECV126">
        <f t="shared" si="54"/>
        <v>0</v>
      </c>
      <c r="ECW126">
        <f t="shared" si="54"/>
        <v>0</v>
      </c>
      <c r="ECX126">
        <f t="shared" si="54"/>
        <v>0</v>
      </c>
      <c r="ECY126">
        <f t="shared" si="54"/>
        <v>0</v>
      </c>
      <c r="ECZ126">
        <f t="shared" si="54"/>
        <v>0</v>
      </c>
      <c r="EDA126">
        <f t="shared" si="54"/>
        <v>0</v>
      </c>
      <c r="EDB126">
        <f t="shared" si="54"/>
        <v>0</v>
      </c>
      <c r="EDC126">
        <f t="shared" si="54"/>
        <v>0</v>
      </c>
      <c r="EDD126">
        <f t="shared" si="54"/>
        <v>0</v>
      </c>
      <c r="EDE126">
        <f t="shared" si="54"/>
        <v>0</v>
      </c>
      <c r="EDF126">
        <f t="shared" si="54"/>
        <v>0</v>
      </c>
      <c r="EDG126">
        <f t="shared" si="54"/>
        <v>0</v>
      </c>
      <c r="EDH126">
        <f t="shared" si="54"/>
        <v>0</v>
      </c>
      <c r="EDI126">
        <f t="shared" si="54"/>
        <v>0</v>
      </c>
      <c r="EDJ126">
        <f t="shared" si="54"/>
        <v>0</v>
      </c>
      <c r="EDK126">
        <f t="shared" si="54"/>
        <v>0</v>
      </c>
      <c r="EDL126">
        <f t="shared" si="54"/>
        <v>0</v>
      </c>
      <c r="EDM126">
        <f t="shared" si="54"/>
        <v>0</v>
      </c>
      <c r="EDN126">
        <f t="shared" si="54"/>
        <v>0</v>
      </c>
      <c r="EDO126">
        <f t="shared" si="54"/>
        <v>0</v>
      </c>
      <c r="EDP126">
        <f t="shared" si="54"/>
        <v>0</v>
      </c>
      <c r="EDQ126">
        <f t="shared" si="54"/>
        <v>0</v>
      </c>
      <c r="EDR126">
        <f t="shared" si="54"/>
        <v>0</v>
      </c>
      <c r="EDS126">
        <f t="shared" si="54"/>
        <v>0</v>
      </c>
      <c r="EDT126">
        <f t="shared" si="54"/>
        <v>0</v>
      </c>
      <c r="EDU126">
        <f t="shared" si="54"/>
        <v>0</v>
      </c>
      <c r="EDV126">
        <f t="shared" si="54"/>
        <v>0</v>
      </c>
      <c r="EDW126">
        <f t="shared" si="54"/>
        <v>0</v>
      </c>
      <c r="EDX126">
        <f t="shared" si="54"/>
        <v>0</v>
      </c>
      <c r="EDY126">
        <f t="shared" si="54"/>
        <v>0</v>
      </c>
      <c r="EDZ126">
        <f t="shared" si="54"/>
        <v>0</v>
      </c>
      <c r="EEA126">
        <f t="shared" si="54"/>
        <v>0</v>
      </c>
      <c r="EEB126">
        <f t="shared" si="54"/>
        <v>0</v>
      </c>
      <c r="EEC126">
        <f t="shared" si="54"/>
        <v>0</v>
      </c>
      <c r="EED126">
        <f t="shared" si="54"/>
        <v>0</v>
      </c>
      <c r="EEE126">
        <f t="shared" si="54"/>
        <v>0</v>
      </c>
      <c r="EEF126">
        <f t="shared" si="54"/>
        <v>0</v>
      </c>
      <c r="EEG126">
        <f t="shared" si="54"/>
        <v>0</v>
      </c>
      <c r="EEH126">
        <f t="shared" si="54"/>
        <v>0</v>
      </c>
      <c r="EEI126">
        <f t="shared" si="54"/>
        <v>0</v>
      </c>
      <c r="EEJ126">
        <f t="shared" si="54"/>
        <v>0</v>
      </c>
      <c r="EEK126">
        <f t="shared" si="54"/>
        <v>0</v>
      </c>
      <c r="EEL126">
        <f t="shared" ref="EEL126:EGW126" si="55">SUM(EEL2:EEL125)</f>
        <v>0</v>
      </c>
      <c r="EEM126">
        <f t="shared" si="55"/>
        <v>0</v>
      </c>
      <c r="EEN126">
        <f t="shared" si="55"/>
        <v>0</v>
      </c>
      <c r="EEO126">
        <f t="shared" si="55"/>
        <v>0</v>
      </c>
      <c r="EEP126">
        <f t="shared" si="55"/>
        <v>0</v>
      </c>
      <c r="EEQ126">
        <f t="shared" si="55"/>
        <v>0</v>
      </c>
      <c r="EER126">
        <f t="shared" si="55"/>
        <v>0</v>
      </c>
      <c r="EES126">
        <f t="shared" si="55"/>
        <v>0</v>
      </c>
      <c r="EET126">
        <f t="shared" si="55"/>
        <v>0</v>
      </c>
      <c r="EEU126">
        <f t="shared" si="55"/>
        <v>0</v>
      </c>
      <c r="EEV126">
        <f t="shared" si="55"/>
        <v>0</v>
      </c>
      <c r="EEW126">
        <f t="shared" si="55"/>
        <v>0</v>
      </c>
      <c r="EEX126">
        <f t="shared" si="55"/>
        <v>0</v>
      </c>
      <c r="EEY126">
        <f t="shared" si="55"/>
        <v>0</v>
      </c>
      <c r="EEZ126">
        <f t="shared" si="55"/>
        <v>0</v>
      </c>
      <c r="EFA126">
        <f t="shared" si="55"/>
        <v>0</v>
      </c>
      <c r="EFB126">
        <f t="shared" si="55"/>
        <v>0</v>
      </c>
      <c r="EFC126">
        <f t="shared" si="55"/>
        <v>0</v>
      </c>
      <c r="EFD126">
        <f t="shared" si="55"/>
        <v>0</v>
      </c>
      <c r="EFE126">
        <f t="shared" si="55"/>
        <v>0</v>
      </c>
      <c r="EFF126">
        <f t="shared" si="55"/>
        <v>0</v>
      </c>
      <c r="EFG126">
        <f t="shared" si="55"/>
        <v>0</v>
      </c>
      <c r="EFH126">
        <f t="shared" si="55"/>
        <v>0</v>
      </c>
      <c r="EFI126">
        <f t="shared" si="55"/>
        <v>0</v>
      </c>
      <c r="EFJ126">
        <f t="shared" si="55"/>
        <v>0</v>
      </c>
      <c r="EFK126">
        <f t="shared" si="55"/>
        <v>0</v>
      </c>
      <c r="EFL126">
        <f t="shared" si="55"/>
        <v>0</v>
      </c>
      <c r="EFM126">
        <f t="shared" si="55"/>
        <v>0</v>
      </c>
      <c r="EFN126">
        <f t="shared" si="55"/>
        <v>0</v>
      </c>
      <c r="EFO126">
        <f t="shared" si="55"/>
        <v>0</v>
      </c>
      <c r="EFP126">
        <f t="shared" si="55"/>
        <v>0</v>
      </c>
      <c r="EFQ126">
        <f t="shared" si="55"/>
        <v>0</v>
      </c>
      <c r="EFR126">
        <f t="shared" si="55"/>
        <v>0</v>
      </c>
      <c r="EFS126">
        <f t="shared" si="55"/>
        <v>0</v>
      </c>
      <c r="EFT126">
        <f t="shared" si="55"/>
        <v>0</v>
      </c>
      <c r="EFU126">
        <f t="shared" si="55"/>
        <v>0</v>
      </c>
      <c r="EFV126">
        <f t="shared" si="55"/>
        <v>0</v>
      </c>
      <c r="EFW126">
        <f t="shared" si="55"/>
        <v>0</v>
      </c>
      <c r="EFX126">
        <f t="shared" si="55"/>
        <v>0</v>
      </c>
      <c r="EFY126">
        <f t="shared" si="55"/>
        <v>0</v>
      </c>
      <c r="EFZ126">
        <f t="shared" si="55"/>
        <v>0</v>
      </c>
      <c r="EGA126">
        <f t="shared" si="55"/>
        <v>0</v>
      </c>
      <c r="EGB126">
        <f t="shared" si="55"/>
        <v>0</v>
      </c>
      <c r="EGC126">
        <f t="shared" si="55"/>
        <v>0</v>
      </c>
      <c r="EGD126">
        <f t="shared" si="55"/>
        <v>0</v>
      </c>
      <c r="EGE126">
        <f t="shared" si="55"/>
        <v>0</v>
      </c>
      <c r="EGF126">
        <f t="shared" si="55"/>
        <v>0</v>
      </c>
      <c r="EGG126">
        <f t="shared" si="55"/>
        <v>0</v>
      </c>
      <c r="EGH126">
        <f t="shared" si="55"/>
        <v>0</v>
      </c>
      <c r="EGI126">
        <f t="shared" si="55"/>
        <v>0</v>
      </c>
      <c r="EGJ126">
        <f t="shared" si="55"/>
        <v>0</v>
      </c>
      <c r="EGK126">
        <f t="shared" si="55"/>
        <v>0</v>
      </c>
      <c r="EGL126">
        <f t="shared" si="55"/>
        <v>0</v>
      </c>
      <c r="EGM126">
        <f t="shared" si="55"/>
        <v>0</v>
      </c>
      <c r="EGN126">
        <f t="shared" si="55"/>
        <v>0</v>
      </c>
      <c r="EGO126">
        <f t="shared" si="55"/>
        <v>0</v>
      </c>
      <c r="EGP126">
        <f t="shared" si="55"/>
        <v>0</v>
      </c>
      <c r="EGQ126">
        <f t="shared" si="55"/>
        <v>0</v>
      </c>
      <c r="EGR126">
        <f t="shared" si="55"/>
        <v>0</v>
      </c>
      <c r="EGS126">
        <f t="shared" si="55"/>
        <v>0</v>
      </c>
      <c r="EGT126">
        <f t="shared" si="55"/>
        <v>0</v>
      </c>
      <c r="EGU126">
        <f t="shared" si="55"/>
        <v>0</v>
      </c>
      <c r="EGV126">
        <f t="shared" si="55"/>
        <v>0</v>
      </c>
      <c r="EGW126">
        <f t="shared" si="55"/>
        <v>0</v>
      </c>
      <c r="EGX126">
        <f t="shared" ref="EGX126:EJI126" si="56">SUM(EGX2:EGX125)</f>
        <v>0</v>
      </c>
      <c r="EGY126">
        <f t="shared" si="56"/>
        <v>0</v>
      </c>
      <c r="EGZ126">
        <f t="shared" si="56"/>
        <v>0</v>
      </c>
      <c r="EHA126">
        <f t="shared" si="56"/>
        <v>0</v>
      </c>
      <c r="EHB126">
        <f t="shared" si="56"/>
        <v>0</v>
      </c>
      <c r="EHC126">
        <f t="shared" si="56"/>
        <v>0</v>
      </c>
      <c r="EHD126">
        <f t="shared" si="56"/>
        <v>0</v>
      </c>
      <c r="EHE126">
        <f t="shared" si="56"/>
        <v>0</v>
      </c>
      <c r="EHF126">
        <f t="shared" si="56"/>
        <v>0</v>
      </c>
      <c r="EHG126">
        <f t="shared" si="56"/>
        <v>0</v>
      </c>
      <c r="EHH126">
        <f t="shared" si="56"/>
        <v>0</v>
      </c>
      <c r="EHI126">
        <f t="shared" si="56"/>
        <v>0</v>
      </c>
      <c r="EHJ126">
        <f t="shared" si="56"/>
        <v>0</v>
      </c>
      <c r="EHK126">
        <f t="shared" si="56"/>
        <v>0</v>
      </c>
      <c r="EHL126">
        <f t="shared" si="56"/>
        <v>0</v>
      </c>
      <c r="EHM126">
        <f t="shared" si="56"/>
        <v>0</v>
      </c>
      <c r="EHN126">
        <f t="shared" si="56"/>
        <v>0</v>
      </c>
      <c r="EHO126">
        <f t="shared" si="56"/>
        <v>0</v>
      </c>
      <c r="EHP126">
        <f t="shared" si="56"/>
        <v>0</v>
      </c>
      <c r="EHQ126">
        <f t="shared" si="56"/>
        <v>0</v>
      </c>
      <c r="EHR126">
        <f t="shared" si="56"/>
        <v>0</v>
      </c>
      <c r="EHS126">
        <f t="shared" si="56"/>
        <v>0</v>
      </c>
      <c r="EHT126">
        <f t="shared" si="56"/>
        <v>0</v>
      </c>
      <c r="EHU126">
        <f t="shared" si="56"/>
        <v>0</v>
      </c>
      <c r="EHV126">
        <f t="shared" si="56"/>
        <v>0</v>
      </c>
      <c r="EHW126">
        <f t="shared" si="56"/>
        <v>0</v>
      </c>
      <c r="EHX126">
        <f t="shared" si="56"/>
        <v>0</v>
      </c>
      <c r="EHY126">
        <f t="shared" si="56"/>
        <v>0</v>
      </c>
      <c r="EHZ126">
        <f t="shared" si="56"/>
        <v>0</v>
      </c>
      <c r="EIA126">
        <f t="shared" si="56"/>
        <v>0</v>
      </c>
      <c r="EIB126">
        <f t="shared" si="56"/>
        <v>0</v>
      </c>
      <c r="EIC126">
        <f t="shared" si="56"/>
        <v>0</v>
      </c>
      <c r="EID126">
        <f t="shared" si="56"/>
        <v>0</v>
      </c>
      <c r="EIE126">
        <f t="shared" si="56"/>
        <v>0</v>
      </c>
      <c r="EIF126">
        <f t="shared" si="56"/>
        <v>0</v>
      </c>
      <c r="EIG126">
        <f t="shared" si="56"/>
        <v>0</v>
      </c>
      <c r="EIH126">
        <f t="shared" si="56"/>
        <v>0</v>
      </c>
      <c r="EII126">
        <f t="shared" si="56"/>
        <v>0</v>
      </c>
      <c r="EIJ126">
        <f t="shared" si="56"/>
        <v>0</v>
      </c>
      <c r="EIK126">
        <f t="shared" si="56"/>
        <v>0</v>
      </c>
      <c r="EIL126">
        <f t="shared" si="56"/>
        <v>0</v>
      </c>
      <c r="EIM126">
        <f t="shared" si="56"/>
        <v>0</v>
      </c>
      <c r="EIN126">
        <f t="shared" si="56"/>
        <v>0</v>
      </c>
      <c r="EIO126">
        <f t="shared" si="56"/>
        <v>0</v>
      </c>
      <c r="EIP126">
        <f t="shared" si="56"/>
        <v>0</v>
      </c>
      <c r="EIQ126">
        <f t="shared" si="56"/>
        <v>0</v>
      </c>
      <c r="EIR126">
        <f t="shared" si="56"/>
        <v>0</v>
      </c>
      <c r="EIS126">
        <f t="shared" si="56"/>
        <v>0</v>
      </c>
      <c r="EIT126">
        <f t="shared" si="56"/>
        <v>0</v>
      </c>
      <c r="EIU126">
        <f t="shared" si="56"/>
        <v>0</v>
      </c>
      <c r="EIV126">
        <f t="shared" si="56"/>
        <v>0</v>
      </c>
      <c r="EIW126">
        <f t="shared" si="56"/>
        <v>0</v>
      </c>
      <c r="EIX126">
        <f t="shared" si="56"/>
        <v>0</v>
      </c>
      <c r="EIY126">
        <f t="shared" si="56"/>
        <v>0</v>
      </c>
      <c r="EIZ126">
        <f t="shared" si="56"/>
        <v>0</v>
      </c>
      <c r="EJA126">
        <f t="shared" si="56"/>
        <v>0</v>
      </c>
      <c r="EJB126">
        <f t="shared" si="56"/>
        <v>0</v>
      </c>
      <c r="EJC126">
        <f t="shared" si="56"/>
        <v>0</v>
      </c>
      <c r="EJD126">
        <f t="shared" si="56"/>
        <v>0</v>
      </c>
      <c r="EJE126">
        <f t="shared" si="56"/>
        <v>0</v>
      </c>
      <c r="EJF126">
        <f t="shared" si="56"/>
        <v>0</v>
      </c>
      <c r="EJG126">
        <f t="shared" si="56"/>
        <v>0</v>
      </c>
      <c r="EJH126">
        <f t="shared" si="56"/>
        <v>0</v>
      </c>
      <c r="EJI126">
        <f t="shared" si="56"/>
        <v>0</v>
      </c>
      <c r="EJJ126">
        <f t="shared" ref="EJJ126:ELU126" si="57">SUM(EJJ2:EJJ125)</f>
        <v>0</v>
      </c>
      <c r="EJK126">
        <f t="shared" si="57"/>
        <v>0</v>
      </c>
      <c r="EJL126">
        <f t="shared" si="57"/>
        <v>0</v>
      </c>
      <c r="EJM126">
        <f t="shared" si="57"/>
        <v>0</v>
      </c>
      <c r="EJN126">
        <f t="shared" si="57"/>
        <v>0</v>
      </c>
      <c r="EJO126">
        <f t="shared" si="57"/>
        <v>0</v>
      </c>
      <c r="EJP126">
        <f t="shared" si="57"/>
        <v>0</v>
      </c>
      <c r="EJQ126">
        <f t="shared" si="57"/>
        <v>0</v>
      </c>
      <c r="EJR126">
        <f t="shared" si="57"/>
        <v>0</v>
      </c>
      <c r="EJS126">
        <f t="shared" si="57"/>
        <v>0</v>
      </c>
      <c r="EJT126">
        <f t="shared" si="57"/>
        <v>0</v>
      </c>
      <c r="EJU126">
        <f t="shared" si="57"/>
        <v>0</v>
      </c>
      <c r="EJV126">
        <f t="shared" si="57"/>
        <v>0</v>
      </c>
      <c r="EJW126">
        <f t="shared" si="57"/>
        <v>0</v>
      </c>
      <c r="EJX126">
        <f t="shared" si="57"/>
        <v>0</v>
      </c>
      <c r="EJY126">
        <f t="shared" si="57"/>
        <v>0</v>
      </c>
      <c r="EJZ126">
        <f t="shared" si="57"/>
        <v>0</v>
      </c>
      <c r="EKA126">
        <f t="shared" si="57"/>
        <v>0</v>
      </c>
      <c r="EKB126">
        <f t="shared" si="57"/>
        <v>0</v>
      </c>
      <c r="EKC126">
        <f t="shared" si="57"/>
        <v>0</v>
      </c>
      <c r="EKD126">
        <f t="shared" si="57"/>
        <v>0</v>
      </c>
      <c r="EKE126">
        <f t="shared" si="57"/>
        <v>0</v>
      </c>
      <c r="EKF126">
        <f t="shared" si="57"/>
        <v>0</v>
      </c>
      <c r="EKG126">
        <f t="shared" si="57"/>
        <v>0</v>
      </c>
      <c r="EKH126">
        <f t="shared" si="57"/>
        <v>0</v>
      </c>
      <c r="EKI126">
        <f t="shared" si="57"/>
        <v>0</v>
      </c>
      <c r="EKJ126">
        <f t="shared" si="57"/>
        <v>0</v>
      </c>
      <c r="EKK126">
        <f t="shared" si="57"/>
        <v>0</v>
      </c>
      <c r="EKL126">
        <f t="shared" si="57"/>
        <v>0</v>
      </c>
      <c r="EKM126">
        <f t="shared" si="57"/>
        <v>0</v>
      </c>
      <c r="EKN126">
        <f t="shared" si="57"/>
        <v>0</v>
      </c>
      <c r="EKO126">
        <f t="shared" si="57"/>
        <v>0</v>
      </c>
      <c r="EKP126">
        <f t="shared" si="57"/>
        <v>0</v>
      </c>
      <c r="EKQ126">
        <f t="shared" si="57"/>
        <v>0</v>
      </c>
      <c r="EKR126">
        <f t="shared" si="57"/>
        <v>0</v>
      </c>
      <c r="EKS126">
        <f t="shared" si="57"/>
        <v>0</v>
      </c>
      <c r="EKT126">
        <f t="shared" si="57"/>
        <v>0</v>
      </c>
      <c r="EKU126">
        <f t="shared" si="57"/>
        <v>0</v>
      </c>
      <c r="EKV126">
        <f t="shared" si="57"/>
        <v>0</v>
      </c>
      <c r="EKW126">
        <f t="shared" si="57"/>
        <v>0</v>
      </c>
      <c r="EKX126">
        <f t="shared" si="57"/>
        <v>0</v>
      </c>
      <c r="EKY126">
        <f t="shared" si="57"/>
        <v>0</v>
      </c>
      <c r="EKZ126">
        <f t="shared" si="57"/>
        <v>0</v>
      </c>
      <c r="ELA126">
        <f t="shared" si="57"/>
        <v>0</v>
      </c>
      <c r="ELB126">
        <f t="shared" si="57"/>
        <v>0</v>
      </c>
      <c r="ELC126">
        <f t="shared" si="57"/>
        <v>0</v>
      </c>
      <c r="ELD126">
        <f t="shared" si="57"/>
        <v>0</v>
      </c>
      <c r="ELE126">
        <f t="shared" si="57"/>
        <v>0</v>
      </c>
      <c r="ELF126">
        <f t="shared" si="57"/>
        <v>0</v>
      </c>
      <c r="ELG126">
        <f t="shared" si="57"/>
        <v>0</v>
      </c>
      <c r="ELH126">
        <f t="shared" si="57"/>
        <v>0</v>
      </c>
      <c r="ELI126">
        <f t="shared" si="57"/>
        <v>0</v>
      </c>
      <c r="ELJ126">
        <f t="shared" si="57"/>
        <v>0</v>
      </c>
      <c r="ELK126">
        <f t="shared" si="57"/>
        <v>0</v>
      </c>
      <c r="ELL126">
        <f t="shared" si="57"/>
        <v>0</v>
      </c>
      <c r="ELM126">
        <f t="shared" si="57"/>
        <v>0</v>
      </c>
      <c r="ELN126">
        <f t="shared" si="57"/>
        <v>0</v>
      </c>
      <c r="ELO126">
        <f t="shared" si="57"/>
        <v>0</v>
      </c>
      <c r="ELP126">
        <f t="shared" si="57"/>
        <v>0</v>
      </c>
      <c r="ELQ126">
        <f t="shared" si="57"/>
        <v>0</v>
      </c>
      <c r="ELR126">
        <f t="shared" si="57"/>
        <v>0</v>
      </c>
      <c r="ELS126">
        <f t="shared" si="57"/>
        <v>0</v>
      </c>
      <c r="ELT126">
        <f t="shared" si="57"/>
        <v>0</v>
      </c>
      <c r="ELU126">
        <f t="shared" si="57"/>
        <v>0</v>
      </c>
      <c r="ELV126">
        <f t="shared" ref="ELV126:EOG126" si="58">SUM(ELV2:ELV125)</f>
        <v>0</v>
      </c>
      <c r="ELW126">
        <f t="shared" si="58"/>
        <v>0</v>
      </c>
      <c r="ELX126">
        <f t="shared" si="58"/>
        <v>0</v>
      </c>
      <c r="ELY126">
        <f t="shared" si="58"/>
        <v>0</v>
      </c>
      <c r="ELZ126">
        <f t="shared" si="58"/>
        <v>0</v>
      </c>
      <c r="EMA126">
        <f t="shared" si="58"/>
        <v>0</v>
      </c>
      <c r="EMB126">
        <f t="shared" si="58"/>
        <v>0</v>
      </c>
      <c r="EMC126">
        <f t="shared" si="58"/>
        <v>0</v>
      </c>
      <c r="EMD126">
        <f t="shared" si="58"/>
        <v>0</v>
      </c>
      <c r="EME126">
        <f t="shared" si="58"/>
        <v>0</v>
      </c>
      <c r="EMF126">
        <f t="shared" si="58"/>
        <v>0</v>
      </c>
      <c r="EMG126">
        <f t="shared" si="58"/>
        <v>0</v>
      </c>
      <c r="EMH126">
        <f t="shared" si="58"/>
        <v>0</v>
      </c>
      <c r="EMI126">
        <f t="shared" si="58"/>
        <v>0</v>
      </c>
      <c r="EMJ126">
        <f t="shared" si="58"/>
        <v>0</v>
      </c>
      <c r="EMK126">
        <f t="shared" si="58"/>
        <v>0</v>
      </c>
      <c r="EML126">
        <f t="shared" si="58"/>
        <v>0</v>
      </c>
      <c r="EMM126">
        <f t="shared" si="58"/>
        <v>0</v>
      </c>
      <c r="EMN126">
        <f t="shared" si="58"/>
        <v>0</v>
      </c>
      <c r="EMO126">
        <f t="shared" si="58"/>
        <v>0</v>
      </c>
      <c r="EMP126">
        <f t="shared" si="58"/>
        <v>0</v>
      </c>
      <c r="EMQ126">
        <f t="shared" si="58"/>
        <v>0</v>
      </c>
      <c r="EMR126">
        <f t="shared" si="58"/>
        <v>0</v>
      </c>
      <c r="EMS126">
        <f t="shared" si="58"/>
        <v>0</v>
      </c>
      <c r="EMT126">
        <f t="shared" si="58"/>
        <v>0</v>
      </c>
      <c r="EMU126">
        <f t="shared" si="58"/>
        <v>0</v>
      </c>
      <c r="EMV126">
        <f t="shared" si="58"/>
        <v>0</v>
      </c>
      <c r="EMW126">
        <f t="shared" si="58"/>
        <v>0</v>
      </c>
      <c r="EMX126">
        <f t="shared" si="58"/>
        <v>0</v>
      </c>
      <c r="EMY126">
        <f t="shared" si="58"/>
        <v>0</v>
      </c>
      <c r="EMZ126">
        <f t="shared" si="58"/>
        <v>0</v>
      </c>
      <c r="ENA126">
        <f t="shared" si="58"/>
        <v>0</v>
      </c>
      <c r="ENB126">
        <f t="shared" si="58"/>
        <v>0</v>
      </c>
      <c r="ENC126">
        <f t="shared" si="58"/>
        <v>0</v>
      </c>
      <c r="END126">
        <f t="shared" si="58"/>
        <v>0</v>
      </c>
      <c r="ENE126">
        <f t="shared" si="58"/>
        <v>0</v>
      </c>
      <c r="ENF126">
        <f t="shared" si="58"/>
        <v>0</v>
      </c>
      <c r="ENG126">
        <f t="shared" si="58"/>
        <v>0</v>
      </c>
      <c r="ENH126">
        <f t="shared" si="58"/>
        <v>0</v>
      </c>
      <c r="ENI126">
        <f t="shared" si="58"/>
        <v>0</v>
      </c>
      <c r="ENJ126">
        <f t="shared" si="58"/>
        <v>0</v>
      </c>
      <c r="ENK126">
        <f t="shared" si="58"/>
        <v>0</v>
      </c>
      <c r="ENL126">
        <f t="shared" si="58"/>
        <v>0</v>
      </c>
      <c r="ENM126">
        <f t="shared" si="58"/>
        <v>0</v>
      </c>
      <c r="ENN126">
        <f t="shared" si="58"/>
        <v>0</v>
      </c>
      <c r="ENO126">
        <f t="shared" si="58"/>
        <v>0</v>
      </c>
      <c r="ENP126">
        <f t="shared" si="58"/>
        <v>0</v>
      </c>
      <c r="ENQ126">
        <f t="shared" si="58"/>
        <v>0</v>
      </c>
      <c r="ENR126">
        <f t="shared" si="58"/>
        <v>0</v>
      </c>
      <c r="ENS126">
        <f t="shared" si="58"/>
        <v>0</v>
      </c>
      <c r="ENT126">
        <f t="shared" si="58"/>
        <v>0</v>
      </c>
      <c r="ENU126">
        <f t="shared" si="58"/>
        <v>0</v>
      </c>
      <c r="ENV126">
        <f t="shared" si="58"/>
        <v>0</v>
      </c>
      <c r="ENW126">
        <f t="shared" si="58"/>
        <v>0</v>
      </c>
      <c r="ENX126">
        <f t="shared" si="58"/>
        <v>0</v>
      </c>
      <c r="ENY126">
        <f t="shared" si="58"/>
        <v>0</v>
      </c>
      <c r="ENZ126">
        <f t="shared" si="58"/>
        <v>0</v>
      </c>
      <c r="EOA126">
        <f t="shared" si="58"/>
        <v>0</v>
      </c>
      <c r="EOB126">
        <f t="shared" si="58"/>
        <v>0</v>
      </c>
      <c r="EOC126">
        <f t="shared" si="58"/>
        <v>0</v>
      </c>
      <c r="EOD126">
        <f t="shared" si="58"/>
        <v>0</v>
      </c>
      <c r="EOE126">
        <f t="shared" si="58"/>
        <v>0</v>
      </c>
      <c r="EOF126">
        <f t="shared" si="58"/>
        <v>0</v>
      </c>
      <c r="EOG126">
        <f t="shared" si="58"/>
        <v>0</v>
      </c>
      <c r="EOH126">
        <f t="shared" ref="EOH126:EQS126" si="59">SUM(EOH2:EOH125)</f>
        <v>0</v>
      </c>
      <c r="EOI126">
        <f t="shared" si="59"/>
        <v>0</v>
      </c>
      <c r="EOJ126">
        <f t="shared" si="59"/>
        <v>0</v>
      </c>
      <c r="EOK126">
        <f t="shared" si="59"/>
        <v>0</v>
      </c>
      <c r="EOL126">
        <f t="shared" si="59"/>
        <v>0</v>
      </c>
      <c r="EOM126">
        <f t="shared" si="59"/>
        <v>0</v>
      </c>
      <c r="EON126">
        <f t="shared" si="59"/>
        <v>0</v>
      </c>
      <c r="EOO126">
        <f t="shared" si="59"/>
        <v>0</v>
      </c>
      <c r="EOP126">
        <f t="shared" si="59"/>
        <v>0</v>
      </c>
      <c r="EOQ126">
        <f t="shared" si="59"/>
        <v>0</v>
      </c>
      <c r="EOR126">
        <f t="shared" si="59"/>
        <v>0</v>
      </c>
      <c r="EOS126">
        <f t="shared" si="59"/>
        <v>0</v>
      </c>
      <c r="EOT126">
        <f t="shared" si="59"/>
        <v>0</v>
      </c>
      <c r="EOU126">
        <f t="shared" si="59"/>
        <v>0</v>
      </c>
      <c r="EOV126">
        <f t="shared" si="59"/>
        <v>0</v>
      </c>
      <c r="EOW126">
        <f t="shared" si="59"/>
        <v>0</v>
      </c>
      <c r="EOX126">
        <f t="shared" si="59"/>
        <v>0</v>
      </c>
      <c r="EOY126">
        <f t="shared" si="59"/>
        <v>0</v>
      </c>
      <c r="EOZ126">
        <f t="shared" si="59"/>
        <v>0</v>
      </c>
      <c r="EPA126">
        <f t="shared" si="59"/>
        <v>0</v>
      </c>
      <c r="EPB126">
        <f t="shared" si="59"/>
        <v>0</v>
      </c>
      <c r="EPC126">
        <f t="shared" si="59"/>
        <v>0</v>
      </c>
      <c r="EPD126">
        <f t="shared" si="59"/>
        <v>0</v>
      </c>
      <c r="EPE126">
        <f t="shared" si="59"/>
        <v>0</v>
      </c>
      <c r="EPF126">
        <f t="shared" si="59"/>
        <v>0</v>
      </c>
      <c r="EPG126">
        <f t="shared" si="59"/>
        <v>0</v>
      </c>
      <c r="EPH126">
        <f t="shared" si="59"/>
        <v>0</v>
      </c>
      <c r="EPI126">
        <f t="shared" si="59"/>
        <v>0</v>
      </c>
      <c r="EPJ126">
        <f t="shared" si="59"/>
        <v>0</v>
      </c>
      <c r="EPK126">
        <f t="shared" si="59"/>
        <v>0</v>
      </c>
      <c r="EPL126">
        <f t="shared" si="59"/>
        <v>0</v>
      </c>
      <c r="EPM126">
        <f t="shared" si="59"/>
        <v>0</v>
      </c>
      <c r="EPN126">
        <f t="shared" si="59"/>
        <v>0</v>
      </c>
      <c r="EPO126">
        <f t="shared" si="59"/>
        <v>0</v>
      </c>
      <c r="EPP126">
        <f t="shared" si="59"/>
        <v>0</v>
      </c>
      <c r="EPQ126">
        <f t="shared" si="59"/>
        <v>0</v>
      </c>
      <c r="EPR126">
        <f t="shared" si="59"/>
        <v>0</v>
      </c>
      <c r="EPS126">
        <f t="shared" si="59"/>
        <v>0</v>
      </c>
      <c r="EPT126">
        <f t="shared" si="59"/>
        <v>0</v>
      </c>
      <c r="EPU126">
        <f t="shared" si="59"/>
        <v>0</v>
      </c>
      <c r="EPV126">
        <f t="shared" si="59"/>
        <v>0</v>
      </c>
      <c r="EPW126">
        <f t="shared" si="59"/>
        <v>0</v>
      </c>
      <c r="EPX126">
        <f t="shared" si="59"/>
        <v>0</v>
      </c>
      <c r="EPY126">
        <f t="shared" si="59"/>
        <v>0</v>
      </c>
      <c r="EPZ126">
        <f t="shared" si="59"/>
        <v>0</v>
      </c>
      <c r="EQA126">
        <f t="shared" si="59"/>
        <v>0</v>
      </c>
      <c r="EQB126">
        <f t="shared" si="59"/>
        <v>0</v>
      </c>
      <c r="EQC126">
        <f t="shared" si="59"/>
        <v>0</v>
      </c>
      <c r="EQD126">
        <f t="shared" si="59"/>
        <v>0</v>
      </c>
      <c r="EQE126">
        <f t="shared" si="59"/>
        <v>0</v>
      </c>
      <c r="EQF126">
        <f t="shared" si="59"/>
        <v>0</v>
      </c>
      <c r="EQG126">
        <f t="shared" si="59"/>
        <v>0</v>
      </c>
      <c r="EQH126">
        <f t="shared" si="59"/>
        <v>0</v>
      </c>
      <c r="EQI126">
        <f t="shared" si="59"/>
        <v>0</v>
      </c>
      <c r="EQJ126">
        <f t="shared" si="59"/>
        <v>0</v>
      </c>
      <c r="EQK126">
        <f t="shared" si="59"/>
        <v>0</v>
      </c>
      <c r="EQL126">
        <f t="shared" si="59"/>
        <v>0</v>
      </c>
      <c r="EQM126">
        <f t="shared" si="59"/>
        <v>0</v>
      </c>
      <c r="EQN126">
        <f t="shared" si="59"/>
        <v>0</v>
      </c>
      <c r="EQO126">
        <f t="shared" si="59"/>
        <v>0</v>
      </c>
      <c r="EQP126">
        <f t="shared" si="59"/>
        <v>0</v>
      </c>
      <c r="EQQ126">
        <f t="shared" si="59"/>
        <v>0</v>
      </c>
      <c r="EQR126">
        <f t="shared" si="59"/>
        <v>0</v>
      </c>
      <c r="EQS126">
        <f t="shared" si="59"/>
        <v>0</v>
      </c>
      <c r="EQT126">
        <f t="shared" ref="EQT126:ETE126" si="60">SUM(EQT2:EQT125)</f>
        <v>0</v>
      </c>
      <c r="EQU126">
        <f t="shared" si="60"/>
        <v>0</v>
      </c>
      <c r="EQV126">
        <f t="shared" si="60"/>
        <v>0</v>
      </c>
      <c r="EQW126">
        <f t="shared" si="60"/>
        <v>0</v>
      </c>
      <c r="EQX126">
        <f t="shared" si="60"/>
        <v>0</v>
      </c>
      <c r="EQY126">
        <f t="shared" si="60"/>
        <v>0</v>
      </c>
      <c r="EQZ126">
        <f t="shared" si="60"/>
        <v>0</v>
      </c>
      <c r="ERA126">
        <f t="shared" si="60"/>
        <v>0</v>
      </c>
      <c r="ERB126">
        <f t="shared" si="60"/>
        <v>0</v>
      </c>
      <c r="ERC126">
        <f t="shared" si="60"/>
        <v>0</v>
      </c>
      <c r="ERD126">
        <f t="shared" si="60"/>
        <v>0</v>
      </c>
      <c r="ERE126">
        <f t="shared" si="60"/>
        <v>0</v>
      </c>
      <c r="ERF126">
        <f t="shared" si="60"/>
        <v>0</v>
      </c>
      <c r="ERG126">
        <f t="shared" si="60"/>
        <v>0</v>
      </c>
      <c r="ERH126">
        <f t="shared" si="60"/>
        <v>0</v>
      </c>
      <c r="ERI126">
        <f t="shared" si="60"/>
        <v>0</v>
      </c>
      <c r="ERJ126">
        <f t="shared" si="60"/>
        <v>0</v>
      </c>
      <c r="ERK126">
        <f t="shared" si="60"/>
        <v>0</v>
      </c>
      <c r="ERL126">
        <f t="shared" si="60"/>
        <v>0</v>
      </c>
      <c r="ERM126">
        <f t="shared" si="60"/>
        <v>0</v>
      </c>
      <c r="ERN126">
        <f t="shared" si="60"/>
        <v>0</v>
      </c>
      <c r="ERO126">
        <f t="shared" si="60"/>
        <v>0</v>
      </c>
      <c r="ERP126">
        <f t="shared" si="60"/>
        <v>0</v>
      </c>
      <c r="ERQ126">
        <f t="shared" si="60"/>
        <v>0</v>
      </c>
      <c r="ERR126">
        <f t="shared" si="60"/>
        <v>0</v>
      </c>
      <c r="ERS126">
        <f t="shared" si="60"/>
        <v>0</v>
      </c>
      <c r="ERT126">
        <f t="shared" si="60"/>
        <v>0</v>
      </c>
      <c r="ERU126">
        <f t="shared" si="60"/>
        <v>0</v>
      </c>
      <c r="ERV126">
        <f t="shared" si="60"/>
        <v>0</v>
      </c>
      <c r="ERW126">
        <f t="shared" si="60"/>
        <v>0</v>
      </c>
      <c r="ERX126">
        <f t="shared" si="60"/>
        <v>0</v>
      </c>
      <c r="ERY126">
        <f t="shared" si="60"/>
        <v>0</v>
      </c>
      <c r="ERZ126">
        <f t="shared" si="60"/>
        <v>0</v>
      </c>
      <c r="ESA126">
        <f t="shared" si="60"/>
        <v>0</v>
      </c>
      <c r="ESB126">
        <f t="shared" si="60"/>
        <v>0</v>
      </c>
      <c r="ESC126">
        <f t="shared" si="60"/>
        <v>0</v>
      </c>
      <c r="ESD126">
        <f t="shared" si="60"/>
        <v>0</v>
      </c>
      <c r="ESE126">
        <f t="shared" si="60"/>
        <v>0</v>
      </c>
      <c r="ESF126">
        <f t="shared" si="60"/>
        <v>0</v>
      </c>
      <c r="ESG126">
        <f t="shared" si="60"/>
        <v>0</v>
      </c>
      <c r="ESH126">
        <f t="shared" si="60"/>
        <v>0</v>
      </c>
      <c r="ESI126">
        <f t="shared" si="60"/>
        <v>0</v>
      </c>
      <c r="ESJ126">
        <f t="shared" si="60"/>
        <v>0</v>
      </c>
      <c r="ESK126">
        <f t="shared" si="60"/>
        <v>0</v>
      </c>
      <c r="ESL126">
        <f t="shared" si="60"/>
        <v>0</v>
      </c>
      <c r="ESM126">
        <f t="shared" si="60"/>
        <v>0</v>
      </c>
      <c r="ESN126">
        <f t="shared" si="60"/>
        <v>0</v>
      </c>
      <c r="ESO126">
        <f t="shared" si="60"/>
        <v>0</v>
      </c>
      <c r="ESP126">
        <f t="shared" si="60"/>
        <v>0</v>
      </c>
      <c r="ESQ126">
        <f t="shared" si="60"/>
        <v>0</v>
      </c>
      <c r="ESR126">
        <f t="shared" si="60"/>
        <v>0</v>
      </c>
      <c r="ESS126">
        <f t="shared" si="60"/>
        <v>0</v>
      </c>
      <c r="EST126">
        <f t="shared" si="60"/>
        <v>0</v>
      </c>
      <c r="ESU126">
        <f t="shared" si="60"/>
        <v>0</v>
      </c>
      <c r="ESV126">
        <f t="shared" si="60"/>
        <v>0</v>
      </c>
      <c r="ESW126">
        <f t="shared" si="60"/>
        <v>0</v>
      </c>
      <c r="ESX126">
        <f t="shared" si="60"/>
        <v>0</v>
      </c>
      <c r="ESY126">
        <f t="shared" si="60"/>
        <v>0</v>
      </c>
      <c r="ESZ126">
        <f t="shared" si="60"/>
        <v>0</v>
      </c>
      <c r="ETA126">
        <f t="shared" si="60"/>
        <v>0</v>
      </c>
      <c r="ETB126">
        <f t="shared" si="60"/>
        <v>0</v>
      </c>
      <c r="ETC126">
        <f t="shared" si="60"/>
        <v>0</v>
      </c>
      <c r="ETD126">
        <f t="shared" si="60"/>
        <v>0</v>
      </c>
      <c r="ETE126">
        <f t="shared" si="60"/>
        <v>0</v>
      </c>
      <c r="ETF126">
        <f t="shared" ref="ETF126:EVQ126" si="61">SUM(ETF2:ETF125)</f>
        <v>0</v>
      </c>
      <c r="ETG126">
        <f t="shared" si="61"/>
        <v>0</v>
      </c>
      <c r="ETH126">
        <f t="shared" si="61"/>
        <v>0</v>
      </c>
      <c r="ETI126">
        <f t="shared" si="61"/>
        <v>0</v>
      </c>
      <c r="ETJ126">
        <f t="shared" si="61"/>
        <v>0</v>
      </c>
      <c r="ETK126">
        <f t="shared" si="61"/>
        <v>0</v>
      </c>
      <c r="ETL126">
        <f t="shared" si="61"/>
        <v>0</v>
      </c>
      <c r="ETM126">
        <f t="shared" si="61"/>
        <v>0</v>
      </c>
      <c r="ETN126">
        <f t="shared" si="61"/>
        <v>0</v>
      </c>
      <c r="ETO126">
        <f t="shared" si="61"/>
        <v>0</v>
      </c>
      <c r="ETP126">
        <f t="shared" si="61"/>
        <v>0</v>
      </c>
      <c r="ETQ126">
        <f t="shared" si="61"/>
        <v>0</v>
      </c>
      <c r="ETR126">
        <f t="shared" si="61"/>
        <v>0</v>
      </c>
      <c r="ETS126">
        <f t="shared" si="61"/>
        <v>0</v>
      </c>
      <c r="ETT126">
        <f t="shared" si="61"/>
        <v>0</v>
      </c>
      <c r="ETU126">
        <f t="shared" si="61"/>
        <v>0</v>
      </c>
      <c r="ETV126">
        <f t="shared" si="61"/>
        <v>0</v>
      </c>
      <c r="ETW126">
        <f t="shared" si="61"/>
        <v>0</v>
      </c>
      <c r="ETX126">
        <f t="shared" si="61"/>
        <v>0</v>
      </c>
      <c r="ETY126">
        <f t="shared" si="61"/>
        <v>0</v>
      </c>
      <c r="ETZ126">
        <f t="shared" si="61"/>
        <v>0</v>
      </c>
      <c r="EUA126">
        <f t="shared" si="61"/>
        <v>0</v>
      </c>
      <c r="EUB126">
        <f t="shared" si="61"/>
        <v>0</v>
      </c>
      <c r="EUC126">
        <f t="shared" si="61"/>
        <v>0</v>
      </c>
      <c r="EUD126">
        <f t="shared" si="61"/>
        <v>0</v>
      </c>
      <c r="EUE126">
        <f t="shared" si="61"/>
        <v>0</v>
      </c>
      <c r="EUF126">
        <f t="shared" si="61"/>
        <v>0</v>
      </c>
      <c r="EUG126">
        <f t="shared" si="61"/>
        <v>0</v>
      </c>
      <c r="EUH126">
        <f t="shared" si="61"/>
        <v>0</v>
      </c>
      <c r="EUI126">
        <f t="shared" si="61"/>
        <v>0</v>
      </c>
      <c r="EUJ126">
        <f t="shared" si="61"/>
        <v>0</v>
      </c>
      <c r="EUK126">
        <f t="shared" si="61"/>
        <v>0</v>
      </c>
      <c r="EUL126">
        <f t="shared" si="61"/>
        <v>0</v>
      </c>
      <c r="EUM126">
        <f t="shared" si="61"/>
        <v>0</v>
      </c>
      <c r="EUN126">
        <f t="shared" si="61"/>
        <v>0</v>
      </c>
      <c r="EUO126">
        <f t="shared" si="61"/>
        <v>0</v>
      </c>
      <c r="EUP126">
        <f t="shared" si="61"/>
        <v>0</v>
      </c>
      <c r="EUQ126">
        <f t="shared" si="61"/>
        <v>0</v>
      </c>
      <c r="EUR126">
        <f t="shared" si="61"/>
        <v>0</v>
      </c>
      <c r="EUS126">
        <f t="shared" si="61"/>
        <v>0</v>
      </c>
      <c r="EUT126">
        <f t="shared" si="61"/>
        <v>0</v>
      </c>
      <c r="EUU126">
        <f t="shared" si="61"/>
        <v>0</v>
      </c>
      <c r="EUV126">
        <f t="shared" si="61"/>
        <v>0</v>
      </c>
      <c r="EUW126">
        <f t="shared" si="61"/>
        <v>0</v>
      </c>
      <c r="EUX126">
        <f t="shared" si="61"/>
        <v>0</v>
      </c>
      <c r="EUY126">
        <f t="shared" si="61"/>
        <v>0</v>
      </c>
      <c r="EUZ126">
        <f t="shared" si="61"/>
        <v>0</v>
      </c>
      <c r="EVA126">
        <f t="shared" si="61"/>
        <v>0</v>
      </c>
      <c r="EVB126">
        <f t="shared" si="61"/>
        <v>0</v>
      </c>
      <c r="EVC126">
        <f t="shared" si="61"/>
        <v>0</v>
      </c>
      <c r="EVD126">
        <f t="shared" si="61"/>
        <v>0</v>
      </c>
      <c r="EVE126">
        <f t="shared" si="61"/>
        <v>0</v>
      </c>
      <c r="EVF126">
        <f t="shared" si="61"/>
        <v>0</v>
      </c>
      <c r="EVG126">
        <f t="shared" si="61"/>
        <v>0</v>
      </c>
      <c r="EVH126">
        <f t="shared" si="61"/>
        <v>0</v>
      </c>
      <c r="EVI126">
        <f t="shared" si="61"/>
        <v>0</v>
      </c>
      <c r="EVJ126">
        <f t="shared" si="61"/>
        <v>0</v>
      </c>
      <c r="EVK126">
        <f t="shared" si="61"/>
        <v>0</v>
      </c>
      <c r="EVL126">
        <f t="shared" si="61"/>
        <v>0</v>
      </c>
      <c r="EVM126">
        <f t="shared" si="61"/>
        <v>0</v>
      </c>
      <c r="EVN126">
        <f t="shared" si="61"/>
        <v>0</v>
      </c>
      <c r="EVO126">
        <f t="shared" si="61"/>
        <v>0</v>
      </c>
      <c r="EVP126">
        <f t="shared" si="61"/>
        <v>0</v>
      </c>
      <c r="EVQ126">
        <f t="shared" si="61"/>
        <v>0</v>
      </c>
      <c r="EVR126">
        <f t="shared" ref="EVR126:EYC126" si="62">SUM(EVR2:EVR125)</f>
        <v>0</v>
      </c>
      <c r="EVS126">
        <f t="shared" si="62"/>
        <v>0</v>
      </c>
      <c r="EVT126">
        <f t="shared" si="62"/>
        <v>0</v>
      </c>
      <c r="EVU126">
        <f t="shared" si="62"/>
        <v>0</v>
      </c>
      <c r="EVV126">
        <f t="shared" si="62"/>
        <v>0</v>
      </c>
      <c r="EVW126">
        <f t="shared" si="62"/>
        <v>0</v>
      </c>
      <c r="EVX126">
        <f t="shared" si="62"/>
        <v>0</v>
      </c>
      <c r="EVY126">
        <f t="shared" si="62"/>
        <v>0</v>
      </c>
      <c r="EVZ126">
        <f t="shared" si="62"/>
        <v>0</v>
      </c>
      <c r="EWA126">
        <f t="shared" si="62"/>
        <v>0</v>
      </c>
      <c r="EWB126">
        <f t="shared" si="62"/>
        <v>0</v>
      </c>
      <c r="EWC126">
        <f t="shared" si="62"/>
        <v>0</v>
      </c>
      <c r="EWD126">
        <f t="shared" si="62"/>
        <v>0</v>
      </c>
      <c r="EWE126">
        <f t="shared" si="62"/>
        <v>0</v>
      </c>
      <c r="EWF126">
        <f t="shared" si="62"/>
        <v>0</v>
      </c>
      <c r="EWG126">
        <f t="shared" si="62"/>
        <v>0</v>
      </c>
      <c r="EWH126">
        <f t="shared" si="62"/>
        <v>0</v>
      </c>
      <c r="EWI126">
        <f t="shared" si="62"/>
        <v>0</v>
      </c>
      <c r="EWJ126">
        <f t="shared" si="62"/>
        <v>0</v>
      </c>
      <c r="EWK126">
        <f t="shared" si="62"/>
        <v>0</v>
      </c>
      <c r="EWL126">
        <f t="shared" si="62"/>
        <v>0</v>
      </c>
      <c r="EWM126">
        <f t="shared" si="62"/>
        <v>0</v>
      </c>
      <c r="EWN126">
        <f t="shared" si="62"/>
        <v>0</v>
      </c>
      <c r="EWO126">
        <f t="shared" si="62"/>
        <v>0</v>
      </c>
      <c r="EWP126">
        <f t="shared" si="62"/>
        <v>0</v>
      </c>
      <c r="EWQ126">
        <f t="shared" si="62"/>
        <v>0</v>
      </c>
      <c r="EWR126">
        <f t="shared" si="62"/>
        <v>0</v>
      </c>
      <c r="EWS126">
        <f t="shared" si="62"/>
        <v>0</v>
      </c>
      <c r="EWT126">
        <f t="shared" si="62"/>
        <v>0</v>
      </c>
      <c r="EWU126">
        <f t="shared" si="62"/>
        <v>0</v>
      </c>
      <c r="EWV126">
        <f t="shared" si="62"/>
        <v>0</v>
      </c>
      <c r="EWW126">
        <f t="shared" si="62"/>
        <v>0</v>
      </c>
      <c r="EWX126">
        <f t="shared" si="62"/>
        <v>0</v>
      </c>
      <c r="EWY126">
        <f t="shared" si="62"/>
        <v>0</v>
      </c>
      <c r="EWZ126">
        <f t="shared" si="62"/>
        <v>0</v>
      </c>
      <c r="EXA126">
        <f t="shared" si="62"/>
        <v>0</v>
      </c>
      <c r="EXB126">
        <f t="shared" si="62"/>
        <v>0</v>
      </c>
      <c r="EXC126">
        <f t="shared" si="62"/>
        <v>0</v>
      </c>
      <c r="EXD126">
        <f t="shared" si="62"/>
        <v>0</v>
      </c>
      <c r="EXE126">
        <f t="shared" si="62"/>
        <v>0</v>
      </c>
      <c r="EXF126">
        <f t="shared" si="62"/>
        <v>0</v>
      </c>
      <c r="EXG126">
        <f t="shared" si="62"/>
        <v>0</v>
      </c>
      <c r="EXH126">
        <f t="shared" si="62"/>
        <v>0</v>
      </c>
      <c r="EXI126">
        <f t="shared" si="62"/>
        <v>0</v>
      </c>
      <c r="EXJ126">
        <f t="shared" si="62"/>
        <v>0</v>
      </c>
      <c r="EXK126">
        <f t="shared" si="62"/>
        <v>0</v>
      </c>
      <c r="EXL126">
        <f t="shared" si="62"/>
        <v>0</v>
      </c>
      <c r="EXM126">
        <f t="shared" si="62"/>
        <v>0</v>
      </c>
      <c r="EXN126">
        <f t="shared" si="62"/>
        <v>0</v>
      </c>
      <c r="EXO126">
        <f t="shared" si="62"/>
        <v>0</v>
      </c>
      <c r="EXP126">
        <f t="shared" si="62"/>
        <v>0</v>
      </c>
      <c r="EXQ126">
        <f t="shared" si="62"/>
        <v>0</v>
      </c>
      <c r="EXR126">
        <f t="shared" si="62"/>
        <v>0</v>
      </c>
      <c r="EXS126">
        <f t="shared" si="62"/>
        <v>0</v>
      </c>
      <c r="EXT126">
        <f t="shared" si="62"/>
        <v>0</v>
      </c>
      <c r="EXU126">
        <f t="shared" si="62"/>
        <v>0</v>
      </c>
      <c r="EXV126">
        <f t="shared" si="62"/>
        <v>0</v>
      </c>
      <c r="EXW126">
        <f t="shared" si="62"/>
        <v>0</v>
      </c>
      <c r="EXX126">
        <f t="shared" si="62"/>
        <v>0</v>
      </c>
      <c r="EXY126">
        <f t="shared" si="62"/>
        <v>0</v>
      </c>
      <c r="EXZ126">
        <f t="shared" si="62"/>
        <v>0</v>
      </c>
      <c r="EYA126">
        <f t="shared" si="62"/>
        <v>0</v>
      </c>
      <c r="EYB126">
        <f t="shared" si="62"/>
        <v>0</v>
      </c>
      <c r="EYC126">
        <f t="shared" si="62"/>
        <v>0</v>
      </c>
      <c r="EYD126">
        <f t="shared" ref="EYD126:FAO126" si="63">SUM(EYD2:EYD125)</f>
        <v>0</v>
      </c>
      <c r="EYE126">
        <f t="shared" si="63"/>
        <v>0</v>
      </c>
      <c r="EYF126">
        <f t="shared" si="63"/>
        <v>0</v>
      </c>
      <c r="EYG126">
        <f t="shared" si="63"/>
        <v>0</v>
      </c>
      <c r="EYH126">
        <f t="shared" si="63"/>
        <v>0</v>
      </c>
      <c r="EYI126">
        <f t="shared" si="63"/>
        <v>0</v>
      </c>
      <c r="EYJ126">
        <f t="shared" si="63"/>
        <v>0</v>
      </c>
      <c r="EYK126">
        <f t="shared" si="63"/>
        <v>0</v>
      </c>
      <c r="EYL126">
        <f t="shared" si="63"/>
        <v>0</v>
      </c>
      <c r="EYM126">
        <f t="shared" si="63"/>
        <v>0</v>
      </c>
      <c r="EYN126">
        <f t="shared" si="63"/>
        <v>0</v>
      </c>
      <c r="EYO126">
        <f t="shared" si="63"/>
        <v>0</v>
      </c>
      <c r="EYP126">
        <f t="shared" si="63"/>
        <v>0</v>
      </c>
      <c r="EYQ126">
        <f t="shared" si="63"/>
        <v>0</v>
      </c>
      <c r="EYR126">
        <f t="shared" si="63"/>
        <v>0</v>
      </c>
      <c r="EYS126">
        <f t="shared" si="63"/>
        <v>0</v>
      </c>
      <c r="EYT126">
        <f t="shared" si="63"/>
        <v>0</v>
      </c>
      <c r="EYU126">
        <f t="shared" si="63"/>
        <v>0</v>
      </c>
      <c r="EYV126">
        <f t="shared" si="63"/>
        <v>0</v>
      </c>
      <c r="EYW126">
        <f t="shared" si="63"/>
        <v>0</v>
      </c>
      <c r="EYX126">
        <f t="shared" si="63"/>
        <v>0</v>
      </c>
      <c r="EYY126">
        <f t="shared" si="63"/>
        <v>0</v>
      </c>
      <c r="EYZ126">
        <f t="shared" si="63"/>
        <v>0</v>
      </c>
      <c r="EZA126">
        <f t="shared" si="63"/>
        <v>0</v>
      </c>
      <c r="EZB126">
        <f t="shared" si="63"/>
        <v>0</v>
      </c>
      <c r="EZC126">
        <f t="shared" si="63"/>
        <v>0</v>
      </c>
      <c r="EZD126">
        <f t="shared" si="63"/>
        <v>0</v>
      </c>
      <c r="EZE126">
        <f t="shared" si="63"/>
        <v>0</v>
      </c>
      <c r="EZF126">
        <f t="shared" si="63"/>
        <v>0</v>
      </c>
      <c r="EZG126">
        <f t="shared" si="63"/>
        <v>0</v>
      </c>
      <c r="EZH126">
        <f t="shared" si="63"/>
        <v>0</v>
      </c>
      <c r="EZI126">
        <f t="shared" si="63"/>
        <v>0</v>
      </c>
      <c r="EZJ126">
        <f t="shared" si="63"/>
        <v>0</v>
      </c>
      <c r="EZK126">
        <f t="shared" si="63"/>
        <v>0</v>
      </c>
      <c r="EZL126">
        <f t="shared" si="63"/>
        <v>0</v>
      </c>
      <c r="EZM126">
        <f t="shared" si="63"/>
        <v>0</v>
      </c>
      <c r="EZN126">
        <f t="shared" si="63"/>
        <v>0</v>
      </c>
      <c r="EZO126">
        <f t="shared" si="63"/>
        <v>0</v>
      </c>
      <c r="EZP126">
        <f t="shared" si="63"/>
        <v>0</v>
      </c>
      <c r="EZQ126">
        <f t="shared" si="63"/>
        <v>0</v>
      </c>
      <c r="EZR126">
        <f t="shared" si="63"/>
        <v>0</v>
      </c>
      <c r="EZS126">
        <f t="shared" si="63"/>
        <v>0</v>
      </c>
      <c r="EZT126">
        <f t="shared" si="63"/>
        <v>0</v>
      </c>
      <c r="EZU126">
        <f t="shared" si="63"/>
        <v>0</v>
      </c>
      <c r="EZV126">
        <f t="shared" si="63"/>
        <v>0</v>
      </c>
      <c r="EZW126">
        <f t="shared" si="63"/>
        <v>0</v>
      </c>
      <c r="EZX126">
        <f t="shared" si="63"/>
        <v>0</v>
      </c>
      <c r="EZY126">
        <f t="shared" si="63"/>
        <v>0</v>
      </c>
      <c r="EZZ126">
        <f t="shared" si="63"/>
        <v>0</v>
      </c>
      <c r="FAA126">
        <f t="shared" si="63"/>
        <v>0</v>
      </c>
      <c r="FAB126">
        <f t="shared" si="63"/>
        <v>0</v>
      </c>
      <c r="FAC126">
        <f t="shared" si="63"/>
        <v>0</v>
      </c>
      <c r="FAD126">
        <f t="shared" si="63"/>
        <v>0</v>
      </c>
      <c r="FAE126">
        <f t="shared" si="63"/>
        <v>0</v>
      </c>
      <c r="FAF126">
        <f t="shared" si="63"/>
        <v>0</v>
      </c>
      <c r="FAG126">
        <f t="shared" si="63"/>
        <v>0</v>
      </c>
      <c r="FAH126">
        <f t="shared" si="63"/>
        <v>0</v>
      </c>
      <c r="FAI126">
        <f t="shared" si="63"/>
        <v>0</v>
      </c>
      <c r="FAJ126">
        <f t="shared" si="63"/>
        <v>0</v>
      </c>
      <c r="FAK126">
        <f t="shared" si="63"/>
        <v>0</v>
      </c>
      <c r="FAL126">
        <f t="shared" si="63"/>
        <v>0</v>
      </c>
      <c r="FAM126">
        <f t="shared" si="63"/>
        <v>0</v>
      </c>
      <c r="FAN126">
        <f t="shared" si="63"/>
        <v>0</v>
      </c>
      <c r="FAO126">
        <f t="shared" si="63"/>
        <v>0</v>
      </c>
      <c r="FAP126">
        <f t="shared" ref="FAP126:FDA126" si="64">SUM(FAP2:FAP125)</f>
        <v>0</v>
      </c>
      <c r="FAQ126">
        <f t="shared" si="64"/>
        <v>0</v>
      </c>
      <c r="FAR126">
        <f t="shared" si="64"/>
        <v>0</v>
      </c>
      <c r="FAS126">
        <f t="shared" si="64"/>
        <v>0</v>
      </c>
      <c r="FAT126">
        <f t="shared" si="64"/>
        <v>0</v>
      </c>
      <c r="FAU126">
        <f t="shared" si="64"/>
        <v>0</v>
      </c>
      <c r="FAV126">
        <f t="shared" si="64"/>
        <v>0</v>
      </c>
      <c r="FAW126">
        <f t="shared" si="64"/>
        <v>0</v>
      </c>
      <c r="FAX126">
        <f t="shared" si="64"/>
        <v>0</v>
      </c>
      <c r="FAY126">
        <f t="shared" si="64"/>
        <v>0</v>
      </c>
      <c r="FAZ126">
        <f t="shared" si="64"/>
        <v>0</v>
      </c>
      <c r="FBA126">
        <f t="shared" si="64"/>
        <v>0</v>
      </c>
      <c r="FBB126">
        <f t="shared" si="64"/>
        <v>0</v>
      </c>
      <c r="FBC126">
        <f t="shared" si="64"/>
        <v>0</v>
      </c>
      <c r="FBD126">
        <f t="shared" si="64"/>
        <v>0</v>
      </c>
      <c r="FBE126">
        <f t="shared" si="64"/>
        <v>0</v>
      </c>
      <c r="FBF126">
        <f t="shared" si="64"/>
        <v>0</v>
      </c>
      <c r="FBG126">
        <f t="shared" si="64"/>
        <v>0</v>
      </c>
      <c r="FBH126">
        <f t="shared" si="64"/>
        <v>0</v>
      </c>
      <c r="FBI126">
        <f t="shared" si="64"/>
        <v>0</v>
      </c>
      <c r="FBJ126">
        <f t="shared" si="64"/>
        <v>0</v>
      </c>
      <c r="FBK126">
        <f t="shared" si="64"/>
        <v>0</v>
      </c>
      <c r="FBL126">
        <f t="shared" si="64"/>
        <v>0</v>
      </c>
      <c r="FBM126">
        <f t="shared" si="64"/>
        <v>0</v>
      </c>
      <c r="FBN126">
        <f t="shared" si="64"/>
        <v>0</v>
      </c>
      <c r="FBO126">
        <f t="shared" si="64"/>
        <v>0</v>
      </c>
      <c r="FBP126">
        <f t="shared" si="64"/>
        <v>0</v>
      </c>
      <c r="FBQ126">
        <f t="shared" si="64"/>
        <v>0</v>
      </c>
      <c r="FBR126">
        <f t="shared" si="64"/>
        <v>0</v>
      </c>
      <c r="FBS126">
        <f t="shared" si="64"/>
        <v>0</v>
      </c>
      <c r="FBT126">
        <f t="shared" si="64"/>
        <v>0</v>
      </c>
      <c r="FBU126">
        <f t="shared" si="64"/>
        <v>0</v>
      </c>
      <c r="FBV126">
        <f t="shared" si="64"/>
        <v>0</v>
      </c>
      <c r="FBW126">
        <f t="shared" si="64"/>
        <v>0</v>
      </c>
      <c r="FBX126">
        <f t="shared" si="64"/>
        <v>0</v>
      </c>
      <c r="FBY126">
        <f t="shared" si="64"/>
        <v>0</v>
      </c>
      <c r="FBZ126">
        <f t="shared" si="64"/>
        <v>0</v>
      </c>
      <c r="FCA126">
        <f t="shared" si="64"/>
        <v>0</v>
      </c>
      <c r="FCB126">
        <f t="shared" si="64"/>
        <v>0</v>
      </c>
      <c r="FCC126">
        <f t="shared" si="64"/>
        <v>0</v>
      </c>
      <c r="FCD126">
        <f t="shared" si="64"/>
        <v>0</v>
      </c>
      <c r="FCE126">
        <f t="shared" si="64"/>
        <v>0</v>
      </c>
      <c r="FCF126">
        <f t="shared" si="64"/>
        <v>0</v>
      </c>
      <c r="FCG126">
        <f t="shared" si="64"/>
        <v>0</v>
      </c>
      <c r="FCH126">
        <f t="shared" si="64"/>
        <v>0</v>
      </c>
      <c r="FCI126">
        <f t="shared" si="64"/>
        <v>0</v>
      </c>
      <c r="FCJ126">
        <f t="shared" si="64"/>
        <v>0</v>
      </c>
      <c r="FCK126">
        <f t="shared" si="64"/>
        <v>0</v>
      </c>
      <c r="FCL126">
        <f t="shared" si="64"/>
        <v>0</v>
      </c>
      <c r="FCM126">
        <f t="shared" si="64"/>
        <v>0</v>
      </c>
      <c r="FCN126">
        <f t="shared" si="64"/>
        <v>0</v>
      </c>
      <c r="FCO126">
        <f t="shared" si="64"/>
        <v>0</v>
      </c>
      <c r="FCP126">
        <f t="shared" si="64"/>
        <v>0</v>
      </c>
      <c r="FCQ126">
        <f t="shared" si="64"/>
        <v>0</v>
      </c>
      <c r="FCR126">
        <f t="shared" si="64"/>
        <v>0</v>
      </c>
      <c r="FCS126">
        <f t="shared" si="64"/>
        <v>0</v>
      </c>
      <c r="FCT126">
        <f t="shared" si="64"/>
        <v>0</v>
      </c>
      <c r="FCU126">
        <f t="shared" si="64"/>
        <v>0</v>
      </c>
      <c r="FCV126">
        <f t="shared" si="64"/>
        <v>0</v>
      </c>
      <c r="FCW126">
        <f t="shared" si="64"/>
        <v>0</v>
      </c>
      <c r="FCX126">
        <f t="shared" si="64"/>
        <v>0</v>
      </c>
      <c r="FCY126">
        <f t="shared" si="64"/>
        <v>0</v>
      </c>
      <c r="FCZ126">
        <f t="shared" si="64"/>
        <v>0</v>
      </c>
      <c r="FDA126">
        <f t="shared" si="64"/>
        <v>0</v>
      </c>
      <c r="FDB126">
        <f t="shared" ref="FDB126:FFM126" si="65">SUM(FDB2:FDB125)</f>
        <v>0</v>
      </c>
      <c r="FDC126">
        <f t="shared" si="65"/>
        <v>0</v>
      </c>
      <c r="FDD126">
        <f t="shared" si="65"/>
        <v>0</v>
      </c>
      <c r="FDE126">
        <f t="shared" si="65"/>
        <v>0</v>
      </c>
      <c r="FDF126">
        <f t="shared" si="65"/>
        <v>0</v>
      </c>
      <c r="FDG126">
        <f t="shared" si="65"/>
        <v>0</v>
      </c>
      <c r="FDH126">
        <f t="shared" si="65"/>
        <v>0</v>
      </c>
      <c r="FDI126">
        <f t="shared" si="65"/>
        <v>0</v>
      </c>
      <c r="FDJ126">
        <f t="shared" si="65"/>
        <v>0</v>
      </c>
      <c r="FDK126">
        <f t="shared" si="65"/>
        <v>0</v>
      </c>
      <c r="FDL126">
        <f t="shared" si="65"/>
        <v>0</v>
      </c>
      <c r="FDM126">
        <f t="shared" si="65"/>
        <v>0</v>
      </c>
      <c r="FDN126">
        <f t="shared" si="65"/>
        <v>0</v>
      </c>
      <c r="FDO126">
        <f t="shared" si="65"/>
        <v>0</v>
      </c>
      <c r="FDP126">
        <f t="shared" si="65"/>
        <v>0</v>
      </c>
      <c r="FDQ126">
        <f t="shared" si="65"/>
        <v>0</v>
      </c>
      <c r="FDR126">
        <f t="shared" si="65"/>
        <v>0</v>
      </c>
      <c r="FDS126">
        <f t="shared" si="65"/>
        <v>0</v>
      </c>
      <c r="FDT126">
        <f t="shared" si="65"/>
        <v>0</v>
      </c>
      <c r="FDU126">
        <f t="shared" si="65"/>
        <v>0</v>
      </c>
      <c r="FDV126">
        <f t="shared" si="65"/>
        <v>0</v>
      </c>
      <c r="FDW126">
        <f t="shared" si="65"/>
        <v>0</v>
      </c>
      <c r="FDX126">
        <f t="shared" si="65"/>
        <v>0</v>
      </c>
      <c r="FDY126">
        <f t="shared" si="65"/>
        <v>0</v>
      </c>
      <c r="FDZ126">
        <f t="shared" si="65"/>
        <v>0</v>
      </c>
      <c r="FEA126">
        <f t="shared" si="65"/>
        <v>0</v>
      </c>
      <c r="FEB126">
        <f t="shared" si="65"/>
        <v>0</v>
      </c>
      <c r="FEC126">
        <f t="shared" si="65"/>
        <v>0</v>
      </c>
      <c r="FED126">
        <f t="shared" si="65"/>
        <v>0</v>
      </c>
      <c r="FEE126">
        <f t="shared" si="65"/>
        <v>0</v>
      </c>
      <c r="FEF126">
        <f t="shared" si="65"/>
        <v>0</v>
      </c>
      <c r="FEG126">
        <f t="shared" si="65"/>
        <v>0</v>
      </c>
      <c r="FEH126">
        <f t="shared" si="65"/>
        <v>0</v>
      </c>
      <c r="FEI126">
        <f t="shared" si="65"/>
        <v>0</v>
      </c>
      <c r="FEJ126">
        <f t="shared" si="65"/>
        <v>0</v>
      </c>
      <c r="FEK126">
        <f t="shared" si="65"/>
        <v>0</v>
      </c>
      <c r="FEL126">
        <f t="shared" si="65"/>
        <v>0</v>
      </c>
      <c r="FEM126">
        <f t="shared" si="65"/>
        <v>0</v>
      </c>
      <c r="FEN126">
        <f t="shared" si="65"/>
        <v>0</v>
      </c>
      <c r="FEO126">
        <f t="shared" si="65"/>
        <v>0</v>
      </c>
      <c r="FEP126">
        <f t="shared" si="65"/>
        <v>0</v>
      </c>
      <c r="FEQ126">
        <f t="shared" si="65"/>
        <v>0</v>
      </c>
      <c r="FER126">
        <f t="shared" si="65"/>
        <v>0</v>
      </c>
      <c r="FES126">
        <f t="shared" si="65"/>
        <v>0</v>
      </c>
      <c r="FET126">
        <f t="shared" si="65"/>
        <v>0</v>
      </c>
      <c r="FEU126">
        <f t="shared" si="65"/>
        <v>0</v>
      </c>
      <c r="FEV126">
        <f t="shared" si="65"/>
        <v>0</v>
      </c>
      <c r="FEW126">
        <f t="shared" si="65"/>
        <v>0</v>
      </c>
      <c r="FEX126">
        <f t="shared" si="65"/>
        <v>0</v>
      </c>
      <c r="FEY126">
        <f t="shared" si="65"/>
        <v>0</v>
      </c>
      <c r="FEZ126">
        <f t="shared" si="65"/>
        <v>0</v>
      </c>
      <c r="FFA126">
        <f t="shared" si="65"/>
        <v>0</v>
      </c>
      <c r="FFB126">
        <f t="shared" si="65"/>
        <v>0</v>
      </c>
      <c r="FFC126">
        <f t="shared" si="65"/>
        <v>0</v>
      </c>
      <c r="FFD126">
        <f t="shared" si="65"/>
        <v>0</v>
      </c>
      <c r="FFE126">
        <f t="shared" si="65"/>
        <v>0</v>
      </c>
      <c r="FFF126">
        <f t="shared" si="65"/>
        <v>0</v>
      </c>
      <c r="FFG126">
        <f t="shared" si="65"/>
        <v>0</v>
      </c>
      <c r="FFH126">
        <f t="shared" si="65"/>
        <v>0</v>
      </c>
      <c r="FFI126">
        <f t="shared" si="65"/>
        <v>0</v>
      </c>
      <c r="FFJ126">
        <f t="shared" si="65"/>
        <v>0</v>
      </c>
      <c r="FFK126">
        <f t="shared" si="65"/>
        <v>0</v>
      </c>
      <c r="FFL126">
        <f t="shared" si="65"/>
        <v>0</v>
      </c>
      <c r="FFM126">
        <f t="shared" si="65"/>
        <v>0</v>
      </c>
      <c r="FFN126">
        <f t="shared" ref="FFN126:FHY126" si="66">SUM(FFN2:FFN125)</f>
        <v>0</v>
      </c>
      <c r="FFO126">
        <f t="shared" si="66"/>
        <v>0</v>
      </c>
      <c r="FFP126">
        <f t="shared" si="66"/>
        <v>0</v>
      </c>
      <c r="FFQ126">
        <f t="shared" si="66"/>
        <v>0</v>
      </c>
      <c r="FFR126">
        <f t="shared" si="66"/>
        <v>0</v>
      </c>
      <c r="FFS126">
        <f t="shared" si="66"/>
        <v>0</v>
      </c>
      <c r="FFT126">
        <f t="shared" si="66"/>
        <v>0</v>
      </c>
      <c r="FFU126">
        <f t="shared" si="66"/>
        <v>0</v>
      </c>
      <c r="FFV126">
        <f t="shared" si="66"/>
        <v>0</v>
      </c>
      <c r="FFW126">
        <f t="shared" si="66"/>
        <v>0</v>
      </c>
      <c r="FFX126">
        <f t="shared" si="66"/>
        <v>0</v>
      </c>
      <c r="FFY126">
        <f t="shared" si="66"/>
        <v>0</v>
      </c>
      <c r="FFZ126">
        <f t="shared" si="66"/>
        <v>0</v>
      </c>
      <c r="FGA126">
        <f t="shared" si="66"/>
        <v>0</v>
      </c>
      <c r="FGB126">
        <f t="shared" si="66"/>
        <v>0</v>
      </c>
      <c r="FGC126">
        <f t="shared" si="66"/>
        <v>0</v>
      </c>
      <c r="FGD126">
        <f t="shared" si="66"/>
        <v>0</v>
      </c>
      <c r="FGE126">
        <f t="shared" si="66"/>
        <v>0</v>
      </c>
      <c r="FGF126">
        <f t="shared" si="66"/>
        <v>0</v>
      </c>
      <c r="FGG126">
        <f t="shared" si="66"/>
        <v>0</v>
      </c>
      <c r="FGH126">
        <f t="shared" si="66"/>
        <v>0</v>
      </c>
      <c r="FGI126">
        <f t="shared" si="66"/>
        <v>0</v>
      </c>
      <c r="FGJ126">
        <f t="shared" si="66"/>
        <v>0</v>
      </c>
      <c r="FGK126">
        <f t="shared" si="66"/>
        <v>0</v>
      </c>
      <c r="FGL126">
        <f t="shared" si="66"/>
        <v>0</v>
      </c>
      <c r="FGM126">
        <f t="shared" si="66"/>
        <v>0</v>
      </c>
      <c r="FGN126">
        <f t="shared" si="66"/>
        <v>0</v>
      </c>
      <c r="FGO126">
        <f t="shared" si="66"/>
        <v>0</v>
      </c>
      <c r="FGP126">
        <f t="shared" si="66"/>
        <v>0</v>
      </c>
      <c r="FGQ126">
        <f t="shared" si="66"/>
        <v>0</v>
      </c>
      <c r="FGR126">
        <f t="shared" si="66"/>
        <v>0</v>
      </c>
      <c r="FGS126">
        <f t="shared" si="66"/>
        <v>0</v>
      </c>
      <c r="FGT126">
        <f t="shared" si="66"/>
        <v>0</v>
      </c>
      <c r="FGU126">
        <f t="shared" si="66"/>
        <v>0</v>
      </c>
      <c r="FGV126">
        <f t="shared" si="66"/>
        <v>0</v>
      </c>
      <c r="FGW126">
        <f t="shared" si="66"/>
        <v>0</v>
      </c>
      <c r="FGX126">
        <f t="shared" si="66"/>
        <v>0</v>
      </c>
      <c r="FGY126">
        <f t="shared" si="66"/>
        <v>0</v>
      </c>
      <c r="FGZ126">
        <f t="shared" si="66"/>
        <v>0</v>
      </c>
      <c r="FHA126">
        <f t="shared" si="66"/>
        <v>0</v>
      </c>
      <c r="FHB126">
        <f t="shared" si="66"/>
        <v>0</v>
      </c>
      <c r="FHC126">
        <f t="shared" si="66"/>
        <v>0</v>
      </c>
      <c r="FHD126">
        <f t="shared" si="66"/>
        <v>0</v>
      </c>
      <c r="FHE126">
        <f t="shared" si="66"/>
        <v>0</v>
      </c>
      <c r="FHF126">
        <f t="shared" si="66"/>
        <v>0</v>
      </c>
      <c r="FHG126">
        <f t="shared" si="66"/>
        <v>0</v>
      </c>
      <c r="FHH126">
        <f t="shared" si="66"/>
        <v>0</v>
      </c>
      <c r="FHI126">
        <f t="shared" si="66"/>
        <v>0</v>
      </c>
      <c r="FHJ126">
        <f t="shared" si="66"/>
        <v>0</v>
      </c>
      <c r="FHK126">
        <f t="shared" si="66"/>
        <v>0</v>
      </c>
      <c r="FHL126">
        <f t="shared" si="66"/>
        <v>0</v>
      </c>
      <c r="FHM126">
        <f t="shared" si="66"/>
        <v>0</v>
      </c>
      <c r="FHN126">
        <f t="shared" si="66"/>
        <v>0</v>
      </c>
      <c r="FHO126">
        <f t="shared" si="66"/>
        <v>0</v>
      </c>
      <c r="FHP126">
        <f t="shared" si="66"/>
        <v>0</v>
      </c>
      <c r="FHQ126">
        <f t="shared" si="66"/>
        <v>0</v>
      </c>
      <c r="FHR126">
        <f t="shared" si="66"/>
        <v>0</v>
      </c>
      <c r="FHS126">
        <f t="shared" si="66"/>
        <v>0</v>
      </c>
      <c r="FHT126">
        <f t="shared" si="66"/>
        <v>0</v>
      </c>
      <c r="FHU126">
        <f t="shared" si="66"/>
        <v>0</v>
      </c>
      <c r="FHV126">
        <f t="shared" si="66"/>
        <v>0</v>
      </c>
      <c r="FHW126">
        <f t="shared" si="66"/>
        <v>0</v>
      </c>
      <c r="FHX126">
        <f t="shared" si="66"/>
        <v>0</v>
      </c>
      <c r="FHY126">
        <f t="shared" si="66"/>
        <v>0</v>
      </c>
      <c r="FHZ126">
        <f t="shared" ref="FHZ126:FKK126" si="67">SUM(FHZ2:FHZ125)</f>
        <v>0</v>
      </c>
      <c r="FIA126">
        <f t="shared" si="67"/>
        <v>0</v>
      </c>
      <c r="FIB126">
        <f t="shared" si="67"/>
        <v>0</v>
      </c>
      <c r="FIC126">
        <f t="shared" si="67"/>
        <v>0</v>
      </c>
      <c r="FID126">
        <f t="shared" si="67"/>
        <v>0</v>
      </c>
      <c r="FIE126">
        <f t="shared" si="67"/>
        <v>0</v>
      </c>
      <c r="FIF126">
        <f t="shared" si="67"/>
        <v>0</v>
      </c>
      <c r="FIG126">
        <f t="shared" si="67"/>
        <v>0</v>
      </c>
      <c r="FIH126">
        <f t="shared" si="67"/>
        <v>0</v>
      </c>
      <c r="FII126">
        <f t="shared" si="67"/>
        <v>0</v>
      </c>
      <c r="FIJ126">
        <f t="shared" si="67"/>
        <v>0</v>
      </c>
      <c r="FIK126">
        <f t="shared" si="67"/>
        <v>0</v>
      </c>
      <c r="FIL126">
        <f t="shared" si="67"/>
        <v>0</v>
      </c>
      <c r="FIM126">
        <f t="shared" si="67"/>
        <v>0</v>
      </c>
      <c r="FIN126">
        <f t="shared" si="67"/>
        <v>0</v>
      </c>
      <c r="FIO126">
        <f t="shared" si="67"/>
        <v>0</v>
      </c>
      <c r="FIP126">
        <f t="shared" si="67"/>
        <v>0</v>
      </c>
      <c r="FIQ126">
        <f t="shared" si="67"/>
        <v>0</v>
      </c>
      <c r="FIR126">
        <f t="shared" si="67"/>
        <v>0</v>
      </c>
      <c r="FIS126">
        <f t="shared" si="67"/>
        <v>0</v>
      </c>
      <c r="FIT126">
        <f t="shared" si="67"/>
        <v>0</v>
      </c>
      <c r="FIU126">
        <f t="shared" si="67"/>
        <v>0</v>
      </c>
      <c r="FIV126">
        <f t="shared" si="67"/>
        <v>0</v>
      </c>
      <c r="FIW126">
        <f t="shared" si="67"/>
        <v>0</v>
      </c>
      <c r="FIX126">
        <f t="shared" si="67"/>
        <v>0</v>
      </c>
      <c r="FIY126">
        <f t="shared" si="67"/>
        <v>0</v>
      </c>
      <c r="FIZ126">
        <f t="shared" si="67"/>
        <v>0</v>
      </c>
      <c r="FJA126">
        <f t="shared" si="67"/>
        <v>0</v>
      </c>
      <c r="FJB126">
        <f t="shared" si="67"/>
        <v>0</v>
      </c>
      <c r="FJC126">
        <f t="shared" si="67"/>
        <v>0</v>
      </c>
      <c r="FJD126">
        <f t="shared" si="67"/>
        <v>0</v>
      </c>
      <c r="FJE126">
        <f t="shared" si="67"/>
        <v>0</v>
      </c>
      <c r="FJF126">
        <f t="shared" si="67"/>
        <v>0</v>
      </c>
      <c r="FJG126">
        <f t="shared" si="67"/>
        <v>0</v>
      </c>
      <c r="FJH126">
        <f t="shared" si="67"/>
        <v>0</v>
      </c>
      <c r="FJI126">
        <f t="shared" si="67"/>
        <v>0</v>
      </c>
      <c r="FJJ126">
        <f t="shared" si="67"/>
        <v>0</v>
      </c>
      <c r="FJK126">
        <f t="shared" si="67"/>
        <v>0</v>
      </c>
      <c r="FJL126">
        <f t="shared" si="67"/>
        <v>0</v>
      </c>
      <c r="FJM126">
        <f t="shared" si="67"/>
        <v>0</v>
      </c>
      <c r="FJN126">
        <f t="shared" si="67"/>
        <v>0</v>
      </c>
      <c r="FJO126">
        <f t="shared" si="67"/>
        <v>0</v>
      </c>
      <c r="FJP126">
        <f t="shared" si="67"/>
        <v>0</v>
      </c>
      <c r="FJQ126">
        <f t="shared" si="67"/>
        <v>0</v>
      </c>
      <c r="FJR126">
        <f t="shared" si="67"/>
        <v>0</v>
      </c>
      <c r="FJS126">
        <f t="shared" si="67"/>
        <v>0</v>
      </c>
      <c r="FJT126">
        <f t="shared" si="67"/>
        <v>0</v>
      </c>
      <c r="FJU126">
        <f t="shared" si="67"/>
        <v>0</v>
      </c>
      <c r="FJV126">
        <f t="shared" si="67"/>
        <v>0</v>
      </c>
      <c r="FJW126">
        <f t="shared" si="67"/>
        <v>0</v>
      </c>
      <c r="FJX126">
        <f t="shared" si="67"/>
        <v>0</v>
      </c>
      <c r="FJY126">
        <f t="shared" si="67"/>
        <v>0</v>
      </c>
      <c r="FJZ126">
        <f t="shared" si="67"/>
        <v>0</v>
      </c>
      <c r="FKA126">
        <f t="shared" si="67"/>
        <v>0</v>
      </c>
      <c r="FKB126">
        <f t="shared" si="67"/>
        <v>0</v>
      </c>
      <c r="FKC126">
        <f t="shared" si="67"/>
        <v>0</v>
      </c>
      <c r="FKD126">
        <f t="shared" si="67"/>
        <v>0</v>
      </c>
      <c r="FKE126">
        <f t="shared" si="67"/>
        <v>0</v>
      </c>
      <c r="FKF126">
        <f t="shared" si="67"/>
        <v>0</v>
      </c>
      <c r="FKG126">
        <f t="shared" si="67"/>
        <v>0</v>
      </c>
      <c r="FKH126">
        <f t="shared" si="67"/>
        <v>0</v>
      </c>
      <c r="FKI126">
        <f t="shared" si="67"/>
        <v>0</v>
      </c>
      <c r="FKJ126">
        <f t="shared" si="67"/>
        <v>0</v>
      </c>
      <c r="FKK126">
        <f t="shared" si="67"/>
        <v>0</v>
      </c>
      <c r="FKL126">
        <f t="shared" ref="FKL126:FMW126" si="68">SUM(FKL2:FKL125)</f>
        <v>0</v>
      </c>
      <c r="FKM126">
        <f t="shared" si="68"/>
        <v>0</v>
      </c>
      <c r="FKN126">
        <f t="shared" si="68"/>
        <v>0</v>
      </c>
      <c r="FKO126">
        <f t="shared" si="68"/>
        <v>0</v>
      </c>
      <c r="FKP126">
        <f t="shared" si="68"/>
        <v>0</v>
      </c>
      <c r="FKQ126">
        <f t="shared" si="68"/>
        <v>0</v>
      </c>
      <c r="FKR126">
        <f t="shared" si="68"/>
        <v>0</v>
      </c>
      <c r="FKS126">
        <f t="shared" si="68"/>
        <v>0</v>
      </c>
      <c r="FKT126">
        <f t="shared" si="68"/>
        <v>0</v>
      </c>
      <c r="FKU126">
        <f t="shared" si="68"/>
        <v>0</v>
      </c>
      <c r="FKV126">
        <f t="shared" si="68"/>
        <v>0</v>
      </c>
      <c r="FKW126">
        <f t="shared" si="68"/>
        <v>0</v>
      </c>
      <c r="FKX126">
        <f t="shared" si="68"/>
        <v>0</v>
      </c>
      <c r="FKY126">
        <f t="shared" si="68"/>
        <v>0</v>
      </c>
      <c r="FKZ126">
        <f t="shared" si="68"/>
        <v>0</v>
      </c>
      <c r="FLA126">
        <f t="shared" si="68"/>
        <v>0</v>
      </c>
      <c r="FLB126">
        <f t="shared" si="68"/>
        <v>0</v>
      </c>
      <c r="FLC126">
        <f t="shared" si="68"/>
        <v>0</v>
      </c>
      <c r="FLD126">
        <f t="shared" si="68"/>
        <v>0</v>
      </c>
      <c r="FLE126">
        <f t="shared" si="68"/>
        <v>0</v>
      </c>
      <c r="FLF126">
        <f t="shared" si="68"/>
        <v>0</v>
      </c>
      <c r="FLG126">
        <f t="shared" si="68"/>
        <v>0</v>
      </c>
      <c r="FLH126">
        <f t="shared" si="68"/>
        <v>0</v>
      </c>
      <c r="FLI126">
        <f t="shared" si="68"/>
        <v>0</v>
      </c>
      <c r="FLJ126">
        <f t="shared" si="68"/>
        <v>0</v>
      </c>
      <c r="FLK126">
        <f t="shared" si="68"/>
        <v>0</v>
      </c>
      <c r="FLL126">
        <f t="shared" si="68"/>
        <v>0</v>
      </c>
      <c r="FLM126">
        <f t="shared" si="68"/>
        <v>0</v>
      </c>
      <c r="FLN126">
        <f t="shared" si="68"/>
        <v>0</v>
      </c>
      <c r="FLO126">
        <f t="shared" si="68"/>
        <v>0</v>
      </c>
      <c r="FLP126">
        <f t="shared" si="68"/>
        <v>0</v>
      </c>
      <c r="FLQ126">
        <f t="shared" si="68"/>
        <v>0</v>
      </c>
      <c r="FLR126">
        <f t="shared" si="68"/>
        <v>0</v>
      </c>
      <c r="FLS126">
        <f t="shared" si="68"/>
        <v>0</v>
      </c>
      <c r="FLT126">
        <f t="shared" si="68"/>
        <v>0</v>
      </c>
      <c r="FLU126">
        <f t="shared" si="68"/>
        <v>0</v>
      </c>
      <c r="FLV126">
        <f t="shared" si="68"/>
        <v>0</v>
      </c>
      <c r="FLW126">
        <f t="shared" si="68"/>
        <v>0</v>
      </c>
      <c r="FLX126">
        <f t="shared" si="68"/>
        <v>0</v>
      </c>
      <c r="FLY126">
        <f t="shared" si="68"/>
        <v>0</v>
      </c>
      <c r="FLZ126">
        <f t="shared" si="68"/>
        <v>0</v>
      </c>
      <c r="FMA126">
        <f t="shared" si="68"/>
        <v>0</v>
      </c>
      <c r="FMB126">
        <f t="shared" si="68"/>
        <v>0</v>
      </c>
      <c r="FMC126">
        <f t="shared" si="68"/>
        <v>0</v>
      </c>
      <c r="FMD126">
        <f t="shared" si="68"/>
        <v>0</v>
      </c>
      <c r="FME126">
        <f t="shared" si="68"/>
        <v>0</v>
      </c>
      <c r="FMF126">
        <f t="shared" si="68"/>
        <v>0</v>
      </c>
      <c r="FMG126">
        <f t="shared" si="68"/>
        <v>0</v>
      </c>
      <c r="FMH126">
        <f t="shared" si="68"/>
        <v>0</v>
      </c>
      <c r="FMI126">
        <f t="shared" si="68"/>
        <v>0</v>
      </c>
      <c r="FMJ126">
        <f t="shared" si="68"/>
        <v>0</v>
      </c>
      <c r="FMK126">
        <f t="shared" si="68"/>
        <v>0</v>
      </c>
      <c r="FML126">
        <f t="shared" si="68"/>
        <v>0</v>
      </c>
      <c r="FMM126">
        <f t="shared" si="68"/>
        <v>0</v>
      </c>
      <c r="FMN126">
        <f t="shared" si="68"/>
        <v>0</v>
      </c>
      <c r="FMO126">
        <f t="shared" si="68"/>
        <v>0</v>
      </c>
      <c r="FMP126">
        <f t="shared" si="68"/>
        <v>0</v>
      </c>
      <c r="FMQ126">
        <f t="shared" si="68"/>
        <v>0</v>
      </c>
      <c r="FMR126">
        <f t="shared" si="68"/>
        <v>0</v>
      </c>
      <c r="FMS126">
        <f t="shared" si="68"/>
        <v>0</v>
      </c>
      <c r="FMT126">
        <f t="shared" si="68"/>
        <v>0</v>
      </c>
      <c r="FMU126">
        <f t="shared" si="68"/>
        <v>0</v>
      </c>
      <c r="FMV126">
        <f t="shared" si="68"/>
        <v>0</v>
      </c>
      <c r="FMW126">
        <f t="shared" si="68"/>
        <v>0</v>
      </c>
      <c r="FMX126">
        <f t="shared" ref="FMX126:FPI126" si="69">SUM(FMX2:FMX125)</f>
        <v>0</v>
      </c>
      <c r="FMY126">
        <f t="shared" si="69"/>
        <v>0</v>
      </c>
      <c r="FMZ126">
        <f t="shared" si="69"/>
        <v>0</v>
      </c>
      <c r="FNA126">
        <f t="shared" si="69"/>
        <v>0</v>
      </c>
      <c r="FNB126">
        <f t="shared" si="69"/>
        <v>0</v>
      </c>
      <c r="FNC126">
        <f t="shared" si="69"/>
        <v>0</v>
      </c>
      <c r="FND126">
        <f t="shared" si="69"/>
        <v>0</v>
      </c>
      <c r="FNE126">
        <f t="shared" si="69"/>
        <v>0</v>
      </c>
      <c r="FNF126">
        <f t="shared" si="69"/>
        <v>0</v>
      </c>
      <c r="FNG126">
        <f t="shared" si="69"/>
        <v>0</v>
      </c>
      <c r="FNH126">
        <f t="shared" si="69"/>
        <v>0</v>
      </c>
      <c r="FNI126">
        <f t="shared" si="69"/>
        <v>0</v>
      </c>
      <c r="FNJ126">
        <f t="shared" si="69"/>
        <v>0</v>
      </c>
      <c r="FNK126">
        <f t="shared" si="69"/>
        <v>0</v>
      </c>
      <c r="FNL126">
        <f t="shared" si="69"/>
        <v>0</v>
      </c>
      <c r="FNM126">
        <f t="shared" si="69"/>
        <v>0</v>
      </c>
      <c r="FNN126">
        <f t="shared" si="69"/>
        <v>0</v>
      </c>
      <c r="FNO126">
        <f t="shared" si="69"/>
        <v>0</v>
      </c>
      <c r="FNP126">
        <f t="shared" si="69"/>
        <v>0</v>
      </c>
      <c r="FNQ126">
        <f t="shared" si="69"/>
        <v>0</v>
      </c>
      <c r="FNR126">
        <f t="shared" si="69"/>
        <v>0</v>
      </c>
      <c r="FNS126">
        <f t="shared" si="69"/>
        <v>0</v>
      </c>
      <c r="FNT126">
        <f t="shared" si="69"/>
        <v>0</v>
      </c>
      <c r="FNU126">
        <f t="shared" si="69"/>
        <v>0</v>
      </c>
      <c r="FNV126">
        <f t="shared" si="69"/>
        <v>0</v>
      </c>
      <c r="FNW126">
        <f t="shared" si="69"/>
        <v>0</v>
      </c>
      <c r="FNX126">
        <f t="shared" si="69"/>
        <v>0</v>
      </c>
      <c r="FNY126">
        <f t="shared" si="69"/>
        <v>0</v>
      </c>
      <c r="FNZ126">
        <f t="shared" si="69"/>
        <v>0</v>
      </c>
      <c r="FOA126">
        <f t="shared" si="69"/>
        <v>0</v>
      </c>
      <c r="FOB126">
        <f t="shared" si="69"/>
        <v>0</v>
      </c>
      <c r="FOC126">
        <f t="shared" si="69"/>
        <v>0</v>
      </c>
      <c r="FOD126">
        <f t="shared" si="69"/>
        <v>0</v>
      </c>
      <c r="FOE126">
        <f t="shared" si="69"/>
        <v>0</v>
      </c>
      <c r="FOF126">
        <f t="shared" si="69"/>
        <v>0</v>
      </c>
      <c r="FOG126">
        <f t="shared" si="69"/>
        <v>0</v>
      </c>
      <c r="FOH126">
        <f t="shared" si="69"/>
        <v>0</v>
      </c>
      <c r="FOI126">
        <f t="shared" si="69"/>
        <v>0</v>
      </c>
      <c r="FOJ126">
        <f t="shared" si="69"/>
        <v>0</v>
      </c>
      <c r="FOK126">
        <f t="shared" si="69"/>
        <v>0</v>
      </c>
      <c r="FOL126">
        <f t="shared" si="69"/>
        <v>0</v>
      </c>
      <c r="FOM126">
        <f t="shared" si="69"/>
        <v>0</v>
      </c>
      <c r="FON126">
        <f t="shared" si="69"/>
        <v>0</v>
      </c>
      <c r="FOO126">
        <f t="shared" si="69"/>
        <v>0</v>
      </c>
      <c r="FOP126">
        <f t="shared" si="69"/>
        <v>0</v>
      </c>
      <c r="FOQ126">
        <f t="shared" si="69"/>
        <v>0</v>
      </c>
      <c r="FOR126">
        <f t="shared" si="69"/>
        <v>0</v>
      </c>
      <c r="FOS126">
        <f t="shared" si="69"/>
        <v>0</v>
      </c>
      <c r="FOT126">
        <f t="shared" si="69"/>
        <v>0</v>
      </c>
      <c r="FOU126">
        <f t="shared" si="69"/>
        <v>0</v>
      </c>
      <c r="FOV126">
        <f t="shared" si="69"/>
        <v>0</v>
      </c>
      <c r="FOW126">
        <f t="shared" si="69"/>
        <v>0</v>
      </c>
      <c r="FOX126">
        <f t="shared" si="69"/>
        <v>0</v>
      </c>
      <c r="FOY126">
        <f t="shared" si="69"/>
        <v>0</v>
      </c>
      <c r="FOZ126">
        <f t="shared" si="69"/>
        <v>0</v>
      </c>
      <c r="FPA126">
        <f t="shared" si="69"/>
        <v>0</v>
      </c>
      <c r="FPB126">
        <f t="shared" si="69"/>
        <v>0</v>
      </c>
      <c r="FPC126">
        <f t="shared" si="69"/>
        <v>0</v>
      </c>
      <c r="FPD126">
        <f t="shared" si="69"/>
        <v>0</v>
      </c>
      <c r="FPE126">
        <f t="shared" si="69"/>
        <v>0</v>
      </c>
      <c r="FPF126">
        <f t="shared" si="69"/>
        <v>0</v>
      </c>
      <c r="FPG126">
        <f t="shared" si="69"/>
        <v>0</v>
      </c>
      <c r="FPH126">
        <f t="shared" si="69"/>
        <v>0</v>
      </c>
      <c r="FPI126">
        <f t="shared" si="69"/>
        <v>0</v>
      </c>
      <c r="FPJ126">
        <f t="shared" ref="FPJ126:FRU126" si="70">SUM(FPJ2:FPJ125)</f>
        <v>0</v>
      </c>
      <c r="FPK126">
        <f t="shared" si="70"/>
        <v>0</v>
      </c>
      <c r="FPL126">
        <f t="shared" si="70"/>
        <v>0</v>
      </c>
      <c r="FPM126">
        <f t="shared" si="70"/>
        <v>0</v>
      </c>
      <c r="FPN126">
        <f t="shared" si="70"/>
        <v>0</v>
      </c>
      <c r="FPO126">
        <f t="shared" si="70"/>
        <v>0</v>
      </c>
      <c r="FPP126">
        <f t="shared" si="70"/>
        <v>0</v>
      </c>
      <c r="FPQ126">
        <f t="shared" si="70"/>
        <v>0</v>
      </c>
      <c r="FPR126">
        <f t="shared" si="70"/>
        <v>0</v>
      </c>
      <c r="FPS126">
        <f t="shared" si="70"/>
        <v>0</v>
      </c>
      <c r="FPT126">
        <f t="shared" si="70"/>
        <v>0</v>
      </c>
      <c r="FPU126">
        <f t="shared" si="70"/>
        <v>0</v>
      </c>
      <c r="FPV126">
        <f t="shared" si="70"/>
        <v>0</v>
      </c>
      <c r="FPW126">
        <f t="shared" si="70"/>
        <v>0</v>
      </c>
      <c r="FPX126">
        <f t="shared" si="70"/>
        <v>0</v>
      </c>
      <c r="FPY126">
        <f t="shared" si="70"/>
        <v>0</v>
      </c>
      <c r="FPZ126">
        <f t="shared" si="70"/>
        <v>0</v>
      </c>
      <c r="FQA126">
        <f t="shared" si="70"/>
        <v>0</v>
      </c>
      <c r="FQB126">
        <f t="shared" si="70"/>
        <v>0</v>
      </c>
      <c r="FQC126">
        <f t="shared" si="70"/>
        <v>0</v>
      </c>
      <c r="FQD126">
        <f t="shared" si="70"/>
        <v>0</v>
      </c>
      <c r="FQE126">
        <f t="shared" si="70"/>
        <v>0</v>
      </c>
      <c r="FQF126">
        <f t="shared" si="70"/>
        <v>0</v>
      </c>
      <c r="FQG126">
        <f t="shared" si="70"/>
        <v>0</v>
      </c>
      <c r="FQH126">
        <f t="shared" si="70"/>
        <v>0</v>
      </c>
      <c r="FQI126">
        <f t="shared" si="70"/>
        <v>0</v>
      </c>
      <c r="FQJ126">
        <f t="shared" si="70"/>
        <v>0</v>
      </c>
      <c r="FQK126">
        <f t="shared" si="70"/>
        <v>0</v>
      </c>
      <c r="FQL126">
        <f t="shared" si="70"/>
        <v>0</v>
      </c>
      <c r="FQM126">
        <f t="shared" si="70"/>
        <v>0</v>
      </c>
      <c r="FQN126">
        <f t="shared" si="70"/>
        <v>0</v>
      </c>
      <c r="FQO126">
        <f t="shared" si="70"/>
        <v>0</v>
      </c>
      <c r="FQP126">
        <f t="shared" si="70"/>
        <v>0</v>
      </c>
      <c r="FQQ126">
        <f t="shared" si="70"/>
        <v>0</v>
      </c>
      <c r="FQR126">
        <f t="shared" si="70"/>
        <v>0</v>
      </c>
      <c r="FQS126">
        <f t="shared" si="70"/>
        <v>0</v>
      </c>
      <c r="FQT126">
        <f t="shared" si="70"/>
        <v>0</v>
      </c>
      <c r="FQU126">
        <f t="shared" si="70"/>
        <v>0</v>
      </c>
      <c r="FQV126">
        <f t="shared" si="70"/>
        <v>0</v>
      </c>
      <c r="FQW126">
        <f t="shared" si="70"/>
        <v>0</v>
      </c>
      <c r="FQX126">
        <f t="shared" si="70"/>
        <v>0</v>
      </c>
      <c r="FQY126">
        <f t="shared" si="70"/>
        <v>0</v>
      </c>
      <c r="FQZ126">
        <f t="shared" si="70"/>
        <v>0</v>
      </c>
      <c r="FRA126">
        <f t="shared" si="70"/>
        <v>0</v>
      </c>
      <c r="FRB126">
        <f t="shared" si="70"/>
        <v>0</v>
      </c>
      <c r="FRC126">
        <f t="shared" si="70"/>
        <v>0</v>
      </c>
      <c r="FRD126">
        <f t="shared" si="70"/>
        <v>0</v>
      </c>
      <c r="FRE126">
        <f t="shared" si="70"/>
        <v>0</v>
      </c>
      <c r="FRF126">
        <f t="shared" si="70"/>
        <v>0</v>
      </c>
      <c r="FRG126">
        <f t="shared" si="70"/>
        <v>0</v>
      </c>
      <c r="FRH126">
        <f t="shared" si="70"/>
        <v>0</v>
      </c>
      <c r="FRI126">
        <f t="shared" si="70"/>
        <v>0</v>
      </c>
      <c r="FRJ126">
        <f t="shared" si="70"/>
        <v>0</v>
      </c>
      <c r="FRK126">
        <f t="shared" si="70"/>
        <v>0</v>
      </c>
      <c r="FRL126">
        <f t="shared" si="70"/>
        <v>0</v>
      </c>
      <c r="FRM126">
        <f t="shared" si="70"/>
        <v>0</v>
      </c>
      <c r="FRN126">
        <f t="shared" si="70"/>
        <v>0</v>
      </c>
      <c r="FRO126">
        <f t="shared" si="70"/>
        <v>0</v>
      </c>
      <c r="FRP126">
        <f t="shared" si="70"/>
        <v>0</v>
      </c>
      <c r="FRQ126">
        <f t="shared" si="70"/>
        <v>0</v>
      </c>
      <c r="FRR126">
        <f t="shared" si="70"/>
        <v>0</v>
      </c>
      <c r="FRS126">
        <f t="shared" si="70"/>
        <v>0</v>
      </c>
      <c r="FRT126">
        <f t="shared" si="70"/>
        <v>0</v>
      </c>
      <c r="FRU126">
        <f t="shared" si="70"/>
        <v>0</v>
      </c>
      <c r="FRV126">
        <f t="shared" ref="FRV126:FUG126" si="71">SUM(FRV2:FRV125)</f>
        <v>0</v>
      </c>
      <c r="FRW126">
        <f t="shared" si="71"/>
        <v>0</v>
      </c>
      <c r="FRX126">
        <f t="shared" si="71"/>
        <v>0</v>
      </c>
      <c r="FRY126">
        <f t="shared" si="71"/>
        <v>0</v>
      </c>
      <c r="FRZ126">
        <f t="shared" si="71"/>
        <v>0</v>
      </c>
      <c r="FSA126">
        <f t="shared" si="71"/>
        <v>0</v>
      </c>
      <c r="FSB126">
        <f t="shared" si="71"/>
        <v>0</v>
      </c>
      <c r="FSC126">
        <f t="shared" si="71"/>
        <v>0</v>
      </c>
      <c r="FSD126">
        <f t="shared" si="71"/>
        <v>0</v>
      </c>
      <c r="FSE126">
        <f t="shared" si="71"/>
        <v>0</v>
      </c>
      <c r="FSF126">
        <f t="shared" si="71"/>
        <v>0</v>
      </c>
      <c r="FSG126">
        <f t="shared" si="71"/>
        <v>0</v>
      </c>
      <c r="FSH126">
        <f t="shared" si="71"/>
        <v>0</v>
      </c>
      <c r="FSI126">
        <f t="shared" si="71"/>
        <v>0</v>
      </c>
      <c r="FSJ126">
        <f t="shared" si="71"/>
        <v>0</v>
      </c>
      <c r="FSK126">
        <f t="shared" si="71"/>
        <v>0</v>
      </c>
      <c r="FSL126">
        <f t="shared" si="71"/>
        <v>0</v>
      </c>
      <c r="FSM126">
        <f t="shared" si="71"/>
        <v>0</v>
      </c>
      <c r="FSN126">
        <f t="shared" si="71"/>
        <v>0</v>
      </c>
      <c r="FSO126">
        <f t="shared" si="71"/>
        <v>0</v>
      </c>
      <c r="FSP126">
        <f t="shared" si="71"/>
        <v>0</v>
      </c>
      <c r="FSQ126">
        <f t="shared" si="71"/>
        <v>0</v>
      </c>
      <c r="FSR126">
        <f t="shared" si="71"/>
        <v>0</v>
      </c>
      <c r="FSS126">
        <f t="shared" si="71"/>
        <v>0</v>
      </c>
      <c r="FST126">
        <f t="shared" si="71"/>
        <v>0</v>
      </c>
      <c r="FSU126">
        <f t="shared" si="71"/>
        <v>0</v>
      </c>
      <c r="FSV126">
        <f t="shared" si="71"/>
        <v>0</v>
      </c>
      <c r="FSW126">
        <f t="shared" si="71"/>
        <v>0</v>
      </c>
      <c r="FSX126">
        <f t="shared" si="71"/>
        <v>0</v>
      </c>
      <c r="FSY126">
        <f t="shared" si="71"/>
        <v>0</v>
      </c>
      <c r="FSZ126">
        <f t="shared" si="71"/>
        <v>0</v>
      </c>
      <c r="FTA126">
        <f t="shared" si="71"/>
        <v>0</v>
      </c>
      <c r="FTB126">
        <f t="shared" si="71"/>
        <v>0</v>
      </c>
      <c r="FTC126">
        <f t="shared" si="71"/>
        <v>0</v>
      </c>
      <c r="FTD126">
        <f t="shared" si="71"/>
        <v>0</v>
      </c>
      <c r="FTE126">
        <f t="shared" si="71"/>
        <v>0</v>
      </c>
      <c r="FTF126">
        <f t="shared" si="71"/>
        <v>0</v>
      </c>
      <c r="FTG126">
        <f t="shared" si="71"/>
        <v>0</v>
      </c>
      <c r="FTH126">
        <f t="shared" si="71"/>
        <v>0</v>
      </c>
      <c r="FTI126">
        <f t="shared" si="71"/>
        <v>0</v>
      </c>
      <c r="FTJ126">
        <f t="shared" si="71"/>
        <v>0</v>
      </c>
      <c r="FTK126">
        <f t="shared" si="71"/>
        <v>0</v>
      </c>
      <c r="FTL126">
        <f t="shared" si="71"/>
        <v>0</v>
      </c>
      <c r="FTM126">
        <f t="shared" si="71"/>
        <v>0</v>
      </c>
      <c r="FTN126">
        <f t="shared" si="71"/>
        <v>0</v>
      </c>
      <c r="FTO126">
        <f t="shared" si="71"/>
        <v>0</v>
      </c>
      <c r="FTP126">
        <f t="shared" si="71"/>
        <v>0</v>
      </c>
      <c r="FTQ126">
        <f t="shared" si="71"/>
        <v>0</v>
      </c>
      <c r="FTR126">
        <f t="shared" si="71"/>
        <v>0</v>
      </c>
      <c r="FTS126">
        <f t="shared" si="71"/>
        <v>0</v>
      </c>
      <c r="FTT126">
        <f t="shared" si="71"/>
        <v>0</v>
      </c>
      <c r="FTU126">
        <f t="shared" si="71"/>
        <v>0</v>
      </c>
      <c r="FTV126">
        <f t="shared" si="71"/>
        <v>0</v>
      </c>
      <c r="FTW126">
        <f t="shared" si="71"/>
        <v>0</v>
      </c>
      <c r="FTX126">
        <f t="shared" si="71"/>
        <v>0</v>
      </c>
      <c r="FTY126">
        <f t="shared" si="71"/>
        <v>0</v>
      </c>
      <c r="FTZ126">
        <f t="shared" si="71"/>
        <v>0</v>
      </c>
      <c r="FUA126">
        <f t="shared" si="71"/>
        <v>0</v>
      </c>
      <c r="FUB126">
        <f t="shared" si="71"/>
        <v>0</v>
      </c>
      <c r="FUC126">
        <f t="shared" si="71"/>
        <v>0</v>
      </c>
      <c r="FUD126">
        <f t="shared" si="71"/>
        <v>0</v>
      </c>
      <c r="FUE126">
        <f t="shared" si="71"/>
        <v>0</v>
      </c>
      <c r="FUF126">
        <f t="shared" si="71"/>
        <v>0</v>
      </c>
      <c r="FUG126">
        <f t="shared" si="71"/>
        <v>0</v>
      </c>
      <c r="FUH126">
        <f t="shared" ref="FUH126:FWS126" si="72">SUM(FUH2:FUH125)</f>
        <v>0</v>
      </c>
      <c r="FUI126">
        <f t="shared" si="72"/>
        <v>0</v>
      </c>
      <c r="FUJ126">
        <f t="shared" si="72"/>
        <v>0</v>
      </c>
      <c r="FUK126">
        <f t="shared" si="72"/>
        <v>0</v>
      </c>
      <c r="FUL126">
        <f t="shared" si="72"/>
        <v>0</v>
      </c>
      <c r="FUM126">
        <f t="shared" si="72"/>
        <v>0</v>
      </c>
      <c r="FUN126">
        <f t="shared" si="72"/>
        <v>0</v>
      </c>
      <c r="FUO126">
        <f t="shared" si="72"/>
        <v>0</v>
      </c>
      <c r="FUP126">
        <f t="shared" si="72"/>
        <v>0</v>
      </c>
      <c r="FUQ126">
        <f t="shared" si="72"/>
        <v>0</v>
      </c>
      <c r="FUR126">
        <f t="shared" si="72"/>
        <v>0</v>
      </c>
      <c r="FUS126">
        <f t="shared" si="72"/>
        <v>0</v>
      </c>
      <c r="FUT126">
        <f t="shared" si="72"/>
        <v>0</v>
      </c>
      <c r="FUU126">
        <f t="shared" si="72"/>
        <v>0</v>
      </c>
      <c r="FUV126">
        <f t="shared" si="72"/>
        <v>0</v>
      </c>
      <c r="FUW126">
        <f t="shared" si="72"/>
        <v>0</v>
      </c>
      <c r="FUX126">
        <f t="shared" si="72"/>
        <v>0</v>
      </c>
      <c r="FUY126">
        <f t="shared" si="72"/>
        <v>0</v>
      </c>
      <c r="FUZ126">
        <f t="shared" si="72"/>
        <v>0</v>
      </c>
      <c r="FVA126">
        <f t="shared" si="72"/>
        <v>0</v>
      </c>
      <c r="FVB126">
        <f t="shared" si="72"/>
        <v>0</v>
      </c>
      <c r="FVC126">
        <f t="shared" si="72"/>
        <v>0</v>
      </c>
      <c r="FVD126">
        <f t="shared" si="72"/>
        <v>0</v>
      </c>
      <c r="FVE126">
        <f t="shared" si="72"/>
        <v>0</v>
      </c>
      <c r="FVF126">
        <f t="shared" si="72"/>
        <v>0</v>
      </c>
      <c r="FVG126">
        <f t="shared" si="72"/>
        <v>0</v>
      </c>
      <c r="FVH126">
        <f t="shared" si="72"/>
        <v>0</v>
      </c>
      <c r="FVI126">
        <f t="shared" si="72"/>
        <v>0</v>
      </c>
      <c r="FVJ126">
        <f t="shared" si="72"/>
        <v>0</v>
      </c>
      <c r="FVK126">
        <f t="shared" si="72"/>
        <v>0</v>
      </c>
      <c r="FVL126">
        <f t="shared" si="72"/>
        <v>0</v>
      </c>
      <c r="FVM126">
        <f t="shared" si="72"/>
        <v>0</v>
      </c>
      <c r="FVN126">
        <f t="shared" si="72"/>
        <v>0</v>
      </c>
      <c r="FVO126">
        <f t="shared" si="72"/>
        <v>0</v>
      </c>
      <c r="FVP126">
        <f t="shared" si="72"/>
        <v>0</v>
      </c>
      <c r="FVQ126">
        <f t="shared" si="72"/>
        <v>0</v>
      </c>
      <c r="FVR126">
        <f t="shared" si="72"/>
        <v>0</v>
      </c>
      <c r="FVS126">
        <f t="shared" si="72"/>
        <v>0</v>
      </c>
      <c r="FVT126">
        <f t="shared" si="72"/>
        <v>0</v>
      </c>
      <c r="FVU126">
        <f t="shared" si="72"/>
        <v>0</v>
      </c>
      <c r="FVV126">
        <f t="shared" si="72"/>
        <v>0</v>
      </c>
      <c r="FVW126">
        <f t="shared" si="72"/>
        <v>0</v>
      </c>
      <c r="FVX126">
        <f t="shared" si="72"/>
        <v>0</v>
      </c>
      <c r="FVY126">
        <f t="shared" si="72"/>
        <v>0</v>
      </c>
      <c r="FVZ126">
        <f t="shared" si="72"/>
        <v>0</v>
      </c>
      <c r="FWA126">
        <f t="shared" si="72"/>
        <v>0</v>
      </c>
      <c r="FWB126">
        <f t="shared" si="72"/>
        <v>0</v>
      </c>
      <c r="FWC126">
        <f t="shared" si="72"/>
        <v>0</v>
      </c>
      <c r="FWD126">
        <f t="shared" si="72"/>
        <v>0</v>
      </c>
      <c r="FWE126">
        <f t="shared" si="72"/>
        <v>0</v>
      </c>
      <c r="FWF126">
        <f t="shared" si="72"/>
        <v>0</v>
      </c>
      <c r="FWG126">
        <f t="shared" si="72"/>
        <v>0</v>
      </c>
      <c r="FWH126">
        <f t="shared" si="72"/>
        <v>0</v>
      </c>
      <c r="FWI126">
        <f t="shared" si="72"/>
        <v>0</v>
      </c>
      <c r="FWJ126">
        <f t="shared" si="72"/>
        <v>0</v>
      </c>
      <c r="FWK126">
        <f t="shared" si="72"/>
        <v>0</v>
      </c>
      <c r="FWL126">
        <f t="shared" si="72"/>
        <v>0</v>
      </c>
      <c r="FWM126">
        <f t="shared" si="72"/>
        <v>0</v>
      </c>
      <c r="FWN126">
        <f t="shared" si="72"/>
        <v>0</v>
      </c>
      <c r="FWO126">
        <f t="shared" si="72"/>
        <v>0</v>
      </c>
      <c r="FWP126">
        <f t="shared" si="72"/>
        <v>0</v>
      </c>
      <c r="FWQ126">
        <f t="shared" si="72"/>
        <v>0</v>
      </c>
      <c r="FWR126">
        <f t="shared" si="72"/>
        <v>0</v>
      </c>
      <c r="FWS126">
        <f t="shared" si="72"/>
        <v>0</v>
      </c>
      <c r="FWT126">
        <f t="shared" ref="FWT126:FZE126" si="73">SUM(FWT2:FWT125)</f>
        <v>0</v>
      </c>
      <c r="FWU126">
        <f t="shared" si="73"/>
        <v>0</v>
      </c>
      <c r="FWV126">
        <f t="shared" si="73"/>
        <v>0</v>
      </c>
      <c r="FWW126">
        <f t="shared" si="73"/>
        <v>0</v>
      </c>
      <c r="FWX126">
        <f t="shared" si="73"/>
        <v>0</v>
      </c>
      <c r="FWY126">
        <f t="shared" si="73"/>
        <v>0</v>
      </c>
      <c r="FWZ126">
        <f t="shared" si="73"/>
        <v>0</v>
      </c>
      <c r="FXA126">
        <f t="shared" si="73"/>
        <v>0</v>
      </c>
      <c r="FXB126">
        <f t="shared" si="73"/>
        <v>0</v>
      </c>
      <c r="FXC126">
        <f t="shared" si="73"/>
        <v>0</v>
      </c>
      <c r="FXD126">
        <f t="shared" si="73"/>
        <v>0</v>
      </c>
      <c r="FXE126">
        <f t="shared" si="73"/>
        <v>0</v>
      </c>
      <c r="FXF126">
        <f t="shared" si="73"/>
        <v>0</v>
      </c>
      <c r="FXG126">
        <f t="shared" si="73"/>
        <v>0</v>
      </c>
      <c r="FXH126">
        <f t="shared" si="73"/>
        <v>0</v>
      </c>
      <c r="FXI126">
        <f t="shared" si="73"/>
        <v>0</v>
      </c>
      <c r="FXJ126">
        <f t="shared" si="73"/>
        <v>0</v>
      </c>
      <c r="FXK126">
        <f t="shared" si="73"/>
        <v>0</v>
      </c>
      <c r="FXL126">
        <f t="shared" si="73"/>
        <v>0</v>
      </c>
      <c r="FXM126">
        <f t="shared" si="73"/>
        <v>0</v>
      </c>
      <c r="FXN126">
        <f t="shared" si="73"/>
        <v>0</v>
      </c>
      <c r="FXO126">
        <f t="shared" si="73"/>
        <v>0</v>
      </c>
      <c r="FXP126">
        <f t="shared" si="73"/>
        <v>0</v>
      </c>
      <c r="FXQ126">
        <f t="shared" si="73"/>
        <v>0</v>
      </c>
      <c r="FXR126">
        <f t="shared" si="73"/>
        <v>0</v>
      </c>
      <c r="FXS126">
        <f t="shared" si="73"/>
        <v>0</v>
      </c>
      <c r="FXT126">
        <f t="shared" si="73"/>
        <v>0</v>
      </c>
      <c r="FXU126">
        <f t="shared" si="73"/>
        <v>0</v>
      </c>
      <c r="FXV126">
        <f t="shared" si="73"/>
        <v>0</v>
      </c>
      <c r="FXW126">
        <f t="shared" si="73"/>
        <v>0</v>
      </c>
      <c r="FXX126">
        <f t="shared" si="73"/>
        <v>0</v>
      </c>
      <c r="FXY126">
        <f t="shared" si="73"/>
        <v>0</v>
      </c>
      <c r="FXZ126">
        <f t="shared" si="73"/>
        <v>0</v>
      </c>
      <c r="FYA126">
        <f t="shared" si="73"/>
        <v>0</v>
      </c>
      <c r="FYB126">
        <f t="shared" si="73"/>
        <v>0</v>
      </c>
      <c r="FYC126">
        <f t="shared" si="73"/>
        <v>0</v>
      </c>
      <c r="FYD126">
        <f t="shared" si="73"/>
        <v>0</v>
      </c>
      <c r="FYE126">
        <f t="shared" si="73"/>
        <v>0</v>
      </c>
      <c r="FYF126">
        <f t="shared" si="73"/>
        <v>0</v>
      </c>
      <c r="FYG126">
        <f t="shared" si="73"/>
        <v>0</v>
      </c>
      <c r="FYH126">
        <f t="shared" si="73"/>
        <v>0</v>
      </c>
      <c r="FYI126">
        <f t="shared" si="73"/>
        <v>0</v>
      </c>
      <c r="FYJ126">
        <f t="shared" si="73"/>
        <v>0</v>
      </c>
      <c r="FYK126">
        <f t="shared" si="73"/>
        <v>0</v>
      </c>
      <c r="FYL126">
        <f t="shared" si="73"/>
        <v>0</v>
      </c>
      <c r="FYM126">
        <f t="shared" si="73"/>
        <v>0</v>
      </c>
      <c r="FYN126">
        <f t="shared" si="73"/>
        <v>0</v>
      </c>
      <c r="FYO126">
        <f t="shared" si="73"/>
        <v>0</v>
      </c>
      <c r="FYP126">
        <f t="shared" si="73"/>
        <v>0</v>
      </c>
      <c r="FYQ126">
        <f t="shared" si="73"/>
        <v>0</v>
      </c>
      <c r="FYR126">
        <f t="shared" si="73"/>
        <v>0</v>
      </c>
      <c r="FYS126">
        <f t="shared" si="73"/>
        <v>0</v>
      </c>
      <c r="FYT126">
        <f t="shared" si="73"/>
        <v>0</v>
      </c>
      <c r="FYU126">
        <f t="shared" si="73"/>
        <v>0</v>
      </c>
      <c r="FYV126">
        <f t="shared" si="73"/>
        <v>0</v>
      </c>
      <c r="FYW126">
        <f t="shared" si="73"/>
        <v>0</v>
      </c>
      <c r="FYX126">
        <f t="shared" si="73"/>
        <v>0</v>
      </c>
      <c r="FYY126">
        <f t="shared" si="73"/>
        <v>0</v>
      </c>
      <c r="FYZ126">
        <f t="shared" si="73"/>
        <v>0</v>
      </c>
      <c r="FZA126">
        <f t="shared" si="73"/>
        <v>0</v>
      </c>
      <c r="FZB126">
        <f t="shared" si="73"/>
        <v>0</v>
      </c>
      <c r="FZC126">
        <f t="shared" si="73"/>
        <v>0</v>
      </c>
      <c r="FZD126">
        <f t="shared" si="73"/>
        <v>0</v>
      </c>
      <c r="FZE126">
        <f t="shared" si="73"/>
        <v>0</v>
      </c>
      <c r="FZF126">
        <f t="shared" ref="FZF126:GBQ126" si="74">SUM(FZF2:FZF125)</f>
        <v>0</v>
      </c>
      <c r="FZG126">
        <f t="shared" si="74"/>
        <v>0</v>
      </c>
      <c r="FZH126">
        <f t="shared" si="74"/>
        <v>0</v>
      </c>
      <c r="FZI126">
        <f t="shared" si="74"/>
        <v>0</v>
      </c>
      <c r="FZJ126">
        <f t="shared" si="74"/>
        <v>0</v>
      </c>
      <c r="FZK126">
        <f t="shared" si="74"/>
        <v>0</v>
      </c>
      <c r="FZL126">
        <f t="shared" si="74"/>
        <v>0</v>
      </c>
      <c r="FZM126">
        <f t="shared" si="74"/>
        <v>0</v>
      </c>
      <c r="FZN126">
        <f t="shared" si="74"/>
        <v>0</v>
      </c>
      <c r="FZO126">
        <f t="shared" si="74"/>
        <v>0</v>
      </c>
      <c r="FZP126">
        <f t="shared" si="74"/>
        <v>0</v>
      </c>
      <c r="FZQ126">
        <f t="shared" si="74"/>
        <v>0</v>
      </c>
      <c r="FZR126">
        <f t="shared" si="74"/>
        <v>0</v>
      </c>
      <c r="FZS126">
        <f t="shared" si="74"/>
        <v>0</v>
      </c>
      <c r="FZT126">
        <f t="shared" si="74"/>
        <v>0</v>
      </c>
      <c r="FZU126">
        <f t="shared" si="74"/>
        <v>0</v>
      </c>
      <c r="FZV126">
        <f t="shared" si="74"/>
        <v>0</v>
      </c>
      <c r="FZW126">
        <f t="shared" si="74"/>
        <v>0</v>
      </c>
      <c r="FZX126">
        <f t="shared" si="74"/>
        <v>0</v>
      </c>
      <c r="FZY126">
        <f t="shared" si="74"/>
        <v>0</v>
      </c>
      <c r="FZZ126">
        <f t="shared" si="74"/>
        <v>0</v>
      </c>
      <c r="GAA126">
        <f t="shared" si="74"/>
        <v>0</v>
      </c>
      <c r="GAB126">
        <f t="shared" si="74"/>
        <v>0</v>
      </c>
      <c r="GAC126">
        <f t="shared" si="74"/>
        <v>0</v>
      </c>
      <c r="GAD126">
        <f t="shared" si="74"/>
        <v>0</v>
      </c>
      <c r="GAE126">
        <f t="shared" si="74"/>
        <v>0</v>
      </c>
      <c r="GAF126">
        <f t="shared" si="74"/>
        <v>0</v>
      </c>
      <c r="GAG126">
        <f t="shared" si="74"/>
        <v>0</v>
      </c>
      <c r="GAH126">
        <f t="shared" si="74"/>
        <v>0</v>
      </c>
      <c r="GAI126">
        <f t="shared" si="74"/>
        <v>0</v>
      </c>
      <c r="GAJ126">
        <f t="shared" si="74"/>
        <v>0</v>
      </c>
      <c r="GAK126">
        <f t="shared" si="74"/>
        <v>0</v>
      </c>
      <c r="GAL126">
        <f t="shared" si="74"/>
        <v>0</v>
      </c>
      <c r="GAM126">
        <f t="shared" si="74"/>
        <v>0</v>
      </c>
      <c r="GAN126">
        <f t="shared" si="74"/>
        <v>0</v>
      </c>
      <c r="GAO126">
        <f t="shared" si="74"/>
        <v>0</v>
      </c>
      <c r="GAP126">
        <f t="shared" si="74"/>
        <v>0</v>
      </c>
      <c r="GAQ126">
        <f t="shared" si="74"/>
        <v>0</v>
      </c>
      <c r="GAR126">
        <f t="shared" si="74"/>
        <v>0</v>
      </c>
      <c r="GAS126">
        <f t="shared" si="74"/>
        <v>0</v>
      </c>
      <c r="GAT126">
        <f t="shared" si="74"/>
        <v>0</v>
      </c>
      <c r="GAU126">
        <f t="shared" si="74"/>
        <v>0</v>
      </c>
      <c r="GAV126">
        <f t="shared" si="74"/>
        <v>0</v>
      </c>
      <c r="GAW126">
        <f t="shared" si="74"/>
        <v>0</v>
      </c>
      <c r="GAX126">
        <f t="shared" si="74"/>
        <v>0</v>
      </c>
      <c r="GAY126">
        <f t="shared" si="74"/>
        <v>0</v>
      </c>
      <c r="GAZ126">
        <f t="shared" si="74"/>
        <v>0</v>
      </c>
      <c r="GBA126">
        <f t="shared" si="74"/>
        <v>0</v>
      </c>
      <c r="GBB126">
        <f t="shared" si="74"/>
        <v>0</v>
      </c>
      <c r="GBC126">
        <f t="shared" si="74"/>
        <v>0</v>
      </c>
      <c r="GBD126">
        <f t="shared" si="74"/>
        <v>0</v>
      </c>
      <c r="GBE126">
        <f t="shared" si="74"/>
        <v>0</v>
      </c>
      <c r="GBF126">
        <f t="shared" si="74"/>
        <v>0</v>
      </c>
      <c r="GBG126">
        <f t="shared" si="74"/>
        <v>0</v>
      </c>
      <c r="GBH126">
        <f t="shared" si="74"/>
        <v>0</v>
      </c>
      <c r="GBI126">
        <f t="shared" si="74"/>
        <v>0</v>
      </c>
      <c r="GBJ126">
        <f t="shared" si="74"/>
        <v>0</v>
      </c>
      <c r="GBK126">
        <f t="shared" si="74"/>
        <v>0</v>
      </c>
      <c r="GBL126">
        <f t="shared" si="74"/>
        <v>0</v>
      </c>
      <c r="GBM126">
        <f t="shared" si="74"/>
        <v>0</v>
      </c>
      <c r="GBN126">
        <f t="shared" si="74"/>
        <v>0</v>
      </c>
      <c r="GBO126">
        <f t="shared" si="74"/>
        <v>0</v>
      </c>
      <c r="GBP126">
        <f t="shared" si="74"/>
        <v>0</v>
      </c>
      <c r="GBQ126">
        <f t="shared" si="74"/>
        <v>0</v>
      </c>
      <c r="GBR126">
        <f t="shared" ref="GBR126:GEC126" si="75">SUM(GBR2:GBR125)</f>
        <v>0</v>
      </c>
      <c r="GBS126">
        <f t="shared" si="75"/>
        <v>0</v>
      </c>
      <c r="GBT126">
        <f t="shared" si="75"/>
        <v>0</v>
      </c>
      <c r="GBU126">
        <f t="shared" si="75"/>
        <v>0</v>
      </c>
      <c r="GBV126">
        <f t="shared" si="75"/>
        <v>0</v>
      </c>
      <c r="GBW126">
        <f t="shared" si="75"/>
        <v>0</v>
      </c>
      <c r="GBX126">
        <f t="shared" si="75"/>
        <v>0</v>
      </c>
      <c r="GBY126">
        <f t="shared" si="75"/>
        <v>0</v>
      </c>
      <c r="GBZ126">
        <f t="shared" si="75"/>
        <v>0</v>
      </c>
      <c r="GCA126">
        <f t="shared" si="75"/>
        <v>0</v>
      </c>
      <c r="GCB126">
        <f t="shared" si="75"/>
        <v>0</v>
      </c>
      <c r="GCC126">
        <f t="shared" si="75"/>
        <v>0</v>
      </c>
      <c r="GCD126">
        <f t="shared" si="75"/>
        <v>0</v>
      </c>
      <c r="GCE126">
        <f t="shared" si="75"/>
        <v>0</v>
      </c>
      <c r="GCF126">
        <f t="shared" si="75"/>
        <v>0</v>
      </c>
      <c r="GCG126">
        <f t="shared" si="75"/>
        <v>0</v>
      </c>
      <c r="GCH126">
        <f t="shared" si="75"/>
        <v>0</v>
      </c>
      <c r="GCI126">
        <f t="shared" si="75"/>
        <v>0</v>
      </c>
      <c r="GCJ126">
        <f t="shared" si="75"/>
        <v>0</v>
      </c>
      <c r="GCK126">
        <f t="shared" si="75"/>
        <v>0</v>
      </c>
      <c r="GCL126">
        <f t="shared" si="75"/>
        <v>0</v>
      </c>
      <c r="GCM126">
        <f t="shared" si="75"/>
        <v>0</v>
      </c>
      <c r="GCN126">
        <f t="shared" si="75"/>
        <v>0</v>
      </c>
      <c r="GCO126">
        <f t="shared" si="75"/>
        <v>0</v>
      </c>
      <c r="GCP126">
        <f t="shared" si="75"/>
        <v>0</v>
      </c>
      <c r="GCQ126">
        <f t="shared" si="75"/>
        <v>0</v>
      </c>
      <c r="GCR126">
        <f t="shared" si="75"/>
        <v>0</v>
      </c>
      <c r="GCS126">
        <f t="shared" si="75"/>
        <v>0</v>
      </c>
      <c r="GCT126">
        <f t="shared" si="75"/>
        <v>0</v>
      </c>
      <c r="GCU126">
        <f t="shared" si="75"/>
        <v>0</v>
      </c>
      <c r="GCV126">
        <f t="shared" si="75"/>
        <v>0</v>
      </c>
      <c r="GCW126">
        <f t="shared" si="75"/>
        <v>0</v>
      </c>
      <c r="GCX126">
        <f t="shared" si="75"/>
        <v>0</v>
      </c>
      <c r="GCY126">
        <f t="shared" si="75"/>
        <v>0</v>
      </c>
      <c r="GCZ126">
        <f t="shared" si="75"/>
        <v>0</v>
      </c>
      <c r="GDA126">
        <f t="shared" si="75"/>
        <v>0</v>
      </c>
      <c r="GDB126">
        <f t="shared" si="75"/>
        <v>0</v>
      </c>
      <c r="GDC126">
        <f t="shared" si="75"/>
        <v>0</v>
      </c>
      <c r="GDD126">
        <f t="shared" si="75"/>
        <v>0</v>
      </c>
      <c r="GDE126">
        <f t="shared" si="75"/>
        <v>0</v>
      </c>
      <c r="GDF126">
        <f t="shared" si="75"/>
        <v>0</v>
      </c>
      <c r="GDG126">
        <f t="shared" si="75"/>
        <v>0</v>
      </c>
      <c r="GDH126">
        <f t="shared" si="75"/>
        <v>0</v>
      </c>
      <c r="GDI126">
        <f t="shared" si="75"/>
        <v>0</v>
      </c>
      <c r="GDJ126">
        <f t="shared" si="75"/>
        <v>0</v>
      </c>
      <c r="GDK126">
        <f t="shared" si="75"/>
        <v>0</v>
      </c>
      <c r="GDL126">
        <f t="shared" si="75"/>
        <v>0</v>
      </c>
      <c r="GDM126">
        <f t="shared" si="75"/>
        <v>0</v>
      </c>
      <c r="GDN126">
        <f t="shared" si="75"/>
        <v>0</v>
      </c>
      <c r="GDO126">
        <f t="shared" si="75"/>
        <v>0</v>
      </c>
      <c r="GDP126">
        <f t="shared" si="75"/>
        <v>0</v>
      </c>
      <c r="GDQ126">
        <f t="shared" si="75"/>
        <v>0</v>
      </c>
      <c r="GDR126">
        <f t="shared" si="75"/>
        <v>0</v>
      </c>
      <c r="GDS126">
        <f t="shared" si="75"/>
        <v>0</v>
      </c>
      <c r="GDT126">
        <f t="shared" si="75"/>
        <v>0</v>
      </c>
      <c r="GDU126">
        <f t="shared" si="75"/>
        <v>0</v>
      </c>
      <c r="GDV126">
        <f t="shared" si="75"/>
        <v>0</v>
      </c>
      <c r="GDW126">
        <f t="shared" si="75"/>
        <v>0</v>
      </c>
      <c r="GDX126">
        <f t="shared" si="75"/>
        <v>0</v>
      </c>
      <c r="GDY126">
        <f t="shared" si="75"/>
        <v>0</v>
      </c>
      <c r="GDZ126">
        <f t="shared" si="75"/>
        <v>0</v>
      </c>
      <c r="GEA126">
        <f t="shared" si="75"/>
        <v>0</v>
      </c>
      <c r="GEB126">
        <f t="shared" si="75"/>
        <v>0</v>
      </c>
      <c r="GEC126">
        <f t="shared" si="75"/>
        <v>0</v>
      </c>
      <c r="GED126">
        <f t="shared" ref="GED126:GGO126" si="76">SUM(GED2:GED125)</f>
        <v>0</v>
      </c>
      <c r="GEE126">
        <f t="shared" si="76"/>
        <v>0</v>
      </c>
      <c r="GEF126">
        <f t="shared" si="76"/>
        <v>0</v>
      </c>
      <c r="GEG126">
        <f t="shared" si="76"/>
        <v>0</v>
      </c>
      <c r="GEH126">
        <f t="shared" si="76"/>
        <v>0</v>
      </c>
      <c r="GEI126">
        <f t="shared" si="76"/>
        <v>0</v>
      </c>
      <c r="GEJ126">
        <f t="shared" si="76"/>
        <v>0</v>
      </c>
      <c r="GEK126">
        <f t="shared" si="76"/>
        <v>0</v>
      </c>
      <c r="GEL126">
        <f t="shared" si="76"/>
        <v>0</v>
      </c>
      <c r="GEM126">
        <f t="shared" si="76"/>
        <v>0</v>
      </c>
      <c r="GEN126">
        <f t="shared" si="76"/>
        <v>0</v>
      </c>
      <c r="GEO126">
        <f t="shared" si="76"/>
        <v>0</v>
      </c>
      <c r="GEP126">
        <f t="shared" si="76"/>
        <v>0</v>
      </c>
      <c r="GEQ126">
        <f t="shared" si="76"/>
        <v>0</v>
      </c>
      <c r="GER126">
        <f t="shared" si="76"/>
        <v>0</v>
      </c>
      <c r="GES126">
        <f t="shared" si="76"/>
        <v>0</v>
      </c>
      <c r="GET126">
        <f t="shared" si="76"/>
        <v>0</v>
      </c>
      <c r="GEU126">
        <f t="shared" si="76"/>
        <v>0</v>
      </c>
      <c r="GEV126">
        <f t="shared" si="76"/>
        <v>0</v>
      </c>
      <c r="GEW126">
        <f t="shared" si="76"/>
        <v>0</v>
      </c>
      <c r="GEX126">
        <f t="shared" si="76"/>
        <v>0</v>
      </c>
      <c r="GEY126">
        <f t="shared" si="76"/>
        <v>0</v>
      </c>
      <c r="GEZ126">
        <f t="shared" si="76"/>
        <v>0</v>
      </c>
      <c r="GFA126">
        <f t="shared" si="76"/>
        <v>0</v>
      </c>
      <c r="GFB126">
        <f t="shared" si="76"/>
        <v>0</v>
      </c>
      <c r="GFC126">
        <f t="shared" si="76"/>
        <v>0</v>
      </c>
      <c r="GFD126">
        <f t="shared" si="76"/>
        <v>0</v>
      </c>
      <c r="GFE126">
        <f t="shared" si="76"/>
        <v>0</v>
      </c>
      <c r="GFF126">
        <f t="shared" si="76"/>
        <v>0</v>
      </c>
      <c r="GFG126">
        <f t="shared" si="76"/>
        <v>0</v>
      </c>
      <c r="GFH126">
        <f t="shared" si="76"/>
        <v>0</v>
      </c>
      <c r="GFI126">
        <f t="shared" si="76"/>
        <v>0</v>
      </c>
      <c r="GFJ126">
        <f t="shared" si="76"/>
        <v>0</v>
      </c>
      <c r="GFK126">
        <f t="shared" si="76"/>
        <v>0</v>
      </c>
      <c r="GFL126">
        <f t="shared" si="76"/>
        <v>0</v>
      </c>
      <c r="GFM126">
        <f t="shared" si="76"/>
        <v>0</v>
      </c>
      <c r="GFN126">
        <f t="shared" si="76"/>
        <v>0</v>
      </c>
      <c r="GFO126">
        <f t="shared" si="76"/>
        <v>0</v>
      </c>
      <c r="GFP126">
        <f t="shared" si="76"/>
        <v>0</v>
      </c>
      <c r="GFQ126">
        <f t="shared" si="76"/>
        <v>0</v>
      </c>
      <c r="GFR126">
        <f t="shared" si="76"/>
        <v>0</v>
      </c>
      <c r="GFS126">
        <f t="shared" si="76"/>
        <v>0</v>
      </c>
      <c r="GFT126">
        <f t="shared" si="76"/>
        <v>0</v>
      </c>
      <c r="GFU126">
        <f t="shared" si="76"/>
        <v>0</v>
      </c>
      <c r="GFV126">
        <f t="shared" si="76"/>
        <v>0</v>
      </c>
      <c r="GFW126">
        <f t="shared" si="76"/>
        <v>0</v>
      </c>
      <c r="GFX126">
        <f t="shared" si="76"/>
        <v>0</v>
      </c>
      <c r="GFY126">
        <f t="shared" si="76"/>
        <v>0</v>
      </c>
      <c r="GFZ126">
        <f t="shared" si="76"/>
        <v>0</v>
      </c>
      <c r="GGA126">
        <f t="shared" si="76"/>
        <v>0</v>
      </c>
      <c r="GGB126">
        <f t="shared" si="76"/>
        <v>0</v>
      </c>
      <c r="GGC126">
        <f t="shared" si="76"/>
        <v>0</v>
      </c>
      <c r="GGD126">
        <f t="shared" si="76"/>
        <v>0</v>
      </c>
      <c r="GGE126">
        <f t="shared" si="76"/>
        <v>0</v>
      </c>
      <c r="GGF126">
        <f t="shared" si="76"/>
        <v>0</v>
      </c>
      <c r="GGG126">
        <f t="shared" si="76"/>
        <v>0</v>
      </c>
      <c r="GGH126">
        <f t="shared" si="76"/>
        <v>0</v>
      </c>
      <c r="GGI126">
        <f t="shared" si="76"/>
        <v>0</v>
      </c>
      <c r="GGJ126">
        <f t="shared" si="76"/>
        <v>0</v>
      </c>
      <c r="GGK126">
        <f t="shared" si="76"/>
        <v>0</v>
      </c>
      <c r="GGL126">
        <f t="shared" si="76"/>
        <v>0</v>
      </c>
      <c r="GGM126">
        <f t="shared" si="76"/>
        <v>0</v>
      </c>
      <c r="GGN126">
        <f t="shared" si="76"/>
        <v>0</v>
      </c>
      <c r="GGO126">
        <f t="shared" si="76"/>
        <v>0</v>
      </c>
      <c r="GGP126">
        <f t="shared" ref="GGP126:GJA126" si="77">SUM(GGP2:GGP125)</f>
        <v>0</v>
      </c>
      <c r="GGQ126">
        <f t="shared" si="77"/>
        <v>0</v>
      </c>
      <c r="GGR126">
        <f t="shared" si="77"/>
        <v>0</v>
      </c>
      <c r="GGS126">
        <f t="shared" si="77"/>
        <v>0</v>
      </c>
      <c r="GGT126">
        <f t="shared" si="77"/>
        <v>0</v>
      </c>
      <c r="GGU126">
        <f t="shared" si="77"/>
        <v>0</v>
      </c>
      <c r="GGV126">
        <f t="shared" si="77"/>
        <v>0</v>
      </c>
      <c r="GGW126">
        <f t="shared" si="77"/>
        <v>0</v>
      </c>
      <c r="GGX126">
        <f t="shared" si="77"/>
        <v>0</v>
      </c>
      <c r="GGY126">
        <f t="shared" si="77"/>
        <v>0</v>
      </c>
      <c r="GGZ126">
        <f t="shared" si="77"/>
        <v>0</v>
      </c>
      <c r="GHA126">
        <f t="shared" si="77"/>
        <v>0</v>
      </c>
      <c r="GHB126">
        <f t="shared" si="77"/>
        <v>0</v>
      </c>
      <c r="GHC126">
        <f t="shared" si="77"/>
        <v>0</v>
      </c>
      <c r="GHD126">
        <f t="shared" si="77"/>
        <v>0</v>
      </c>
      <c r="GHE126">
        <f t="shared" si="77"/>
        <v>0</v>
      </c>
      <c r="GHF126">
        <f t="shared" si="77"/>
        <v>0</v>
      </c>
      <c r="GHG126">
        <f t="shared" si="77"/>
        <v>0</v>
      </c>
      <c r="GHH126">
        <f t="shared" si="77"/>
        <v>0</v>
      </c>
      <c r="GHI126">
        <f t="shared" si="77"/>
        <v>0</v>
      </c>
      <c r="GHJ126">
        <f t="shared" si="77"/>
        <v>0</v>
      </c>
      <c r="GHK126">
        <f t="shared" si="77"/>
        <v>0</v>
      </c>
      <c r="GHL126">
        <f t="shared" si="77"/>
        <v>0</v>
      </c>
      <c r="GHM126">
        <f t="shared" si="77"/>
        <v>0</v>
      </c>
      <c r="GHN126">
        <f t="shared" si="77"/>
        <v>0</v>
      </c>
      <c r="GHO126">
        <f t="shared" si="77"/>
        <v>0</v>
      </c>
      <c r="GHP126">
        <f t="shared" si="77"/>
        <v>0</v>
      </c>
      <c r="GHQ126">
        <f t="shared" si="77"/>
        <v>0</v>
      </c>
      <c r="GHR126">
        <f t="shared" si="77"/>
        <v>0</v>
      </c>
      <c r="GHS126">
        <f t="shared" si="77"/>
        <v>0</v>
      </c>
      <c r="GHT126">
        <f t="shared" si="77"/>
        <v>0</v>
      </c>
      <c r="GHU126">
        <f t="shared" si="77"/>
        <v>0</v>
      </c>
      <c r="GHV126">
        <f t="shared" si="77"/>
        <v>0</v>
      </c>
      <c r="GHW126">
        <f t="shared" si="77"/>
        <v>0</v>
      </c>
      <c r="GHX126">
        <f t="shared" si="77"/>
        <v>0</v>
      </c>
      <c r="GHY126">
        <f t="shared" si="77"/>
        <v>0</v>
      </c>
      <c r="GHZ126">
        <f t="shared" si="77"/>
        <v>0</v>
      </c>
      <c r="GIA126">
        <f t="shared" si="77"/>
        <v>0</v>
      </c>
      <c r="GIB126">
        <f t="shared" si="77"/>
        <v>0</v>
      </c>
      <c r="GIC126">
        <f t="shared" si="77"/>
        <v>0</v>
      </c>
      <c r="GID126">
        <f t="shared" si="77"/>
        <v>0</v>
      </c>
      <c r="GIE126">
        <f t="shared" si="77"/>
        <v>0</v>
      </c>
      <c r="GIF126">
        <f t="shared" si="77"/>
        <v>0</v>
      </c>
      <c r="GIG126">
        <f t="shared" si="77"/>
        <v>0</v>
      </c>
      <c r="GIH126">
        <f t="shared" si="77"/>
        <v>0</v>
      </c>
      <c r="GII126">
        <f t="shared" si="77"/>
        <v>0</v>
      </c>
      <c r="GIJ126">
        <f t="shared" si="77"/>
        <v>0</v>
      </c>
      <c r="GIK126">
        <f t="shared" si="77"/>
        <v>0</v>
      </c>
      <c r="GIL126">
        <f t="shared" si="77"/>
        <v>0</v>
      </c>
      <c r="GIM126">
        <f t="shared" si="77"/>
        <v>0</v>
      </c>
      <c r="GIN126">
        <f t="shared" si="77"/>
        <v>0</v>
      </c>
      <c r="GIO126">
        <f t="shared" si="77"/>
        <v>0</v>
      </c>
      <c r="GIP126">
        <f t="shared" si="77"/>
        <v>0</v>
      </c>
      <c r="GIQ126">
        <f t="shared" si="77"/>
        <v>0</v>
      </c>
      <c r="GIR126">
        <f t="shared" si="77"/>
        <v>0</v>
      </c>
      <c r="GIS126">
        <f t="shared" si="77"/>
        <v>0</v>
      </c>
      <c r="GIT126">
        <f t="shared" si="77"/>
        <v>0</v>
      </c>
      <c r="GIU126">
        <f t="shared" si="77"/>
        <v>0</v>
      </c>
      <c r="GIV126">
        <f t="shared" si="77"/>
        <v>0</v>
      </c>
      <c r="GIW126">
        <f t="shared" si="77"/>
        <v>0</v>
      </c>
      <c r="GIX126">
        <f t="shared" si="77"/>
        <v>0</v>
      </c>
      <c r="GIY126">
        <f t="shared" si="77"/>
        <v>0</v>
      </c>
      <c r="GIZ126">
        <f t="shared" si="77"/>
        <v>0</v>
      </c>
      <c r="GJA126">
        <f t="shared" si="77"/>
        <v>0</v>
      </c>
      <c r="GJB126">
        <f t="shared" ref="GJB126:GLM126" si="78">SUM(GJB2:GJB125)</f>
        <v>0</v>
      </c>
      <c r="GJC126">
        <f t="shared" si="78"/>
        <v>0</v>
      </c>
      <c r="GJD126">
        <f t="shared" si="78"/>
        <v>0</v>
      </c>
      <c r="GJE126">
        <f t="shared" si="78"/>
        <v>0</v>
      </c>
      <c r="GJF126">
        <f t="shared" si="78"/>
        <v>0</v>
      </c>
      <c r="GJG126">
        <f t="shared" si="78"/>
        <v>0</v>
      </c>
      <c r="GJH126">
        <f t="shared" si="78"/>
        <v>0</v>
      </c>
      <c r="GJI126">
        <f t="shared" si="78"/>
        <v>0</v>
      </c>
      <c r="GJJ126">
        <f t="shared" si="78"/>
        <v>0</v>
      </c>
      <c r="GJK126">
        <f t="shared" si="78"/>
        <v>0</v>
      </c>
      <c r="GJL126">
        <f t="shared" si="78"/>
        <v>0</v>
      </c>
      <c r="GJM126">
        <f t="shared" si="78"/>
        <v>0</v>
      </c>
      <c r="GJN126">
        <f t="shared" si="78"/>
        <v>0</v>
      </c>
      <c r="GJO126">
        <f t="shared" si="78"/>
        <v>0</v>
      </c>
      <c r="GJP126">
        <f t="shared" si="78"/>
        <v>0</v>
      </c>
      <c r="GJQ126">
        <f t="shared" si="78"/>
        <v>0</v>
      </c>
      <c r="GJR126">
        <f t="shared" si="78"/>
        <v>0</v>
      </c>
      <c r="GJS126">
        <f t="shared" si="78"/>
        <v>0</v>
      </c>
      <c r="GJT126">
        <f t="shared" si="78"/>
        <v>0</v>
      </c>
      <c r="GJU126">
        <f t="shared" si="78"/>
        <v>0</v>
      </c>
      <c r="GJV126">
        <f t="shared" si="78"/>
        <v>0</v>
      </c>
      <c r="GJW126">
        <f t="shared" si="78"/>
        <v>0</v>
      </c>
      <c r="GJX126">
        <f t="shared" si="78"/>
        <v>0</v>
      </c>
      <c r="GJY126">
        <f t="shared" si="78"/>
        <v>0</v>
      </c>
      <c r="GJZ126">
        <f t="shared" si="78"/>
        <v>0</v>
      </c>
      <c r="GKA126">
        <f t="shared" si="78"/>
        <v>0</v>
      </c>
      <c r="GKB126">
        <f t="shared" si="78"/>
        <v>0</v>
      </c>
      <c r="GKC126">
        <f t="shared" si="78"/>
        <v>0</v>
      </c>
      <c r="GKD126">
        <f t="shared" si="78"/>
        <v>0</v>
      </c>
      <c r="GKE126">
        <f t="shared" si="78"/>
        <v>0</v>
      </c>
      <c r="GKF126">
        <f t="shared" si="78"/>
        <v>0</v>
      </c>
      <c r="GKG126">
        <f t="shared" si="78"/>
        <v>0</v>
      </c>
      <c r="GKH126">
        <f t="shared" si="78"/>
        <v>0</v>
      </c>
      <c r="GKI126">
        <f t="shared" si="78"/>
        <v>0</v>
      </c>
      <c r="GKJ126">
        <f t="shared" si="78"/>
        <v>0</v>
      </c>
      <c r="GKK126">
        <f t="shared" si="78"/>
        <v>0</v>
      </c>
      <c r="GKL126">
        <f t="shared" si="78"/>
        <v>0</v>
      </c>
      <c r="GKM126">
        <f t="shared" si="78"/>
        <v>0</v>
      </c>
      <c r="GKN126">
        <f t="shared" si="78"/>
        <v>0</v>
      </c>
      <c r="GKO126">
        <f t="shared" si="78"/>
        <v>0</v>
      </c>
      <c r="GKP126">
        <f t="shared" si="78"/>
        <v>0</v>
      </c>
      <c r="GKQ126">
        <f t="shared" si="78"/>
        <v>0</v>
      </c>
      <c r="GKR126">
        <f t="shared" si="78"/>
        <v>0</v>
      </c>
      <c r="GKS126">
        <f t="shared" si="78"/>
        <v>0</v>
      </c>
      <c r="GKT126">
        <f t="shared" si="78"/>
        <v>0</v>
      </c>
      <c r="GKU126">
        <f t="shared" si="78"/>
        <v>0</v>
      </c>
      <c r="GKV126">
        <f t="shared" si="78"/>
        <v>0</v>
      </c>
      <c r="GKW126">
        <f t="shared" si="78"/>
        <v>0</v>
      </c>
      <c r="GKX126">
        <f t="shared" si="78"/>
        <v>0</v>
      </c>
      <c r="GKY126">
        <f t="shared" si="78"/>
        <v>0</v>
      </c>
      <c r="GKZ126">
        <f t="shared" si="78"/>
        <v>0</v>
      </c>
      <c r="GLA126">
        <f t="shared" si="78"/>
        <v>0</v>
      </c>
      <c r="GLB126">
        <f t="shared" si="78"/>
        <v>0</v>
      </c>
      <c r="GLC126">
        <f t="shared" si="78"/>
        <v>0</v>
      </c>
      <c r="GLD126">
        <f t="shared" si="78"/>
        <v>0</v>
      </c>
      <c r="GLE126">
        <f t="shared" si="78"/>
        <v>0</v>
      </c>
      <c r="GLF126">
        <f t="shared" si="78"/>
        <v>0</v>
      </c>
      <c r="GLG126">
        <f t="shared" si="78"/>
        <v>0</v>
      </c>
      <c r="GLH126">
        <f t="shared" si="78"/>
        <v>0</v>
      </c>
      <c r="GLI126">
        <f t="shared" si="78"/>
        <v>0</v>
      </c>
      <c r="GLJ126">
        <f t="shared" si="78"/>
        <v>0</v>
      </c>
      <c r="GLK126">
        <f t="shared" si="78"/>
        <v>0</v>
      </c>
      <c r="GLL126">
        <f t="shared" si="78"/>
        <v>0</v>
      </c>
      <c r="GLM126">
        <f t="shared" si="78"/>
        <v>0</v>
      </c>
      <c r="GLN126">
        <f t="shared" ref="GLN126:GNY126" si="79">SUM(GLN2:GLN125)</f>
        <v>0</v>
      </c>
      <c r="GLO126">
        <f t="shared" si="79"/>
        <v>0</v>
      </c>
      <c r="GLP126">
        <f t="shared" si="79"/>
        <v>0</v>
      </c>
      <c r="GLQ126">
        <f t="shared" si="79"/>
        <v>0</v>
      </c>
      <c r="GLR126">
        <f t="shared" si="79"/>
        <v>0</v>
      </c>
      <c r="GLS126">
        <f t="shared" si="79"/>
        <v>0</v>
      </c>
      <c r="GLT126">
        <f t="shared" si="79"/>
        <v>0</v>
      </c>
      <c r="GLU126">
        <f t="shared" si="79"/>
        <v>0</v>
      </c>
      <c r="GLV126">
        <f t="shared" si="79"/>
        <v>0</v>
      </c>
      <c r="GLW126">
        <f t="shared" si="79"/>
        <v>0</v>
      </c>
      <c r="GLX126">
        <f t="shared" si="79"/>
        <v>0</v>
      </c>
      <c r="GLY126">
        <f t="shared" si="79"/>
        <v>0</v>
      </c>
      <c r="GLZ126">
        <f t="shared" si="79"/>
        <v>0</v>
      </c>
      <c r="GMA126">
        <f t="shared" si="79"/>
        <v>0</v>
      </c>
      <c r="GMB126">
        <f t="shared" si="79"/>
        <v>0</v>
      </c>
      <c r="GMC126">
        <f t="shared" si="79"/>
        <v>0</v>
      </c>
      <c r="GMD126">
        <f t="shared" si="79"/>
        <v>0</v>
      </c>
      <c r="GME126">
        <f t="shared" si="79"/>
        <v>0</v>
      </c>
      <c r="GMF126">
        <f t="shared" si="79"/>
        <v>0</v>
      </c>
      <c r="GMG126">
        <f t="shared" si="79"/>
        <v>0</v>
      </c>
      <c r="GMH126">
        <f t="shared" si="79"/>
        <v>0</v>
      </c>
      <c r="GMI126">
        <f t="shared" si="79"/>
        <v>0</v>
      </c>
      <c r="GMJ126">
        <f t="shared" si="79"/>
        <v>0</v>
      </c>
      <c r="GMK126">
        <f t="shared" si="79"/>
        <v>0</v>
      </c>
      <c r="GML126">
        <f t="shared" si="79"/>
        <v>0</v>
      </c>
      <c r="GMM126">
        <f t="shared" si="79"/>
        <v>0</v>
      </c>
      <c r="GMN126">
        <f t="shared" si="79"/>
        <v>0</v>
      </c>
      <c r="GMO126">
        <f t="shared" si="79"/>
        <v>0</v>
      </c>
      <c r="GMP126">
        <f t="shared" si="79"/>
        <v>0</v>
      </c>
      <c r="GMQ126">
        <f t="shared" si="79"/>
        <v>0</v>
      </c>
      <c r="GMR126">
        <f t="shared" si="79"/>
        <v>0</v>
      </c>
      <c r="GMS126">
        <f t="shared" si="79"/>
        <v>0</v>
      </c>
      <c r="GMT126">
        <f t="shared" si="79"/>
        <v>0</v>
      </c>
      <c r="GMU126">
        <f t="shared" si="79"/>
        <v>0</v>
      </c>
      <c r="GMV126">
        <f t="shared" si="79"/>
        <v>0</v>
      </c>
      <c r="GMW126">
        <f t="shared" si="79"/>
        <v>0</v>
      </c>
      <c r="GMX126">
        <f t="shared" si="79"/>
        <v>0</v>
      </c>
      <c r="GMY126">
        <f t="shared" si="79"/>
        <v>0</v>
      </c>
      <c r="GMZ126">
        <f t="shared" si="79"/>
        <v>0</v>
      </c>
      <c r="GNA126">
        <f t="shared" si="79"/>
        <v>0</v>
      </c>
      <c r="GNB126">
        <f t="shared" si="79"/>
        <v>0</v>
      </c>
      <c r="GNC126">
        <f t="shared" si="79"/>
        <v>0</v>
      </c>
      <c r="GND126">
        <f t="shared" si="79"/>
        <v>0</v>
      </c>
      <c r="GNE126">
        <f t="shared" si="79"/>
        <v>0</v>
      </c>
      <c r="GNF126">
        <f t="shared" si="79"/>
        <v>0</v>
      </c>
      <c r="GNG126">
        <f t="shared" si="79"/>
        <v>0</v>
      </c>
      <c r="GNH126">
        <f t="shared" si="79"/>
        <v>0</v>
      </c>
      <c r="GNI126">
        <f t="shared" si="79"/>
        <v>0</v>
      </c>
      <c r="GNJ126">
        <f t="shared" si="79"/>
        <v>0</v>
      </c>
      <c r="GNK126">
        <f t="shared" si="79"/>
        <v>0</v>
      </c>
      <c r="GNL126">
        <f t="shared" si="79"/>
        <v>0</v>
      </c>
      <c r="GNM126">
        <f t="shared" si="79"/>
        <v>0</v>
      </c>
      <c r="GNN126">
        <f t="shared" si="79"/>
        <v>0</v>
      </c>
      <c r="GNO126">
        <f t="shared" si="79"/>
        <v>0</v>
      </c>
      <c r="GNP126">
        <f t="shared" si="79"/>
        <v>0</v>
      </c>
      <c r="GNQ126">
        <f t="shared" si="79"/>
        <v>0</v>
      </c>
      <c r="GNR126">
        <f t="shared" si="79"/>
        <v>0</v>
      </c>
      <c r="GNS126">
        <f t="shared" si="79"/>
        <v>0</v>
      </c>
      <c r="GNT126">
        <f t="shared" si="79"/>
        <v>0</v>
      </c>
      <c r="GNU126">
        <f t="shared" si="79"/>
        <v>0</v>
      </c>
      <c r="GNV126">
        <f t="shared" si="79"/>
        <v>0</v>
      </c>
      <c r="GNW126">
        <f t="shared" si="79"/>
        <v>0</v>
      </c>
      <c r="GNX126">
        <f t="shared" si="79"/>
        <v>0</v>
      </c>
      <c r="GNY126">
        <f t="shared" si="79"/>
        <v>0</v>
      </c>
      <c r="GNZ126">
        <f t="shared" ref="GNZ126:GQK126" si="80">SUM(GNZ2:GNZ125)</f>
        <v>0</v>
      </c>
      <c r="GOA126">
        <f t="shared" si="80"/>
        <v>0</v>
      </c>
      <c r="GOB126">
        <f t="shared" si="80"/>
        <v>0</v>
      </c>
      <c r="GOC126">
        <f t="shared" si="80"/>
        <v>0</v>
      </c>
      <c r="GOD126">
        <f t="shared" si="80"/>
        <v>0</v>
      </c>
      <c r="GOE126">
        <f t="shared" si="80"/>
        <v>0</v>
      </c>
      <c r="GOF126">
        <f t="shared" si="80"/>
        <v>0</v>
      </c>
      <c r="GOG126">
        <f t="shared" si="80"/>
        <v>0</v>
      </c>
      <c r="GOH126">
        <f t="shared" si="80"/>
        <v>0</v>
      </c>
      <c r="GOI126">
        <f t="shared" si="80"/>
        <v>0</v>
      </c>
      <c r="GOJ126">
        <f t="shared" si="80"/>
        <v>0</v>
      </c>
      <c r="GOK126">
        <f t="shared" si="80"/>
        <v>0</v>
      </c>
      <c r="GOL126">
        <f t="shared" si="80"/>
        <v>0</v>
      </c>
      <c r="GOM126">
        <f t="shared" si="80"/>
        <v>0</v>
      </c>
      <c r="GON126">
        <f t="shared" si="80"/>
        <v>0</v>
      </c>
      <c r="GOO126">
        <f t="shared" si="80"/>
        <v>0</v>
      </c>
      <c r="GOP126">
        <f t="shared" si="80"/>
        <v>0</v>
      </c>
      <c r="GOQ126">
        <f t="shared" si="80"/>
        <v>0</v>
      </c>
      <c r="GOR126">
        <f t="shared" si="80"/>
        <v>0</v>
      </c>
      <c r="GOS126">
        <f t="shared" si="80"/>
        <v>0</v>
      </c>
      <c r="GOT126">
        <f t="shared" si="80"/>
        <v>0</v>
      </c>
      <c r="GOU126">
        <f t="shared" si="80"/>
        <v>0</v>
      </c>
      <c r="GOV126">
        <f t="shared" si="80"/>
        <v>0</v>
      </c>
      <c r="GOW126">
        <f t="shared" si="80"/>
        <v>0</v>
      </c>
      <c r="GOX126">
        <f t="shared" si="80"/>
        <v>0</v>
      </c>
      <c r="GOY126">
        <f t="shared" si="80"/>
        <v>0</v>
      </c>
      <c r="GOZ126">
        <f t="shared" si="80"/>
        <v>0</v>
      </c>
      <c r="GPA126">
        <f t="shared" si="80"/>
        <v>0</v>
      </c>
      <c r="GPB126">
        <f t="shared" si="80"/>
        <v>0</v>
      </c>
      <c r="GPC126">
        <f t="shared" si="80"/>
        <v>0</v>
      </c>
      <c r="GPD126">
        <f t="shared" si="80"/>
        <v>0</v>
      </c>
      <c r="GPE126">
        <f t="shared" si="80"/>
        <v>0</v>
      </c>
      <c r="GPF126">
        <f t="shared" si="80"/>
        <v>0</v>
      </c>
      <c r="GPG126">
        <f t="shared" si="80"/>
        <v>0</v>
      </c>
      <c r="GPH126">
        <f t="shared" si="80"/>
        <v>0</v>
      </c>
      <c r="GPI126">
        <f t="shared" si="80"/>
        <v>0</v>
      </c>
      <c r="GPJ126">
        <f t="shared" si="80"/>
        <v>0</v>
      </c>
      <c r="GPK126">
        <f t="shared" si="80"/>
        <v>0</v>
      </c>
      <c r="GPL126">
        <f t="shared" si="80"/>
        <v>0</v>
      </c>
      <c r="GPM126">
        <f t="shared" si="80"/>
        <v>0</v>
      </c>
      <c r="GPN126">
        <f t="shared" si="80"/>
        <v>0</v>
      </c>
      <c r="GPO126">
        <f t="shared" si="80"/>
        <v>0</v>
      </c>
      <c r="GPP126">
        <f t="shared" si="80"/>
        <v>0</v>
      </c>
      <c r="GPQ126">
        <f t="shared" si="80"/>
        <v>0</v>
      </c>
      <c r="GPR126">
        <f t="shared" si="80"/>
        <v>0</v>
      </c>
      <c r="GPS126">
        <f t="shared" si="80"/>
        <v>0</v>
      </c>
      <c r="GPT126">
        <f t="shared" si="80"/>
        <v>0</v>
      </c>
      <c r="GPU126">
        <f t="shared" si="80"/>
        <v>0</v>
      </c>
      <c r="GPV126">
        <f t="shared" si="80"/>
        <v>0</v>
      </c>
      <c r="GPW126">
        <f t="shared" si="80"/>
        <v>0</v>
      </c>
      <c r="GPX126">
        <f t="shared" si="80"/>
        <v>0</v>
      </c>
      <c r="GPY126">
        <f t="shared" si="80"/>
        <v>0</v>
      </c>
      <c r="GPZ126">
        <f t="shared" si="80"/>
        <v>0</v>
      </c>
      <c r="GQA126">
        <f t="shared" si="80"/>
        <v>0</v>
      </c>
      <c r="GQB126">
        <f t="shared" si="80"/>
        <v>0</v>
      </c>
      <c r="GQC126">
        <f t="shared" si="80"/>
        <v>0</v>
      </c>
      <c r="GQD126">
        <f t="shared" si="80"/>
        <v>0</v>
      </c>
      <c r="GQE126">
        <f t="shared" si="80"/>
        <v>0</v>
      </c>
      <c r="GQF126">
        <f t="shared" si="80"/>
        <v>0</v>
      </c>
      <c r="GQG126">
        <f t="shared" si="80"/>
        <v>0</v>
      </c>
      <c r="GQH126">
        <f t="shared" si="80"/>
        <v>0</v>
      </c>
      <c r="GQI126">
        <f t="shared" si="80"/>
        <v>0</v>
      </c>
      <c r="GQJ126">
        <f t="shared" si="80"/>
        <v>0</v>
      </c>
      <c r="GQK126">
        <f t="shared" si="80"/>
        <v>0</v>
      </c>
      <c r="GQL126">
        <f t="shared" ref="GQL126:GSW126" si="81">SUM(GQL2:GQL125)</f>
        <v>0</v>
      </c>
      <c r="GQM126">
        <f t="shared" si="81"/>
        <v>0</v>
      </c>
      <c r="GQN126">
        <f t="shared" si="81"/>
        <v>0</v>
      </c>
      <c r="GQO126">
        <f t="shared" si="81"/>
        <v>0</v>
      </c>
      <c r="GQP126">
        <f t="shared" si="81"/>
        <v>0</v>
      </c>
      <c r="GQQ126">
        <f t="shared" si="81"/>
        <v>0</v>
      </c>
      <c r="GQR126">
        <f t="shared" si="81"/>
        <v>0</v>
      </c>
      <c r="GQS126">
        <f t="shared" si="81"/>
        <v>0</v>
      </c>
      <c r="GQT126">
        <f t="shared" si="81"/>
        <v>0</v>
      </c>
      <c r="GQU126">
        <f t="shared" si="81"/>
        <v>0</v>
      </c>
      <c r="GQV126">
        <f t="shared" si="81"/>
        <v>0</v>
      </c>
      <c r="GQW126">
        <f t="shared" si="81"/>
        <v>0</v>
      </c>
      <c r="GQX126">
        <f t="shared" si="81"/>
        <v>0</v>
      </c>
      <c r="GQY126">
        <f t="shared" si="81"/>
        <v>0</v>
      </c>
      <c r="GQZ126">
        <f t="shared" si="81"/>
        <v>0</v>
      </c>
      <c r="GRA126">
        <f t="shared" si="81"/>
        <v>0</v>
      </c>
      <c r="GRB126">
        <f t="shared" si="81"/>
        <v>0</v>
      </c>
      <c r="GRC126">
        <f t="shared" si="81"/>
        <v>0</v>
      </c>
      <c r="GRD126">
        <f t="shared" si="81"/>
        <v>0</v>
      </c>
      <c r="GRE126">
        <f t="shared" si="81"/>
        <v>0</v>
      </c>
      <c r="GRF126">
        <f t="shared" si="81"/>
        <v>0</v>
      </c>
      <c r="GRG126">
        <f t="shared" si="81"/>
        <v>0</v>
      </c>
      <c r="GRH126">
        <f t="shared" si="81"/>
        <v>0</v>
      </c>
      <c r="GRI126">
        <f t="shared" si="81"/>
        <v>0</v>
      </c>
      <c r="GRJ126">
        <f t="shared" si="81"/>
        <v>0</v>
      </c>
      <c r="GRK126">
        <f t="shared" si="81"/>
        <v>0</v>
      </c>
      <c r="GRL126">
        <f t="shared" si="81"/>
        <v>0</v>
      </c>
      <c r="GRM126">
        <f t="shared" si="81"/>
        <v>0</v>
      </c>
      <c r="GRN126">
        <f t="shared" si="81"/>
        <v>0</v>
      </c>
      <c r="GRO126">
        <f t="shared" si="81"/>
        <v>0</v>
      </c>
      <c r="GRP126">
        <f t="shared" si="81"/>
        <v>0</v>
      </c>
      <c r="GRQ126">
        <f t="shared" si="81"/>
        <v>0</v>
      </c>
      <c r="GRR126">
        <f t="shared" si="81"/>
        <v>0</v>
      </c>
      <c r="GRS126">
        <f t="shared" si="81"/>
        <v>0</v>
      </c>
      <c r="GRT126">
        <f t="shared" si="81"/>
        <v>0</v>
      </c>
      <c r="GRU126">
        <f t="shared" si="81"/>
        <v>0</v>
      </c>
      <c r="GRV126">
        <f t="shared" si="81"/>
        <v>0</v>
      </c>
      <c r="GRW126">
        <f t="shared" si="81"/>
        <v>0</v>
      </c>
      <c r="GRX126">
        <f t="shared" si="81"/>
        <v>0</v>
      </c>
      <c r="GRY126">
        <f t="shared" si="81"/>
        <v>0</v>
      </c>
      <c r="GRZ126">
        <f t="shared" si="81"/>
        <v>0</v>
      </c>
      <c r="GSA126">
        <f t="shared" si="81"/>
        <v>0</v>
      </c>
      <c r="GSB126">
        <f t="shared" si="81"/>
        <v>0</v>
      </c>
      <c r="GSC126">
        <f t="shared" si="81"/>
        <v>0</v>
      </c>
      <c r="GSD126">
        <f t="shared" si="81"/>
        <v>0</v>
      </c>
      <c r="GSE126">
        <f t="shared" si="81"/>
        <v>0</v>
      </c>
      <c r="GSF126">
        <f t="shared" si="81"/>
        <v>0</v>
      </c>
      <c r="GSG126">
        <f t="shared" si="81"/>
        <v>0</v>
      </c>
      <c r="GSH126">
        <f t="shared" si="81"/>
        <v>0</v>
      </c>
      <c r="GSI126">
        <f t="shared" si="81"/>
        <v>0</v>
      </c>
      <c r="GSJ126">
        <f t="shared" si="81"/>
        <v>0</v>
      </c>
      <c r="GSK126">
        <f t="shared" si="81"/>
        <v>0</v>
      </c>
      <c r="GSL126">
        <f t="shared" si="81"/>
        <v>0</v>
      </c>
      <c r="GSM126">
        <f t="shared" si="81"/>
        <v>0</v>
      </c>
      <c r="GSN126">
        <f t="shared" si="81"/>
        <v>0</v>
      </c>
      <c r="GSO126">
        <f t="shared" si="81"/>
        <v>0</v>
      </c>
      <c r="GSP126">
        <f t="shared" si="81"/>
        <v>0</v>
      </c>
      <c r="GSQ126">
        <f t="shared" si="81"/>
        <v>0</v>
      </c>
      <c r="GSR126">
        <f t="shared" si="81"/>
        <v>0</v>
      </c>
      <c r="GSS126">
        <f t="shared" si="81"/>
        <v>0</v>
      </c>
      <c r="GST126">
        <f t="shared" si="81"/>
        <v>0</v>
      </c>
      <c r="GSU126">
        <f t="shared" si="81"/>
        <v>0</v>
      </c>
      <c r="GSV126">
        <f t="shared" si="81"/>
        <v>0</v>
      </c>
      <c r="GSW126">
        <f t="shared" si="81"/>
        <v>0</v>
      </c>
      <c r="GSX126">
        <f t="shared" ref="GSX126:GVI126" si="82">SUM(GSX2:GSX125)</f>
        <v>0</v>
      </c>
      <c r="GSY126">
        <f t="shared" si="82"/>
        <v>0</v>
      </c>
      <c r="GSZ126">
        <f t="shared" si="82"/>
        <v>0</v>
      </c>
      <c r="GTA126">
        <f t="shared" si="82"/>
        <v>0</v>
      </c>
      <c r="GTB126">
        <f t="shared" si="82"/>
        <v>0</v>
      </c>
      <c r="GTC126">
        <f t="shared" si="82"/>
        <v>0</v>
      </c>
      <c r="GTD126">
        <f t="shared" si="82"/>
        <v>0</v>
      </c>
      <c r="GTE126">
        <f t="shared" si="82"/>
        <v>0</v>
      </c>
      <c r="GTF126">
        <f t="shared" si="82"/>
        <v>0</v>
      </c>
      <c r="GTG126">
        <f t="shared" si="82"/>
        <v>0</v>
      </c>
      <c r="GTH126">
        <f t="shared" si="82"/>
        <v>0</v>
      </c>
      <c r="GTI126">
        <f t="shared" si="82"/>
        <v>0</v>
      </c>
      <c r="GTJ126">
        <f t="shared" si="82"/>
        <v>0</v>
      </c>
      <c r="GTK126">
        <f t="shared" si="82"/>
        <v>0</v>
      </c>
      <c r="GTL126">
        <f t="shared" si="82"/>
        <v>0</v>
      </c>
      <c r="GTM126">
        <f t="shared" si="82"/>
        <v>0</v>
      </c>
      <c r="GTN126">
        <f t="shared" si="82"/>
        <v>0</v>
      </c>
      <c r="GTO126">
        <f t="shared" si="82"/>
        <v>0</v>
      </c>
      <c r="GTP126">
        <f t="shared" si="82"/>
        <v>0</v>
      </c>
      <c r="GTQ126">
        <f t="shared" si="82"/>
        <v>0</v>
      </c>
      <c r="GTR126">
        <f t="shared" si="82"/>
        <v>0</v>
      </c>
      <c r="GTS126">
        <f t="shared" si="82"/>
        <v>0</v>
      </c>
      <c r="GTT126">
        <f t="shared" si="82"/>
        <v>0</v>
      </c>
      <c r="GTU126">
        <f t="shared" si="82"/>
        <v>0</v>
      </c>
      <c r="GTV126">
        <f t="shared" si="82"/>
        <v>0</v>
      </c>
      <c r="GTW126">
        <f t="shared" si="82"/>
        <v>0</v>
      </c>
      <c r="GTX126">
        <f t="shared" si="82"/>
        <v>0</v>
      </c>
      <c r="GTY126">
        <f t="shared" si="82"/>
        <v>0</v>
      </c>
      <c r="GTZ126">
        <f t="shared" si="82"/>
        <v>0</v>
      </c>
      <c r="GUA126">
        <f t="shared" si="82"/>
        <v>0</v>
      </c>
      <c r="GUB126">
        <f t="shared" si="82"/>
        <v>0</v>
      </c>
      <c r="GUC126">
        <f t="shared" si="82"/>
        <v>0</v>
      </c>
      <c r="GUD126">
        <f t="shared" si="82"/>
        <v>0</v>
      </c>
      <c r="GUE126">
        <f t="shared" si="82"/>
        <v>0</v>
      </c>
      <c r="GUF126">
        <f t="shared" si="82"/>
        <v>0</v>
      </c>
      <c r="GUG126">
        <f t="shared" si="82"/>
        <v>0</v>
      </c>
      <c r="GUH126">
        <f t="shared" si="82"/>
        <v>0</v>
      </c>
      <c r="GUI126">
        <f t="shared" si="82"/>
        <v>0</v>
      </c>
      <c r="GUJ126">
        <f t="shared" si="82"/>
        <v>0</v>
      </c>
      <c r="GUK126">
        <f t="shared" si="82"/>
        <v>0</v>
      </c>
      <c r="GUL126">
        <f t="shared" si="82"/>
        <v>0</v>
      </c>
      <c r="GUM126">
        <f t="shared" si="82"/>
        <v>0</v>
      </c>
      <c r="GUN126">
        <f t="shared" si="82"/>
        <v>0</v>
      </c>
      <c r="GUO126">
        <f t="shared" si="82"/>
        <v>0</v>
      </c>
      <c r="GUP126">
        <f t="shared" si="82"/>
        <v>0</v>
      </c>
      <c r="GUQ126">
        <f t="shared" si="82"/>
        <v>0</v>
      </c>
      <c r="GUR126">
        <f t="shared" si="82"/>
        <v>0</v>
      </c>
      <c r="GUS126">
        <f t="shared" si="82"/>
        <v>0</v>
      </c>
      <c r="GUT126">
        <f t="shared" si="82"/>
        <v>0</v>
      </c>
      <c r="GUU126">
        <f t="shared" si="82"/>
        <v>0</v>
      </c>
      <c r="GUV126">
        <f t="shared" si="82"/>
        <v>0</v>
      </c>
      <c r="GUW126">
        <f t="shared" si="82"/>
        <v>0</v>
      </c>
      <c r="GUX126">
        <f t="shared" si="82"/>
        <v>0</v>
      </c>
      <c r="GUY126">
        <f t="shared" si="82"/>
        <v>0</v>
      </c>
      <c r="GUZ126">
        <f t="shared" si="82"/>
        <v>0</v>
      </c>
      <c r="GVA126">
        <f t="shared" si="82"/>
        <v>0</v>
      </c>
      <c r="GVB126">
        <f t="shared" si="82"/>
        <v>0</v>
      </c>
      <c r="GVC126">
        <f t="shared" si="82"/>
        <v>0</v>
      </c>
      <c r="GVD126">
        <f t="shared" si="82"/>
        <v>0</v>
      </c>
      <c r="GVE126">
        <f t="shared" si="82"/>
        <v>0</v>
      </c>
      <c r="GVF126">
        <f t="shared" si="82"/>
        <v>0</v>
      </c>
      <c r="GVG126">
        <f t="shared" si="82"/>
        <v>0</v>
      </c>
      <c r="GVH126">
        <f t="shared" si="82"/>
        <v>0</v>
      </c>
      <c r="GVI126">
        <f t="shared" si="82"/>
        <v>0</v>
      </c>
      <c r="GVJ126">
        <f t="shared" ref="GVJ126:GXU126" si="83">SUM(GVJ2:GVJ125)</f>
        <v>0</v>
      </c>
      <c r="GVK126">
        <f t="shared" si="83"/>
        <v>0</v>
      </c>
      <c r="GVL126">
        <f t="shared" si="83"/>
        <v>0</v>
      </c>
      <c r="GVM126">
        <f t="shared" si="83"/>
        <v>0</v>
      </c>
      <c r="GVN126">
        <f t="shared" si="83"/>
        <v>0</v>
      </c>
      <c r="GVO126">
        <f t="shared" si="83"/>
        <v>0</v>
      </c>
      <c r="GVP126">
        <f t="shared" si="83"/>
        <v>0</v>
      </c>
      <c r="GVQ126">
        <f t="shared" si="83"/>
        <v>0</v>
      </c>
      <c r="GVR126">
        <f t="shared" si="83"/>
        <v>0</v>
      </c>
      <c r="GVS126">
        <f t="shared" si="83"/>
        <v>0</v>
      </c>
      <c r="GVT126">
        <f t="shared" si="83"/>
        <v>0</v>
      </c>
      <c r="GVU126">
        <f t="shared" si="83"/>
        <v>0</v>
      </c>
      <c r="GVV126">
        <f t="shared" si="83"/>
        <v>0</v>
      </c>
      <c r="GVW126">
        <f t="shared" si="83"/>
        <v>0</v>
      </c>
      <c r="GVX126">
        <f t="shared" si="83"/>
        <v>0</v>
      </c>
      <c r="GVY126">
        <f t="shared" si="83"/>
        <v>0</v>
      </c>
      <c r="GVZ126">
        <f t="shared" si="83"/>
        <v>0</v>
      </c>
      <c r="GWA126">
        <f t="shared" si="83"/>
        <v>0</v>
      </c>
      <c r="GWB126">
        <f t="shared" si="83"/>
        <v>0</v>
      </c>
      <c r="GWC126">
        <f t="shared" si="83"/>
        <v>0</v>
      </c>
      <c r="GWD126">
        <f t="shared" si="83"/>
        <v>0</v>
      </c>
      <c r="GWE126">
        <f t="shared" si="83"/>
        <v>0</v>
      </c>
      <c r="GWF126">
        <f t="shared" si="83"/>
        <v>0</v>
      </c>
      <c r="GWG126">
        <f t="shared" si="83"/>
        <v>0</v>
      </c>
      <c r="GWH126">
        <f t="shared" si="83"/>
        <v>0</v>
      </c>
      <c r="GWI126">
        <f t="shared" si="83"/>
        <v>0</v>
      </c>
      <c r="GWJ126">
        <f t="shared" si="83"/>
        <v>0</v>
      </c>
      <c r="GWK126">
        <f t="shared" si="83"/>
        <v>0</v>
      </c>
      <c r="GWL126">
        <f t="shared" si="83"/>
        <v>0</v>
      </c>
      <c r="GWM126">
        <f t="shared" si="83"/>
        <v>0</v>
      </c>
      <c r="GWN126">
        <f t="shared" si="83"/>
        <v>0</v>
      </c>
      <c r="GWO126">
        <f t="shared" si="83"/>
        <v>0</v>
      </c>
      <c r="GWP126">
        <f t="shared" si="83"/>
        <v>0</v>
      </c>
      <c r="GWQ126">
        <f t="shared" si="83"/>
        <v>0</v>
      </c>
      <c r="GWR126">
        <f t="shared" si="83"/>
        <v>0</v>
      </c>
      <c r="GWS126">
        <f t="shared" si="83"/>
        <v>0</v>
      </c>
      <c r="GWT126">
        <f t="shared" si="83"/>
        <v>0</v>
      </c>
      <c r="GWU126">
        <f t="shared" si="83"/>
        <v>0</v>
      </c>
      <c r="GWV126">
        <f t="shared" si="83"/>
        <v>0</v>
      </c>
      <c r="GWW126">
        <f t="shared" si="83"/>
        <v>0</v>
      </c>
      <c r="GWX126">
        <f t="shared" si="83"/>
        <v>0</v>
      </c>
      <c r="GWY126">
        <f t="shared" si="83"/>
        <v>0</v>
      </c>
      <c r="GWZ126">
        <f t="shared" si="83"/>
        <v>0</v>
      </c>
      <c r="GXA126">
        <f t="shared" si="83"/>
        <v>0</v>
      </c>
      <c r="GXB126">
        <f t="shared" si="83"/>
        <v>0</v>
      </c>
      <c r="GXC126">
        <f t="shared" si="83"/>
        <v>0</v>
      </c>
      <c r="GXD126">
        <f t="shared" si="83"/>
        <v>0</v>
      </c>
      <c r="GXE126">
        <f t="shared" si="83"/>
        <v>0</v>
      </c>
      <c r="GXF126">
        <f t="shared" si="83"/>
        <v>0</v>
      </c>
      <c r="GXG126">
        <f t="shared" si="83"/>
        <v>0</v>
      </c>
      <c r="GXH126">
        <f t="shared" si="83"/>
        <v>0</v>
      </c>
      <c r="GXI126">
        <f t="shared" si="83"/>
        <v>0</v>
      </c>
      <c r="GXJ126">
        <f t="shared" si="83"/>
        <v>0</v>
      </c>
      <c r="GXK126">
        <f t="shared" si="83"/>
        <v>0</v>
      </c>
      <c r="GXL126">
        <f t="shared" si="83"/>
        <v>0</v>
      </c>
      <c r="GXM126">
        <f t="shared" si="83"/>
        <v>0</v>
      </c>
      <c r="GXN126">
        <f t="shared" si="83"/>
        <v>0</v>
      </c>
      <c r="GXO126">
        <f t="shared" si="83"/>
        <v>0</v>
      </c>
      <c r="GXP126">
        <f t="shared" si="83"/>
        <v>0</v>
      </c>
      <c r="GXQ126">
        <f t="shared" si="83"/>
        <v>0</v>
      </c>
      <c r="GXR126">
        <f t="shared" si="83"/>
        <v>0</v>
      </c>
      <c r="GXS126">
        <f t="shared" si="83"/>
        <v>0</v>
      </c>
      <c r="GXT126">
        <f t="shared" si="83"/>
        <v>0</v>
      </c>
      <c r="GXU126">
        <f t="shared" si="83"/>
        <v>0</v>
      </c>
      <c r="GXV126">
        <f t="shared" ref="GXV126:HAG126" si="84">SUM(GXV2:GXV125)</f>
        <v>0</v>
      </c>
      <c r="GXW126">
        <f t="shared" si="84"/>
        <v>0</v>
      </c>
      <c r="GXX126">
        <f t="shared" si="84"/>
        <v>0</v>
      </c>
      <c r="GXY126">
        <f t="shared" si="84"/>
        <v>0</v>
      </c>
      <c r="GXZ126">
        <f t="shared" si="84"/>
        <v>0</v>
      </c>
      <c r="GYA126">
        <f t="shared" si="84"/>
        <v>0</v>
      </c>
      <c r="GYB126">
        <f t="shared" si="84"/>
        <v>0</v>
      </c>
      <c r="GYC126">
        <f t="shared" si="84"/>
        <v>0</v>
      </c>
      <c r="GYD126">
        <f t="shared" si="84"/>
        <v>0</v>
      </c>
      <c r="GYE126">
        <f t="shared" si="84"/>
        <v>0</v>
      </c>
      <c r="GYF126">
        <f t="shared" si="84"/>
        <v>0</v>
      </c>
      <c r="GYG126">
        <f t="shared" si="84"/>
        <v>0</v>
      </c>
      <c r="GYH126">
        <f t="shared" si="84"/>
        <v>0</v>
      </c>
      <c r="GYI126">
        <f t="shared" si="84"/>
        <v>0</v>
      </c>
      <c r="GYJ126">
        <f t="shared" si="84"/>
        <v>0</v>
      </c>
      <c r="GYK126">
        <f t="shared" si="84"/>
        <v>0</v>
      </c>
      <c r="GYL126">
        <f t="shared" si="84"/>
        <v>0</v>
      </c>
      <c r="GYM126">
        <f t="shared" si="84"/>
        <v>0</v>
      </c>
      <c r="GYN126">
        <f t="shared" si="84"/>
        <v>0</v>
      </c>
      <c r="GYO126">
        <f t="shared" si="84"/>
        <v>0</v>
      </c>
      <c r="GYP126">
        <f t="shared" si="84"/>
        <v>0</v>
      </c>
      <c r="GYQ126">
        <f t="shared" si="84"/>
        <v>0</v>
      </c>
      <c r="GYR126">
        <f t="shared" si="84"/>
        <v>0</v>
      </c>
      <c r="GYS126">
        <f t="shared" si="84"/>
        <v>0</v>
      </c>
      <c r="GYT126">
        <f t="shared" si="84"/>
        <v>0</v>
      </c>
      <c r="GYU126">
        <f t="shared" si="84"/>
        <v>0</v>
      </c>
      <c r="GYV126">
        <f t="shared" si="84"/>
        <v>0</v>
      </c>
      <c r="GYW126">
        <f t="shared" si="84"/>
        <v>0</v>
      </c>
      <c r="GYX126">
        <f t="shared" si="84"/>
        <v>0</v>
      </c>
      <c r="GYY126">
        <f t="shared" si="84"/>
        <v>0</v>
      </c>
      <c r="GYZ126">
        <f t="shared" si="84"/>
        <v>0</v>
      </c>
      <c r="GZA126">
        <f t="shared" si="84"/>
        <v>0</v>
      </c>
      <c r="GZB126">
        <f t="shared" si="84"/>
        <v>0</v>
      </c>
      <c r="GZC126">
        <f t="shared" si="84"/>
        <v>0</v>
      </c>
      <c r="GZD126">
        <f t="shared" si="84"/>
        <v>0</v>
      </c>
      <c r="GZE126">
        <f t="shared" si="84"/>
        <v>0</v>
      </c>
      <c r="GZF126">
        <f t="shared" si="84"/>
        <v>0</v>
      </c>
      <c r="GZG126">
        <f t="shared" si="84"/>
        <v>0</v>
      </c>
      <c r="GZH126">
        <f t="shared" si="84"/>
        <v>0</v>
      </c>
      <c r="GZI126">
        <f t="shared" si="84"/>
        <v>0</v>
      </c>
      <c r="GZJ126">
        <f t="shared" si="84"/>
        <v>0</v>
      </c>
      <c r="GZK126">
        <f t="shared" si="84"/>
        <v>0</v>
      </c>
      <c r="GZL126">
        <f t="shared" si="84"/>
        <v>0</v>
      </c>
      <c r="GZM126">
        <f t="shared" si="84"/>
        <v>0</v>
      </c>
      <c r="GZN126">
        <f t="shared" si="84"/>
        <v>0</v>
      </c>
      <c r="GZO126">
        <f t="shared" si="84"/>
        <v>0</v>
      </c>
      <c r="GZP126">
        <f t="shared" si="84"/>
        <v>0</v>
      </c>
      <c r="GZQ126">
        <f t="shared" si="84"/>
        <v>0</v>
      </c>
      <c r="GZR126">
        <f t="shared" si="84"/>
        <v>0</v>
      </c>
      <c r="GZS126">
        <f t="shared" si="84"/>
        <v>0</v>
      </c>
      <c r="GZT126">
        <f t="shared" si="84"/>
        <v>0</v>
      </c>
      <c r="GZU126">
        <f t="shared" si="84"/>
        <v>0</v>
      </c>
      <c r="GZV126">
        <f t="shared" si="84"/>
        <v>0</v>
      </c>
      <c r="GZW126">
        <f t="shared" si="84"/>
        <v>0</v>
      </c>
      <c r="GZX126">
        <f t="shared" si="84"/>
        <v>0</v>
      </c>
      <c r="GZY126">
        <f t="shared" si="84"/>
        <v>0</v>
      </c>
      <c r="GZZ126">
        <f t="shared" si="84"/>
        <v>0</v>
      </c>
      <c r="HAA126">
        <f t="shared" si="84"/>
        <v>0</v>
      </c>
      <c r="HAB126">
        <f t="shared" si="84"/>
        <v>0</v>
      </c>
      <c r="HAC126">
        <f t="shared" si="84"/>
        <v>0</v>
      </c>
      <c r="HAD126">
        <f t="shared" si="84"/>
        <v>0</v>
      </c>
      <c r="HAE126">
        <f t="shared" si="84"/>
        <v>0</v>
      </c>
      <c r="HAF126">
        <f t="shared" si="84"/>
        <v>0</v>
      </c>
      <c r="HAG126">
        <f t="shared" si="84"/>
        <v>0</v>
      </c>
      <c r="HAH126">
        <f t="shared" ref="HAH126:HCS126" si="85">SUM(HAH2:HAH125)</f>
        <v>0</v>
      </c>
      <c r="HAI126">
        <f t="shared" si="85"/>
        <v>0</v>
      </c>
      <c r="HAJ126">
        <f t="shared" si="85"/>
        <v>0</v>
      </c>
      <c r="HAK126">
        <f t="shared" si="85"/>
        <v>0</v>
      </c>
      <c r="HAL126">
        <f t="shared" si="85"/>
        <v>0</v>
      </c>
      <c r="HAM126">
        <f t="shared" si="85"/>
        <v>0</v>
      </c>
      <c r="HAN126">
        <f t="shared" si="85"/>
        <v>0</v>
      </c>
      <c r="HAO126">
        <f t="shared" si="85"/>
        <v>0</v>
      </c>
      <c r="HAP126">
        <f t="shared" si="85"/>
        <v>0</v>
      </c>
      <c r="HAQ126">
        <f t="shared" si="85"/>
        <v>0</v>
      </c>
      <c r="HAR126">
        <f t="shared" si="85"/>
        <v>0</v>
      </c>
      <c r="HAS126">
        <f t="shared" si="85"/>
        <v>0</v>
      </c>
      <c r="HAT126">
        <f t="shared" si="85"/>
        <v>0</v>
      </c>
      <c r="HAU126">
        <f t="shared" si="85"/>
        <v>0</v>
      </c>
      <c r="HAV126">
        <f t="shared" si="85"/>
        <v>0</v>
      </c>
      <c r="HAW126">
        <f t="shared" si="85"/>
        <v>0</v>
      </c>
      <c r="HAX126">
        <f t="shared" si="85"/>
        <v>0</v>
      </c>
      <c r="HAY126">
        <f t="shared" si="85"/>
        <v>0</v>
      </c>
      <c r="HAZ126">
        <f t="shared" si="85"/>
        <v>0</v>
      </c>
      <c r="HBA126">
        <f t="shared" si="85"/>
        <v>0</v>
      </c>
      <c r="HBB126">
        <f t="shared" si="85"/>
        <v>0</v>
      </c>
      <c r="HBC126">
        <f t="shared" si="85"/>
        <v>0</v>
      </c>
      <c r="HBD126">
        <f t="shared" si="85"/>
        <v>0</v>
      </c>
      <c r="HBE126">
        <f t="shared" si="85"/>
        <v>0</v>
      </c>
      <c r="HBF126">
        <f t="shared" si="85"/>
        <v>0</v>
      </c>
      <c r="HBG126">
        <f t="shared" si="85"/>
        <v>0</v>
      </c>
      <c r="HBH126">
        <f t="shared" si="85"/>
        <v>0</v>
      </c>
      <c r="HBI126">
        <f t="shared" si="85"/>
        <v>0</v>
      </c>
      <c r="HBJ126">
        <f t="shared" si="85"/>
        <v>0</v>
      </c>
      <c r="HBK126">
        <f t="shared" si="85"/>
        <v>0</v>
      </c>
      <c r="HBL126">
        <f t="shared" si="85"/>
        <v>0</v>
      </c>
      <c r="HBM126">
        <f t="shared" si="85"/>
        <v>0</v>
      </c>
      <c r="HBN126">
        <f t="shared" si="85"/>
        <v>0</v>
      </c>
      <c r="HBO126">
        <f t="shared" si="85"/>
        <v>0</v>
      </c>
      <c r="HBP126">
        <f t="shared" si="85"/>
        <v>0</v>
      </c>
      <c r="HBQ126">
        <f t="shared" si="85"/>
        <v>0</v>
      </c>
      <c r="HBR126">
        <f t="shared" si="85"/>
        <v>0</v>
      </c>
      <c r="HBS126">
        <f t="shared" si="85"/>
        <v>0</v>
      </c>
      <c r="HBT126">
        <f t="shared" si="85"/>
        <v>0</v>
      </c>
      <c r="HBU126">
        <f t="shared" si="85"/>
        <v>0</v>
      </c>
      <c r="HBV126">
        <f t="shared" si="85"/>
        <v>0</v>
      </c>
      <c r="HBW126">
        <f t="shared" si="85"/>
        <v>0</v>
      </c>
      <c r="HBX126">
        <f t="shared" si="85"/>
        <v>0</v>
      </c>
      <c r="HBY126">
        <f t="shared" si="85"/>
        <v>0</v>
      </c>
      <c r="HBZ126">
        <f t="shared" si="85"/>
        <v>0</v>
      </c>
      <c r="HCA126">
        <f t="shared" si="85"/>
        <v>0</v>
      </c>
      <c r="HCB126">
        <f t="shared" si="85"/>
        <v>0</v>
      </c>
      <c r="HCC126">
        <f t="shared" si="85"/>
        <v>0</v>
      </c>
      <c r="HCD126">
        <f t="shared" si="85"/>
        <v>0</v>
      </c>
      <c r="HCE126">
        <f t="shared" si="85"/>
        <v>0</v>
      </c>
      <c r="HCF126">
        <f t="shared" si="85"/>
        <v>0</v>
      </c>
      <c r="HCG126">
        <f t="shared" si="85"/>
        <v>0</v>
      </c>
      <c r="HCH126">
        <f t="shared" si="85"/>
        <v>0</v>
      </c>
      <c r="HCI126">
        <f t="shared" si="85"/>
        <v>0</v>
      </c>
      <c r="HCJ126">
        <f t="shared" si="85"/>
        <v>0</v>
      </c>
      <c r="HCK126">
        <f t="shared" si="85"/>
        <v>0</v>
      </c>
      <c r="HCL126">
        <f t="shared" si="85"/>
        <v>0</v>
      </c>
      <c r="HCM126">
        <f t="shared" si="85"/>
        <v>0</v>
      </c>
      <c r="HCN126">
        <f t="shared" si="85"/>
        <v>0</v>
      </c>
      <c r="HCO126">
        <f t="shared" si="85"/>
        <v>0</v>
      </c>
      <c r="HCP126">
        <f t="shared" si="85"/>
        <v>0</v>
      </c>
      <c r="HCQ126">
        <f t="shared" si="85"/>
        <v>0</v>
      </c>
      <c r="HCR126">
        <f t="shared" si="85"/>
        <v>0</v>
      </c>
      <c r="HCS126">
        <f t="shared" si="85"/>
        <v>0</v>
      </c>
      <c r="HCT126">
        <f t="shared" ref="HCT126:HFE126" si="86">SUM(HCT2:HCT125)</f>
        <v>0</v>
      </c>
      <c r="HCU126">
        <f t="shared" si="86"/>
        <v>0</v>
      </c>
      <c r="HCV126">
        <f t="shared" si="86"/>
        <v>0</v>
      </c>
      <c r="HCW126">
        <f t="shared" si="86"/>
        <v>0</v>
      </c>
      <c r="HCX126">
        <f t="shared" si="86"/>
        <v>0</v>
      </c>
      <c r="HCY126">
        <f t="shared" si="86"/>
        <v>0</v>
      </c>
      <c r="HCZ126">
        <f t="shared" si="86"/>
        <v>0</v>
      </c>
      <c r="HDA126">
        <f t="shared" si="86"/>
        <v>0</v>
      </c>
      <c r="HDB126">
        <f t="shared" si="86"/>
        <v>0</v>
      </c>
      <c r="HDC126">
        <f t="shared" si="86"/>
        <v>0</v>
      </c>
      <c r="HDD126">
        <f t="shared" si="86"/>
        <v>0</v>
      </c>
      <c r="HDE126">
        <f t="shared" si="86"/>
        <v>0</v>
      </c>
      <c r="HDF126">
        <f t="shared" si="86"/>
        <v>0</v>
      </c>
      <c r="HDG126">
        <f t="shared" si="86"/>
        <v>0</v>
      </c>
      <c r="HDH126">
        <f t="shared" si="86"/>
        <v>0</v>
      </c>
      <c r="HDI126">
        <f t="shared" si="86"/>
        <v>0</v>
      </c>
      <c r="HDJ126">
        <f t="shared" si="86"/>
        <v>0</v>
      </c>
      <c r="HDK126">
        <f t="shared" si="86"/>
        <v>0</v>
      </c>
      <c r="HDL126">
        <f t="shared" si="86"/>
        <v>0</v>
      </c>
      <c r="HDM126">
        <f t="shared" si="86"/>
        <v>0</v>
      </c>
      <c r="HDN126">
        <f t="shared" si="86"/>
        <v>0</v>
      </c>
      <c r="HDO126">
        <f t="shared" si="86"/>
        <v>0</v>
      </c>
      <c r="HDP126">
        <f t="shared" si="86"/>
        <v>0</v>
      </c>
      <c r="HDQ126">
        <f t="shared" si="86"/>
        <v>0</v>
      </c>
      <c r="HDR126">
        <f t="shared" si="86"/>
        <v>0</v>
      </c>
      <c r="HDS126">
        <f t="shared" si="86"/>
        <v>0</v>
      </c>
      <c r="HDT126">
        <f t="shared" si="86"/>
        <v>0</v>
      </c>
      <c r="HDU126">
        <f t="shared" si="86"/>
        <v>0</v>
      </c>
      <c r="HDV126">
        <f t="shared" si="86"/>
        <v>0</v>
      </c>
      <c r="HDW126">
        <f t="shared" si="86"/>
        <v>0</v>
      </c>
      <c r="HDX126">
        <f t="shared" si="86"/>
        <v>0</v>
      </c>
      <c r="HDY126">
        <f t="shared" si="86"/>
        <v>0</v>
      </c>
      <c r="HDZ126">
        <f t="shared" si="86"/>
        <v>0</v>
      </c>
      <c r="HEA126">
        <f t="shared" si="86"/>
        <v>0</v>
      </c>
      <c r="HEB126">
        <f t="shared" si="86"/>
        <v>0</v>
      </c>
      <c r="HEC126">
        <f t="shared" si="86"/>
        <v>0</v>
      </c>
      <c r="HED126">
        <f t="shared" si="86"/>
        <v>0</v>
      </c>
      <c r="HEE126">
        <f t="shared" si="86"/>
        <v>0</v>
      </c>
      <c r="HEF126">
        <f t="shared" si="86"/>
        <v>0</v>
      </c>
      <c r="HEG126">
        <f t="shared" si="86"/>
        <v>0</v>
      </c>
      <c r="HEH126">
        <f t="shared" si="86"/>
        <v>0</v>
      </c>
      <c r="HEI126">
        <f t="shared" si="86"/>
        <v>0</v>
      </c>
      <c r="HEJ126">
        <f t="shared" si="86"/>
        <v>0</v>
      </c>
      <c r="HEK126">
        <f t="shared" si="86"/>
        <v>0</v>
      </c>
      <c r="HEL126">
        <f t="shared" si="86"/>
        <v>0</v>
      </c>
      <c r="HEM126">
        <f t="shared" si="86"/>
        <v>0</v>
      </c>
      <c r="HEN126">
        <f t="shared" si="86"/>
        <v>0</v>
      </c>
      <c r="HEO126">
        <f t="shared" si="86"/>
        <v>0</v>
      </c>
      <c r="HEP126">
        <f t="shared" si="86"/>
        <v>0</v>
      </c>
      <c r="HEQ126">
        <f t="shared" si="86"/>
        <v>0</v>
      </c>
      <c r="HER126">
        <f t="shared" si="86"/>
        <v>0</v>
      </c>
      <c r="HES126">
        <f t="shared" si="86"/>
        <v>0</v>
      </c>
      <c r="HET126">
        <f t="shared" si="86"/>
        <v>0</v>
      </c>
      <c r="HEU126">
        <f t="shared" si="86"/>
        <v>0</v>
      </c>
      <c r="HEV126">
        <f t="shared" si="86"/>
        <v>0</v>
      </c>
      <c r="HEW126">
        <f t="shared" si="86"/>
        <v>0</v>
      </c>
      <c r="HEX126">
        <f t="shared" si="86"/>
        <v>0</v>
      </c>
      <c r="HEY126">
        <f t="shared" si="86"/>
        <v>0</v>
      </c>
      <c r="HEZ126">
        <f t="shared" si="86"/>
        <v>0</v>
      </c>
      <c r="HFA126">
        <f t="shared" si="86"/>
        <v>0</v>
      </c>
      <c r="HFB126">
        <f t="shared" si="86"/>
        <v>0</v>
      </c>
      <c r="HFC126">
        <f t="shared" si="86"/>
        <v>0</v>
      </c>
      <c r="HFD126">
        <f t="shared" si="86"/>
        <v>0</v>
      </c>
      <c r="HFE126">
        <f t="shared" si="86"/>
        <v>0</v>
      </c>
      <c r="HFF126">
        <f t="shared" ref="HFF126:HHQ126" si="87">SUM(HFF2:HFF125)</f>
        <v>0</v>
      </c>
      <c r="HFG126">
        <f t="shared" si="87"/>
        <v>0</v>
      </c>
      <c r="HFH126">
        <f t="shared" si="87"/>
        <v>0</v>
      </c>
      <c r="HFI126">
        <f t="shared" si="87"/>
        <v>0</v>
      </c>
      <c r="HFJ126">
        <f t="shared" si="87"/>
        <v>0</v>
      </c>
      <c r="HFK126">
        <f t="shared" si="87"/>
        <v>0</v>
      </c>
      <c r="HFL126">
        <f t="shared" si="87"/>
        <v>0</v>
      </c>
      <c r="HFM126">
        <f t="shared" si="87"/>
        <v>0</v>
      </c>
      <c r="HFN126">
        <f t="shared" si="87"/>
        <v>0</v>
      </c>
      <c r="HFO126">
        <f t="shared" si="87"/>
        <v>0</v>
      </c>
      <c r="HFP126">
        <f t="shared" si="87"/>
        <v>0</v>
      </c>
      <c r="HFQ126">
        <f t="shared" si="87"/>
        <v>0</v>
      </c>
      <c r="HFR126">
        <f t="shared" si="87"/>
        <v>0</v>
      </c>
      <c r="HFS126">
        <f t="shared" si="87"/>
        <v>0</v>
      </c>
      <c r="HFT126">
        <f t="shared" si="87"/>
        <v>0</v>
      </c>
      <c r="HFU126">
        <f t="shared" si="87"/>
        <v>0</v>
      </c>
      <c r="HFV126">
        <f t="shared" si="87"/>
        <v>0</v>
      </c>
      <c r="HFW126">
        <f t="shared" si="87"/>
        <v>0</v>
      </c>
      <c r="HFX126">
        <f t="shared" si="87"/>
        <v>0</v>
      </c>
      <c r="HFY126">
        <f t="shared" si="87"/>
        <v>0</v>
      </c>
      <c r="HFZ126">
        <f t="shared" si="87"/>
        <v>0</v>
      </c>
      <c r="HGA126">
        <f t="shared" si="87"/>
        <v>0</v>
      </c>
      <c r="HGB126">
        <f t="shared" si="87"/>
        <v>0</v>
      </c>
      <c r="HGC126">
        <f t="shared" si="87"/>
        <v>0</v>
      </c>
      <c r="HGD126">
        <f t="shared" si="87"/>
        <v>0</v>
      </c>
      <c r="HGE126">
        <f t="shared" si="87"/>
        <v>0</v>
      </c>
      <c r="HGF126">
        <f t="shared" si="87"/>
        <v>0</v>
      </c>
      <c r="HGG126">
        <f t="shared" si="87"/>
        <v>0</v>
      </c>
      <c r="HGH126">
        <f t="shared" si="87"/>
        <v>0</v>
      </c>
      <c r="HGI126">
        <f t="shared" si="87"/>
        <v>0</v>
      </c>
      <c r="HGJ126">
        <f t="shared" si="87"/>
        <v>0</v>
      </c>
      <c r="HGK126">
        <f t="shared" si="87"/>
        <v>0</v>
      </c>
      <c r="HGL126">
        <f t="shared" si="87"/>
        <v>0</v>
      </c>
      <c r="HGM126">
        <f t="shared" si="87"/>
        <v>0</v>
      </c>
      <c r="HGN126">
        <f t="shared" si="87"/>
        <v>0</v>
      </c>
      <c r="HGO126">
        <f t="shared" si="87"/>
        <v>0</v>
      </c>
      <c r="HGP126">
        <f t="shared" si="87"/>
        <v>0</v>
      </c>
      <c r="HGQ126">
        <f t="shared" si="87"/>
        <v>0</v>
      </c>
      <c r="HGR126">
        <f t="shared" si="87"/>
        <v>0</v>
      </c>
      <c r="HGS126">
        <f t="shared" si="87"/>
        <v>0</v>
      </c>
      <c r="HGT126">
        <f t="shared" si="87"/>
        <v>0</v>
      </c>
      <c r="HGU126">
        <f t="shared" si="87"/>
        <v>0</v>
      </c>
      <c r="HGV126">
        <f t="shared" si="87"/>
        <v>0</v>
      </c>
      <c r="HGW126">
        <f t="shared" si="87"/>
        <v>0</v>
      </c>
      <c r="HGX126">
        <f t="shared" si="87"/>
        <v>0</v>
      </c>
      <c r="HGY126">
        <f t="shared" si="87"/>
        <v>0</v>
      </c>
      <c r="HGZ126">
        <f t="shared" si="87"/>
        <v>0</v>
      </c>
      <c r="HHA126">
        <f t="shared" si="87"/>
        <v>0</v>
      </c>
      <c r="HHB126">
        <f t="shared" si="87"/>
        <v>0</v>
      </c>
      <c r="HHC126">
        <f t="shared" si="87"/>
        <v>0</v>
      </c>
      <c r="HHD126">
        <f t="shared" si="87"/>
        <v>0</v>
      </c>
      <c r="HHE126">
        <f t="shared" si="87"/>
        <v>0</v>
      </c>
      <c r="HHF126">
        <f t="shared" si="87"/>
        <v>0</v>
      </c>
      <c r="HHG126">
        <f t="shared" si="87"/>
        <v>0</v>
      </c>
      <c r="HHH126">
        <f t="shared" si="87"/>
        <v>0</v>
      </c>
      <c r="HHI126">
        <f t="shared" si="87"/>
        <v>0</v>
      </c>
      <c r="HHJ126">
        <f t="shared" si="87"/>
        <v>0</v>
      </c>
      <c r="HHK126">
        <f t="shared" si="87"/>
        <v>0</v>
      </c>
      <c r="HHL126">
        <f t="shared" si="87"/>
        <v>0</v>
      </c>
      <c r="HHM126">
        <f t="shared" si="87"/>
        <v>0</v>
      </c>
      <c r="HHN126">
        <f t="shared" si="87"/>
        <v>0</v>
      </c>
      <c r="HHO126">
        <f t="shared" si="87"/>
        <v>0</v>
      </c>
      <c r="HHP126">
        <f t="shared" si="87"/>
        <v>0</v>
      </c>
      <c r="HHQ126">
        <f t="shared" si="87"/>
        <v>0</v>
      </c>
      <c r="HHR126">
        <f t="shared" ref="HHR126:HKC126" si="88">SUM(HHR2:HHR125)</f>
        <v>0</v>
      </c>
      <c r="HHS126">
        <f t="shared" si="88"/>
        <v>0</v>
      </c>
      <c r="HHT126">
        <f t="shared" si="88"/>
        <v>0</v>
      </c>
      <c r="HHU126">
        <f t="shared" si="88"/>
        <v>0</v>
      </c>
      <c r="HHV126">
        <f t="shared" si="88"/>
        <v>0</v>
      </c>
      <c r="HHW126">
        <f t="shared" si="88"/>
        <v>0</v>
      </c>
      <c r="HHX126">
        <f t="shared" si="88"/>
        <v>0</v>
      </c>
      <c r="HHY126">
        <f t="shared" si="88"/>
        <v>0</v>
      </c>
      <c r="HHZ126">
        <f t="shared" si="88"/>
        <v>0</v>
      </c>
      <c r="HIA126">
        <f t="shared" si="88"/>
        <v>0</v>
      </c>
      <c r="HIB126">
        <f t="shared" si="88"/>
        <v>0</v>
      </c>
      <c r="HIC126">
        <f t="shared" si="88"/>
        <v>0</v>
      </c>
      <c r="HID126">
        <f t="shared" si="88"/>
        <v>0</v>
      </c>
      <c r="HIE126">
        <f t="shared" si="88"/>
        <v>0</v>
      </c>
      <c r="HIF126">
        <f t="shared" si="88"/>
        <v>0</v>
      </c>
      <c r="HIG126">
        <f t="shared" si="88"/>
        <v>0</v>
      </c>
      <c r="HIH126">
        <f t="shared" si="88"/>
        <v>0</v>
      </c>
      <c r="HII126">
        <f t="shared" si="88"/>
        <v>0</v>
      </c>
      <c r="HIJ126">
        <f t="shared" si="88"/>
        <v>0</v>
      </c>
      <c r="HIK126">
        <f t="shared" si="88"/>
        <v>0</v>
      </c>
      <c r="HIL126">
        <f t="shared" si="88"/>
        <v>0</v>
      </c>
      <c r="HIM126">
        <f t="shared" si="88"/>
        <v>0</v>
      </c>
      <c r="HIN126">
        <f t="shared" si="88"/>
        <v>0</v>
      </c>
      <c r="HIO126">
        <f t="shared" si="88"/>
        <v>0</v>
      </c>
      <c r="HIP126">
        <f t="shared" si="88"/>
        <v>0</v>
      </c>
      <c r="HIQ126">
        <f t="shared" si="88"/>
        <v>0</v>
      </c>
      <c r="HIR126">
        <f t="shared" si="88"/>
        <v>0</v>
      </c>
      <c r="HIS126">
        <f t="shared" si="88"/>
        <v>0</v>
      </c>
      <c r="HIT126">
        <f t="shared" si="88"/>
        <v>0</v>
      </c>
      <c r="HIU126">
        <f t="shared" si="88"/>
        <v>0</v>
      </c>
      <c r="HIV126">
        <f t="shared" si="88"/>
        <v>0</v>
      </c>
      <c r="HIW126">
        <f t="shared" si="88"/>
        <v>0</v>
      </c>
      <c r="HIX126">
        <f t="shared" si="88"/>
        <v>0</v>
      </c>
      <c r="HIY126">
        <f t="shared" si="88"/>
        <v>0</v>
      </c>
      <c r="HIZ126">
        <f t="shared" si="88"/>
        <v>0</v>
      </c>
      <c r="HJA126">
        <f t="shared" si="88"/>
        <v>0</v>
      </c>
      <c r="HJB126">
        <f t="shared" si="88"/>
        <v>0</v>
      </c>
      <c r="HJC126">
        <f t="shared" si="88"/>
        <v>0</v>
      </c>
      <c r="HJD126">
        <f t="shared" si="88"/>
        <v>0</v>
      </c>
      <c r="HJE126">
        <f t="shared" si="88"/>
        <v>0</v>
      </c>
      <c r="HJF126">
        <f t="shared" si="88"/>
        <v>0</v>
      </c>
      <c r="HJG126">
        <f t="shared" si="88"/>
        <v>0</v>
      </c>
      <c r="HJH126">
        <f t="shared" si="88"/>
        <v>0</v>
      </c>
      <c r="HJI126">
        <f t="shared" si="88"/>
        <v>0</v>
      </c>
      <c r="HJJ126">
        <f t="shared" si="88"/>
        <v>0</v>
      </c>
      <c r="HJK126">
        <f t="shared" si="88"/>
        <v>0</v>
      </c>
      <c r="HJL126">
        <f t="shared" si="88"/>
        <v>0</v>
      </c>
      <c r="HJM126">
        <f t="shared" si="88"/>
        <v>0</v>
      </c>
      <c r="HJN126">
        <f t="shared" si="88"/>
        <v>0</v>
      </c>
      <c r="HJO126">
        <f t="shared" si="88"/>
        <v>0</v>
      </c>
      <c r="HJP126">
        <f t="shared" si="88"/>
        <v>0</v>
      </c>
      <c r="HJQ126">
        <f t="shared" si="88"/>
        <v>0</v>
      </c>
      <c r="HJR126">
        <f t="shared" si="88"/>
        <v>0</v>
      </c>
      <c r="HJS126">
        <f t="shared" si="88"/>
        <v>0</v>
      </c>
      <c r="HJT126">
        <f t="shared" si="88"/>
        <v>0</v>
      </c>
      <c r="HJU126">
        <f t="shared" si="88"/>
        <v>0</v>
      </c>
      <c r="HJV126">
        <f t="shared" si="88"/>
        <v>0</v>
      </c>
      <c r="HJW126">
        <f t="shared" si="88"/>
        <v>0</v>
      </c>
      <c r="HJX126">
        <f t="shared" si="88"/>
        <v>0</v>
      </c>
      <c r="HJY126">
        <f t="shared" si="88"/>
        <v>0</v>
      </c>
      <c r="HJZ126">
        <f t="shared" si="88"/>
        <v>0</v>
      </c>
      <c r="HKA126">
        <f t="shared" si="88"/>
        <v>0</v>
      </c>
      <c r="HKB126">
        <f t="shared" si="88"/>
        <v>0</v>
      </c>
      <c r="HKC126">
        <f t="shared" si="88"/>
        <v>0</v>
      </c>
      <c r="HKD126">
        <f t="shared" ref="HKD126:HMO126" si="89">SUM(HKD2:HKD125)</f>
        <v>0</v>
      </c>
      <c r="HKE126">
        <f t="shared" si="89"/>
        <v>0</v>
      </c>
      <c r="HKF126">
        <f t="shared" si="89"/>
        <v>0</v>
      </c>
      <c r="HKG126">
        <f t="shared" si="89"/>
        <v>0</v>
      </c>
      <c r="HKH126">
        <f t="shared" si="89"/>
        <v>0</v>
      </c>
      <c r="HKI126">
        <f t="shared" si="89"/>
        <v>0</v>
      </c>
      <c r="HKJ126">
        <f t="shared" si="89"/>
        <v>0</v>
      </c>
      <c r="HKK126">
        <f t="shared" si="89"/>
        <v>0</v>
      </c>
      <c r="HKL126">
        <f t="shared" si="89"/>
        <v>0</v>
      </c>
      <c r="HKM126">
        <f t="shared" si="89"/>
        <v>0</v>
      </c>
      <c r="HKN126">
        <f t="shared" si="89"/>
        <v>0</v>
      </c>
      <c r="HKO126">
        <f t="shared" si="89"/>
        <v>0</v>
      </c>
      <c r="HKP126">
        <f t="shared" si="89"/>
        <v>0</v>
      </c>
      <c r="HKQ126">
        <f t="shared" si="89"/>
        <v>0</v>
      </c>
      <c r="HKR126">
        <f t="shared" si="89"/>
        <v>0</v>
      </c>
      <c r="HKS126">
        <f t="shared" si="89"/>
        <v>0</v>
      </c>
      <c r="HKT126">
        <f t="shared" si="89"/>
        <v>0</v>
      </c>
      <c r="HKU126">
        <f t="shared" si="89"/>
        <v>0</v>
      </c>
      <c r="HKV126">
        <f t="shared" si="89"/>
        <v>0</v>
      </c>
      <c r="HKW126">
        <f t="shared" si="89"/>
        <v>0</v>
      </c>
      <c r="HKX126">
        <f t="shared" si="89"/>
        <v>0</v>
      </c>
      <c r="HKY126">
        <f t="shared" si="89"/>
        <v>0</v>
      </c>
      <c r="HKZ126">
        <f t="shared" si="89"/>
        <v>0</v>
      </c>
      <c r="HLA126">
        <f t="shared" si="89"/>
        <v>0</v>
      </c>
      <c r="HLB126">
        <f t="shared" si="89"/>
        <v>0</v>
      </c>
      <c r="HLC126">
        <f t="shared" si="89"/>
        <v>0</v>
      </c>
      <c r="HLD126">
        <f t="shared" si="89"/>
        <v>0</v>
      </c>
      <c r="HLE126">
        <f t="shared" si="89"/>
        <v>0</v>
      </c>
      <c r="HLF126">
        <f t="shared" si="89"/>
        <v>0</v>
      </c>
      <c r="HLG126">
        <f t="shared" si="89"/>
        <v>0</v>
      </c>
      <c r="HLH126">
        <f t="shared" si="89"/>
        <v>0</v>
      </c>
      <c r="HLI126">
        <f t="shared" si="89"/>
        <v>0</v>
      </c>
      <c r="HLJ126">
        <f t="shared" si="89"/>
        <v>0</v>
      </c>
      <c r="HLK126">
        <f t="shared" si="89"/>
        <v>0</v>
      </c>
      <c r="HLL126">
        <f t="shared" si="89"/>
        <v>0</v>
      </c>
      <c r="HLM126">
        <f t="shared" si="89"/>
        <v>0</v>
      </c>
      <c r="HLN126">
        <f t="shared" si="89"/>
        <v>0</v>
      </c>
      <c r="HLO126">
        <f t="shared" si="89"/>
        <v>0</v>
      </c>
      <c r="HLP126">
        <f t="shared" si="89"/>
        <v>0</v>
      </c>
      <c r="HLQ126">
        <f t="shared" si="89"/>
        <v>0</v>
      </c>
      <c r="HLR126">
        <f t="shared" si="89"/>
        <v>0</v>
      </c>
      <c r="HLS126">
        <f t="shared" si="89"/>
        <v>0</v>
      </c>
      <c r="HLT126">
        <f t="shared" si="89"/>
        <v>0</v>
      </c>
      <c r="HLU126">
        <f t="shared" si="89"/>
        <v>0</v>
      </c>
      <c r="HLV126">
        <f t="shared" si="89"/>
        <v>0</v>
      </c>
      <c r="HLW126">
        <f t="shared" si="89"/>
        <v>0</v>
      </c>
      <c r="HLX126">
        <f t="shared" si="89"/>
        <v>0</v>
      </c>
      <c r="HLY126">
        <f t="shared" si="89"/>
        <v>0</v>
      </c>
      <c r="HLZ126">
        <f t="shared" si="89"/>
        <v>0</v>
      </c>
      <c r="HMA126">
        <f t="shared" si="89"/>
        <v>0</v>
      </c>
      <c r="HMB126">
        <f t="shared" si="89"/>
        <v>0</v>
      </c>
      <c r="HMC126">
        <f t="shared" si="89"/>
        <v>0</v>
      </c>
      <c r="HMD126">
        <f t="shared" si="89"/>
        <v>0</v>
      </c>
      <c r="HME126">
        <f t="shared" si="89"/>
        <v>0</v>
      </c>
      <c r="HMF126">
        <f t="shared" si="89"/>
        <v>0</v>
      </c>
      <c r="HMG126">
        <f t="shared" si="89"/>
        <v>0</v>
      </c>
      <c r="HMH126">
        <f t="shared" si="89"/>
        <v>0</v>
      </c>
      <c r="HMI126">
        <f t="shared" si="89"/>
        <v>0</v>
      </c>
      <c r="HMJ126">
        <f t="shared" si="89"/>
        <v>0</v>
      </c>
      <c r="HMK126">
        <f t="shared" si="89"/>
        <v>0</v>
      </c>
      <c r="HML126">
        <f t="shared" si="89"/>
        <v>0</v>
      </c>
      <c r="HMM126">
        <f t="shared" si="89"/>
        <v>0</v>
      </c>
      <c r="HMN126">
        <f t="shared" si="89"/>
        <v>0</v>
      </c>
      <c r="HMO126">
        <f t="shared" si="89"/>
        <v>0</v>
      </c>
      <c r="HMP126">
        <f t="shared" ref="HMP126:HPA126" si="90">SUM(HMP2:HMP125)</f>
        <v>0</v>
      </c>
      <c r="HMQ126">
        <f t="shared" si="90"/>
        <v>0</v>
      </c>
      <c r="HMR126">
        <f t="shared" si="90"/>
        <v>0</v>
      </c>
      <c r="HMS126">
        <f t="shared" si="90"/>
        <v>0</v>
      </c>
      <c r="HMT126">
        <f t="shared" si="90"/>
        <v>0</v>
      </c>
      <c r="HMU126">
        <f t="shared" si="90"/>
        <v>0</v>
      </c>
      <c r="HMV126">
        <f t="shared" si="90"/>
        <v>0</v>
      </c>
      <c r="HMW126">
        <f t="shared" si="90"/>
        <v>0</v>
      </c>
      <c r="HMX126">
        <f t="shared" si="90"/>
        <v>0</v>
      </c>
      <c r="HMY126">
        <f t="shared" si="90"/>
        <v>0</v>
      </c>
      <c r="HMZ126">
        <f t="shared" si="90"/>
        <v>0</v>
      </c>
      <c r="HNA126">
        <f t="shared" si="90"/>
        <v>0</v>
      </c>
      <c r="HNB126">
        <f t="shared" si="90"/>
        <v>0</v>
      </c>
      <c r="HNC126">
        <f t="shared" si="90"/>
        <v>0</v>
      </c>
      <c r="HND126">
        <f t="shared" si="90"/>
        <v>0</v>
      </c>
      <c r="HNE126">
        <f t="shared" si="90"/>
        <v>0</v>
      </c>
      <c r="HNF126">
        <f t="shared" si="90"/>
        <v>0</v>
      </c>
      <c r="HNG126">
        <f t="shared" si="90"/>
        <v>0</v>
      </c>
      <c r="HNH126">
        <f t="shared" si="90"/>
        <v>0</v>
      </c>
      <c r="HNI126">
        <f t="shared" si="90"/>
        <v>0</v>
      </c>
      <c r="HNJ126">
        <f t="shared" si="90"/>
        <v>0</v>
      </c>
      <c r="HNK126">
        <f t="shared" si="90"/>
        <v>0</v>
      </c>
      <c r="HNL126">
        <f t="shared" si="90"/>
        <v>0</v>
      </c>
      <c r="HNM126">
        <f t="shared" si="90"/>
        <v>0</v>
      </c>
      <c r="HNN126">
        <f t="shared" si="90"/>
        <v>0</v>
      </c>
      <c r="HNO126">
        <f t="shared" si="90"/>
        <v>0</v>
      </c>
      <c r="HNP126">
        <f t="shared" si="90"/>
        <v>0</v>
      </c>
      <c r="HNQ126">
        <f t="shared" si="90"/>
        <v>0</v>
      </c>
      <c r="HNR126">
        <f t="shared" si="90"/>
        <v>0</v>
      </c>
      <c r="HNS126">
        <f t="shared" si="90"/>
        <v>0</v>
      </c>
      <c r="HNT126">
        <f t="shared" si="90"/>
        <v>0</v>
      </c>
      <c r="HNU126">
        <f t="shared" si="90"/>
        <v>0</v>
      </c>
      <c r="HNV126">
        <f t="shared" si="90"/>
        <v>0</v>
      </c>
      <c r="HNW126">
        <f t="shared" si="90"/>
        <v>0</v>
      </c>
      <c r="HNX126">
        <f t="shared" si="90"/>
        <v>0</v>
      </c>
      <c r="HNY126">
        <f t="shared" si="90"/>
        <v>0</v>
      </c>
      <c r="HNZ126">
        <f t="shared" si="90"/>
        <v>0</v>
      </c>
      <c r="HOA126">
        <f t="shared" si="90"/>
        <v>0</v>
      </c>
      <c r="HOB126">
        <f t="shared" si="90"/>
        <v>0</v>
      </c>
      <c r="HOC126">
        <f t="shared" si="90"/>
        <v>0</v>
      </c>
      <c r="HOD126">
        <f t="shared" si="90"/>
        <v>0</v>
      </c>
      <c r="HOE126">
        <f t="shared" si="90"/>
        <v>0</v>
      </c>
      <c r="HOF126">
        <f t="shared" si="90"/>
        <v>0</v>
      </c>
      <c r="HOG126">
        <f t="shared" si="90"/>
        <v>0</v>
      </c>
      <c r="HOH126">
        <f t="shared" si="90"/>
        <v>0</v>
      </c>
      <c r="HOI126">
        <f t="shared" si="90"/>
        <v>0</v>
      </c>
      <c r="HOJ126">
        <f t="shared" si="90"/>
        <v>0</v>
      </c>
      <c r="HOK126">
        <f t="shared" si="90"/>
        <v>0</v>
      </c>
      <c r="HOL126">
        <f t="shared" si="90"/>
        <v>0</v>
      </c>
      <c r="HOM126">
        <f t="shared" si="90"/>
        <v>0</v>
      </c>
      <c r="HON126">
        <f t="shared" si="90"/>
        <v>0</v>
      </c>
      <c r="HOO126">
        <f t="shared" si="90"/>
        <v>0</v>
      </c>
      <c r="HOP126">
        <f t="shared" si="90"/>
        <v>0</v>
      </c>
      <c r="HOQ126">
        <f t="shared" si="90"/>
        <v>0</v>
      </c>
      <c r="HOR126">
        <f t="shared" si="90"/>
        <v>0</v>
      </c>
      <c r="HOS126">
        <f t="shared" si="90"/>
        <v>0</v>
      </c>
      <c r="HOT126">
        <f t="shared" si="90"/>
        <v>0</v>
      </c>
      <c r="HOU126">
        <f t="shared" si="90"/>
        <v>0</v>
      </c>
      <c r="HOV126">
        <f t="shared" si="90"/>
        <v>0</v>
      </c>
      <c r="HOW126">
        <f t="shared" si="90"/>
        <v>0</v>
      </c>
      <c r="HOX126">
        <f t="shared" si="90"/>
        <v>0</v>
      </c>
      <c r="HOY126">
        <f t="shared" si="90"/>
        <v>0</v>
      </c>
      <c r="HOZ126">
        <f t="shared" si="90"/>
        <v>0</v>
      </c>
      <c r="HPA126">
        <f t="shared" si="90"/>
        <v>0</v>
      </c>
      <c r="HPB126">
        <f t="shared" ref="HPB126:HRM126" si="91">SUM(HPB2:HPB125)</f>
        <v>0</v>
      </c>
      <c r="HPC126">
        <f t="shared" si="91"/>
        <v>0</v>
      </c>
      <c r="HPD126">
        <f t="shared" si="91"/>
        <v>0</v>
      </c>
      <c r="HPE126">
        <f t="shared" si="91"/>
        <v>0</v>
      </c>
      <c r="HPF126">
        <f t="shared" si="91"/>
        <v>0</v>
      </c>
      <c r="HPG126">
        <f t="shared" si="91"/>
        <v>0</v>
      </c>
      <c r="HPH126">
        <f t="shared" si="91"/>
        <v>0</v>
      </c>
      <c r="HPI126">
        <f t="shared" si="91"/>
        <v>0</v>
      </c>
      <c r="HPJ126">
        <f t="shared" si="91"/>
        <v>0</v>
      </c>
      <c r="HPK126">
        <f t="shared" si="91"/>
        <v>0</v>
      </c>
      <c r="HPL126">
        <f t="shared" si="91"/>
        <v>0</v>
      </c>
      <c r="HPM126">
        <f t="shared" si="91"/>
        <v>0</v>
      </c>
      <c r="HPN126">
        <f t="shared" si="91"/>
        <v>0</v>
      </c>
      <c r="HPO126">
        <f t="shared" si="91"/>
        <v>0</v>
      </c>
      <c r="HPP126">
        <f t="shared" si="91"/>
        <v>0</v>
      </c>
      <c r="HPQ126">
        <f t="shared" si="91"/>
        <v>0</v>
      </c>
      <c r="HPR126">
        <f t="shared" si="91"/>
        <v>0</v>
      </c>
      <c r="HPS126">
        <f t="shared" si="91"/>
        <v>0</v>
      </c>
      <c r="HPT126">
        <f t="shared" si="91"/>
        <v>0</v>
      </c>
      <c r="HPU126">
        <f t="shared" si="91"/>
        <v>0</v>
      </c>
      <c r="HPV126">
        <f t="shared" si="91"/>
        <v>0</v>
      </c>
      <c r="HPW126">
        <f t="shared" si="91"/>
        <v>0</v>
      </c>
      <c r="HPX126">
        <f t="shared" si="91"/>
        <v>0</v>
      </c>
      <c r="HPY126">
        <f t="shared" si="91"/>
        <v>0</v>
      </c>
      <c r="HPZ126">
        <f t="shared" si="91"/>
        <v>0</v>
      </c>
      <c r="HQA126">
        <f t="shared" si="91"/>
        <v>0</v>
      </c>
      <c r="HQB126">
        <f t="shared" si="91"/>
        <v>0</v>
      </c>
      <c r="HQC126">
        <f t="shared" si="91"/>
        <v>0</v>
      </c>
      <c r="HQD126">
        <f t="shared" si="91"/>
        <v>0</v>
      </c>
      <c r="HQE126">
        <f t="shared" si="91"/>
        <v>0</v>
      </c>
      <c r="HQF126">
        <f t="shared" si="91"/>
        <v>0</v>
      </c>
      <c r="HQG126">
        <f t="shared" si="91"/>
        <v>0</v>
      </c>
      <c r="HQH126">
        <f t="shared" si="91"/>
        <v>0</v>
      </c>
      <c r="HQI126">
        <f t="shared" si="91"/>
        <v>0</v>
      </c>
      <c r="HQJ126">
        <f t="shared" si="91"/>
        <v>0</v>
      </c>
      <c r="HQK126">
        <f t="shared" si="91"/>
        <v>0</v>
      </c>
      <c r="HQL126">
        <f t="shared" si="91"/>
        <v>0</v>
      </c>
      <c r="HQM126">
        <f t="shared" si="91"/>
        <v>0</v>
      </c>
      <c r="HQN126">
        <f t="shared" si="91"/>
        <v>0</v>
      </c>
      <c r="HQO126">
        <f t="shared" si="91"/>
        <v>0</v>
      </c>
      <c r="HQP126">
        <f t="shared" si="91"/>
        <v>0</v>
      </c>
      <c r="HQQ126">
        <f t="shared" si="91"/>
        <v>0</v>
      </c>
      <c r="HQR126">
        <f t="shared" si="91"/>
        <v>0</v>
      </c>
      <c r="HQS126">
        <f t="shared" si="91"/>
        <v>0</v>
      </c>
      <c r="HQT126">
        <f t="shared" si="91"/>
        <v>0</v>
      </c>
      <c r="HQU126">
        <f t="shared" si="91"/>
        <v>0</v>
      </c>
      <c r="HQV126">
        <f t="shared" si="91"/>
        <v>0</v>
      </c>
      <c r="HQW126">
        <f t="shared" si="91"/>
        <v>0</v>
      </c>
      <c r="HQX126">
        <f t="shared" si="91"/>
        <v>0</v>
      </c>
      <c r="HQY126">
        <f t="shared" si="91"/>
        <v>0</v>
      </c>
      <c r="HQZ126">
        <f t="shared" si="91"/>
        <v>0</v>
      </c>
      <c r="HRA126">
        <f t="shared" si="91"/>
        <v>0</v>
      </c>
      <c r="HRB126">
        <f t="shared" si="91"/>
        <v>0</v>
      </c>
      <c r="HRC126">
        <f t="shared" si="91"/>
        <v>0</v>
      </c>
      <c r="HRD126">
        <f t="shared" si="91"/>
        <v>0</v>
      </c>
      <c r="HRE126">
        <f t="shared" si="91"/>
        <v>0</v>
      </c>
      <c r="HRF126">
        <f t="shared" si="91"/>
        <v>0</v>
      </c>
      <c r="HRG126">
        <f t="shared" si="91"/>
        <v>0</v>
      </c>
      <c r="HRH126">
        <f t="shared" si="91"/>
        <v>0</v>
      </c>
      <c r="HRI126">
        <f t="shared" si="91"/>
        <v>0</v>
      </c>
      <c r="HRJ126">
        <f t="shared" si="91"/>
        <v>0</v>
      </c>
      <c r="HRK126">
        <f t="shared" si="91"/>
        <v>0</v>
      </c>
      <c r="HRL126">
        <f t="shared" si="91"/>
        <v>0</v>
      </c>
      <c r="HRM126">
        <f t="shared" si="91"/>
        <v>0</v>
      </c>
      <c r="HRN126">
        <f t="shared" ref="HRN126:HTY126" si="92">SUM(HRN2:HRN125)</f>
        <v>0</v>
      </c>
      <c r="HRO126">
        <f t="shared" si="92"/>
        <v>0</v>
      </c>
      <c r="HRP126">
        <f t="shared" si="92"/>
        <v>0</v>
      </c>
      <c r="HRQ126">
        <f t="shared" si="92"/>
        <v>0</v>
      </c>
      <c r="HRR126">
        <f t="shared" si="92"/>
        <v>0</v>
      </c>
      <c r="HRS126">
        <f t="shared" si="92"/>
        <v>0</v>
      </c>
      <c r="HRT126">
        <f t="shared" si="92"/>
        <v>0</v>
      </c>
      <c r="HRU126">
        <f t="shared" si="92"/>
        <v>0</v>
      </c>
      <c r="HRV126">
        <f t="shared" si="92"/>
        <v>0</v>
      </c>
      <c r="HRW126">
        <f t="shared" si="92"/>
        <v>0</v>
      </c>
      <c r="HRX126">
        <f t="shared" si="92"/>
        <v>0</v>
      </c>
      <c r="HRY126">
        <f t="shared" si="92"/>
        <v>0</v>
      </c>
      <c r="HRZ126">
        <f t="shared" si="92"/>
        <v>0</v>
      </c>
      <c r="HSA126">
        <f t="shared" si="92"/>
        <v>0</v>
      </c>
      <c r="HSB126">
        <f t="shared" si="92"/>
        <v>0</v>
      </c>
      <c r="HSC126">
        <f t="shared" si="92"/>
        <v>0</v>
      </c>
      <c r="HSD126">
        <f t="shared" si="92"/>
        <v>0</v>
      </c>
      <c r="HSE126">
        <f t="shared" si="92"/>
        <v>0</v>
      </c>
      <c r="HSF126">
        <f t="shared" si="92"/>
        <v>0</v>
      </c>
      <c r="HSG126">
        <f t="shared" si="92"/>
        <v>0</v>
      </c>
      <c r="HSH126">
        <f t="shared" si="92"/>
        <v>0</v>
      </c>
      <c r="HSI126">
        <f t="shared" si="92"/>
        <v>0</v>
      </c>
      <c r="HSJ126">
        <f t="shared" si="92"/>
        <v>0</v>
      </c>
      <c r="HSK126">
        <f t="shared" si="92"/>
        <v>0</v>
      </c>
      <c r="HSL126">
        <f t="shared" si="92"/>
        <v>0</v>
      </c>
      <c r="HSM126">
        <f t="shared" si="92"/>
        <v>0</v>
      </c>
      <c r="HSN126">
        <f t="shared" si="92"/>
        <v>0</v>
      </c>
      <c r="HSO126">
        <f t="shared" si="92"/>
        <v>0</v>
      </c>
      <c r="HSP126">
        <f t="shared" si="92"/>
        <v>0</v>
      </c>
      <c r="HSQ126">
        <f t="shared" si="92"/>
        <v>0</v>
      </c>
      <c r="HSR126">
        <f t="shared" si="92"/>
        <v>0</v>
      </c>
      <c r="HSS126">
        <f t="shared" si="92"/>
        <v>0</v>
      </c>
      <c r="HST126">
        <f t="shared" si="92"/>
        <v>0</v>
      </c>
      <c r="HSU126">
        <f t="shared" si="92"/>
        <v>0</v>
      </c>
      <c r="HSV126">
        <f t="shared" si="92"/>
        <v>0</v>
      </c>
      <c r="HSW126">
        <f t="shared" si="92"/>
        <v>0</v>
      </c>
      <c r="HSX126">
        <f t="shared" si="92"/>
        <v>0</v>
      </c>
      <c r="HSY126">
        <f t="shared" si="92"/>
        <v>0</v>
      </c>
      <c r="HSZ126">
        <f t="shared" si="92"/>
        <v>0</v>
      </c>
      <c r="HTA126">
        <f t="shared" si="92"/>
        <v>0</v>
      </c>
      <c r="HTB126">
        <f t="shared" si="92"/>
        <v>0</v>
      </c>
      <c r="HTC126">
        <f t="shared" si="92"/>
        <v>0</v>
      </c>
      <c r="HTD126">
        <f t="shared" si="92"/>
        <v>0</v>
      </c>
      <c r="HTE126">
        <f t="shared" si="92"/>
        <v>0</v>
      </c>
      <c r="HTF126">
        <f t="shared" si="92"/>
        <v>0</v>
      </c>
      <c r="HTG126">
        <f t="shared" si="92"/>
        <v>0</v>
      </c>
      <c r="HTH126">
        <f t="shared" si="92"/>
        <v>0</v>
      </c>
      <c r="HTI126">
        <f t="shared" si="92"/>
        <v>0</v>
      </c>
      <c r="HTJ126">
        <f t="shared" si="92"/>
        <v>0</v>
      </c>
      <c r="HTK126">
        <f t="shared" si="92"/>
        <v>0</v>
      </c>
      <c r="HTL126">
        <f t="shared" si="92"/>
        <v>0</v>
      </c>
      <c r="HTM126">
        <f t="shared" si="92"/>
        <v>0</v>
      </c>
      <c r="HTN126">
        <f t="shared" si="92"/>
        <v>0</v>
      </c>
      <c r="HTO126">
        <f t="shared" si="92"/>
        <v>0</v>
      </c>
      <c r="HTP126">
        <f t="shared" si="92"/>
        <v>0</v>
      </c>
      <c r="HTQ126">
        <f t="shared" si="92"/>
        <v>0</v>
      </c>
      <c r="HTR126">
        <f t="shared" si="92"/>
        <v>0</v>
      </c>
      <c r="HTS126">
        <f t="shared" si="92"/>
        <v>0</v>
      </c>
      <c r="HTT126">
        <f t="shared" si="92"/>
        <v>0</v>
      </c>
      <c r="HTU126">
        <f t="shared" si="92"/>
        <v>0</v>
      </c>
      <c r="HTV126">
        <f t="shared" si="92"/>
        <v>0</v>
      </c>
      <c r="HTW126">
        <f t="shared" si="92"/>
        <v>0</v>
      </c>
      <c r="HTX126">
        <f t="shared" si="92"/>
        <v>0</v>
      </c>
      <c r="HTY126">
        <f t="shared" si="92"/>
        <v>0</v>
      </c>
      <c r="HTZ126">
        <f t="shared" ref="HTZ126:HWK126" si="93">SUM(HTZ2:HTZ125)</f>
        <v>0</v>
      </c>
      <c r="HUA126">
        <f t="shared" si="93"/>
        <v>0</v>
      </c>
      <c r="HUB126">
        <f t="shared" si="93"/>
        <v>0</v>
      </c>
      <c r="HUC126">
        <f t="shared" si="93"/>
        <v>0</v>
      </c>
      <c r="HUD126">
        <f t="shared" si="93"/>
        <v>0</v>
      </c>
      <c r="HUE126">
        <f t="shared" si="93"/>
        <v>0</v>
      </c>
      <c r="HUF126">
        <f t="shared" si="93"/>
        <v>0</v>
      </c>
      <c r="HUG126">
        <f t="shared" si="93"/>
        <v>0</v>
      </c>
      <c r="HUH126">
        <f t="shared" si="93"/>
        <v>0</v>
      </c>
      <c r="HUI126">
        <f t="shared" si="93"/>
        <v>0</v>
      </c>
      <c r="HUJ126">
        <f t="shared" si="93"/>
        <v>0</v>
      </c>
      <c r="HUK126">
        <f t="shared" si="93"/>
        <v>0</v>
      </c>
      <c r="HUL126">
        <f t="shared" si="93"/>
        <v>0</v>
      </c>
      <c r="HUM126">
        <f t="shared" si="93"/>
        <v>0</v>
      </c>
      <c r="HUN126">
        <f t="shared" si="93"/>
        <v>0</v>
      </c>
      <c r="HUO126">
        <f t="shared" si="93"/>
        <v>0</v>
      </c>
      <c r="HUP126">
        <f t="shared" si="93"/>
        <v>0</v>
      </c>
      <c r="HUQ126">
        <f t="shared" si="93"/>
        <v>0</v>
      </c>
      <c r="HUR126">
        <f t="shared" si="93"/>
        <v>0</v>
      </c>
      <c r="HUS126">
        <f t="shared" si="93"/>
        <v>0</v>
      </c>
      <c r="HUT126">
        <f t="shared" si="93"/>
        <v>0</v>
      </c>
      <c r="HUU126">
        <f t="shared" si="93"/>
        <v>0</v>
      </c>
      <c r="HUV126">
        <f t="shared" si="93"/>
        <v>0</v>
      </c>
      <c r="HUW126">
        <f t="shared" si="93"/>
        <v>0</v>
      </c>
      <c r="HUX126">
        <f t="shared" si="93"/>
        <v>0</v>
      </c>
      <c r="HUY126">
        <f t="shared" si="93"/>
        <v>0</v>
      </c>
      <c r="HUZ126">
        <f t="shared" si="93"/>
        <v>0</v>
      </c>
      <c r="HVA126">
        <f t="shared" si="93"/>
        <v>0</v>
      </c>
      <c r="HVB126">
        <f t="shared" si="93"/>
        <v>0</v>
      </c>
      <c r="HVC126">
        <f t="shared" si="93"/>
        <v>0</v>
      </c>
      <c r="HVD126">
        <f t="shared" si="93"/>
        <v>0</v>
      </c>
      <c r="HVE126">
        <f t="shared" si="93"/>
        <v>0</v>
      </c>
      <c r="HVF126">
        <f t="shared" si="93"/>
        <v>0</v>
      </c>
      <c r="HVG126">
        <f t="shared" si="93"/>
        <v>0</v>
      </c>
      <c r="HVH126">
        <f t="shared" si="93"/>
        <v>0</v>
      </c>
      <c r="HVI126">
        <f t="shared" si="93"/>
        <v>0</v>
      </c>
      <c r="HVJ126">
        <f t="shared" si="93"/>
        <v>0</v>
      </c>
      <c r="HVK126">
        <f t="shared" si="93"/>
        <v>0</v>
      </c>
      <c r="HVL126">
        <f t="shared" si="93"/>
        <v>0</v>
      </c>
      <c r="HVM126">
        <f t="shared" si="93"/>
        <v>0</v>
      </c>
      <c r="HVN126">
        <f t="shared" si="93"/>
        <v>0</v>
      </c>
      <c r="HVO126">
        <f t="shared" si="93"/>
        <v>0</v>
      </c>
      <c r="HVP126">
        <f t="shared" si="93"/>
        <v>0</v>
      </c>
      <c r="HVQ126">
        <f t="shared" si="93"/>
        <v>0</v>
      </c>
      <c r="HVR126">
        <f t="shared" si="93"/>
        <v>0</v>
      </c>
      <c r="HVS126">
        <f t="shared" si="93"/>
        <v>0</v>
      </c>
      <c r="HVT126">
        <f t="shared" si="93"/>
        <v>0</v>
      </c>
      <c r="HVU126">
        <f t="shared" si="93"/>
        <v>0</v>
      </c>
      <c r="HVV126">
        <f t="shared" si="93"/>
        <v>0</v>
      </c>
      <c r="HVW126">
        <f t="shared" si="93"/>
        <v>0</v>
      </c>
      <c r="HVX126">
        <f t="shared" si="93"/>
        <v>0</v>
      </c>
      <c r="HVY126">
        <f t="shared" si="93"/>
        <v>0</v>
      </c>
      <c r="HVZ126">
        <f t="shared" si="93"/>
        <v>0</v>
      </c>
      <c r="HWA126">
        <f t="shared" si="93"/>
        <v>0</v>
      </c>
      <c r="HWB126">
        <f t="shared" si="93"/>
        <v>0</v>
      </c>
      <c r="HWC126">
        <f t="shared" si="93"/>
        <v>0</v>
      </c>
      <c r="HWD126">
        <f t="shared" si="93"/>
        <v>0</v>
      </c>
      <c r="HWE126">
        <f t="shared" si="93"/>
        <v>0</v>
      </c>
      <c r="HWF126">
        <f t="shared" si="93"/>
        <v>0</v>
      </c>
      <c r="HWG126">
        <f t="shared" si="93"/>
        <v>0</v>
      </c>
      <c r="HWH126">
        <f t="shared" si="93"/>
        <v>0</v>
      </c>
      <c r="HWI126">
        <f t="shared" si="93"/>
        <v>0</v>
      </c>
      <c r="HWJ126">
        <f t="shared" si="93"/>
        <v>0</v>
      </c>
      <c r="HWK126">
        <f t="shared" si="93"/>
        <v>0</v>
      </c>
      <c r="HWL126">
        <f t="shared" ref="HWL126:HYW126" si="94">SUM(HWL2:HWL125)</f>
        <v>0</v>
      </c>
      <c r="HWM126">
        <f t="shared" si="94"/>
        <v>0</v>
      </c>
      <c r="HWN126">
        <f t="shared" si="94"/>
        <v>0</v>
      </c>
      <c r="HWO126">
        <f t="shared" si="94"/>
        <v>0</v>
      </c>
      <c r="HWP126">
        <f t="shared" si="94"/>
        <v>0</v>
      </c>
      <c r="HWQ126">
        <f t="shared" si="94"/>
        <v>0</v>
      </c>
      <c r="HWR126">
        <f t="shared" si="94"/>
        <v>0</v>
      </c>
      <c r="HWS126">
        <f t="shared" si="94"/>
        <v>0</v>
      </c>
      <c r="HWT126">
        <f t="shared" si="94"/>
        <v>0</v>
      </c>
      <c r="HWU126">
        <f t="shared" si="94"/>
        <v>0</v>
      </c>
      <c r="HWV126">
        <f t="shared" si="94"/>
        <v>0</v>
      </c>
      <c r="HWW126">
        <f t="shared" si="94"/>
        <v>0</v>
      </c>
      <c r="HWX126">
        <f t="shared" si="94"/>
        <v>0</v>
      </c>
      <c r="HWY126">
        <f t="shared" si="94"/>
        <v>0</v>
      </c>
      <c r="HWZ126">
        <f t="shared" si="94"/>
        <v>0</v>
      </c>
      <c r="HXA126">
        <f t="shared" si="94"/>
        <v>0</v>
      </c>
      <c r="HXB126">
        <f t="shared" si="94"/>
        <v>0</v>
      </c>
      <c r="HXC126">
        <f t="shared" si="94"/>
        <v>0</v>
      </c>
      <c r="HXD126">
        <f t="shared" si="94"/>
        <v>0</v>
      </c>
      <c r="HXE126">
        <f t="shared" si="94"/>
        <v>0</v>
      </c>
      <c r="HXF126">
        <f t="shared" si="94"/>
        <v>0</v>
      </c>
      <c r="HXG126">
        <f t="shared" si="94"/>
        <v>0</v>
      </c>
      <c r="HXH126">
        <f t="shared" si="94"/>
        <v>0</v>
      </c>
      <c r="HXI126">
        <f t="shared" si="94"/>
        <v>0</v>
      </c>
      <c r="HXJ126">
        <f t="shared" si="94"/>
        <v>0</v>
      </c>
      <c r="HXK126">
        <f t="shared" si="94"/>
        <v>0</v>
      </c>
      <c r="HXL126">
        <f t="shared" si="94"/>
        <v>0</v>
      </c>
      <c r="HXM126">
        <f t="shared" si="94"/>
        <v>0</v>
      </c>
      <c r="HXN126">
        <f t="shared" si="94"/>
        <v>0</v>
      </c>
      <c r="HXO126">
        <f t="shared" si="94"/>
        <v>0</v>
      </c>
      <c r="HXP126">
        <f t="shared" si="94"/>
        <v>0</v>
      </c>
      <c r="HXQ126">
        <f t="shared" si="94"/>
        <v>0</v>
      </c>
      <c r="HXR126">
        <f t="shared" si="94"/>
        <v>0</v>
      </c>
      <c r="HXS126">
        <f t="shared" si="94"/>
        <v>0</v>
      </c>
      <c r="HXT126">
        <f t="shared" si="94"/>
        <v>0</v>
      </c>
      <c r="HXU126">
        <f t="shared" si="94"/>
        <v>0</v>
      </c>
      <c r="HXV126">
        <f t="shared" si="94"/>
        <v>0</v>
      </c>
      <c r="HXW126">
        <f t="shared" si="94"/>
        <v>0</v>
      </c>
      <c r="HXX126">
        <f t="shared" si="94"/>
        <v>0</v>
      </c>
      <c r="HXY126">
        <f t="shared" si="94"/>
        <v>0</v>
      </c>
      <c r="HXZ126">
        <f t="shared" si="94"/>
        <v>0</v>
      </c>
      <c r="HYA126">
        <f t="shared" si="94"/>
        <v>0</v>
      </c>
      <c r="HYB126">
        <f t="shared" si="94"/>
        <v>0</v>
      </c>
      <c r="HYC126">
        <f t="shared" si="94"/>
        <v>0</v>
      </c>
      <c r="HYD126">
        <f t="shared" si="94"/>
        <v>0</v>
      </c>
      <c r="HYE126">
        <f t="shared" si="94"/>
        <v>0</v>
      </c>
      <c r="HYF126">
        <f t="shared" si="94"/>
        <v>0</v>
      </c>
      <c r="HYG126">
        <f t="shared" si="94"/>
        <v>0</v>
      </c>
      <c r="HYH126">
        <f t="shared" si="94"/>
        <v>0</v>
      </c>
      <c r="HYI126">
        <f t="shared" si="94"/>
        <v>0</v>
      </c>
      <c r="HYJ126">
        <f t="shared" si="94"/>
        <v>0</v>
      </c>
      <c r="HYK126">
        <f t="shared" si="94"/>
        <v>0</v>
      </c>
      <c r="HYL126">
        <f t="shared" si="94"/>
        <v>0</v>
      </c>
      <c r="HYM126">
        <f t="shared" si="94"/>
        <v>0</v>
      </c>
      <c r="HYN126">
        <f t="shared" si="94"/>
        <v>0</v>
      </c>
      <c r="HYO126">
        <f t="shared" si="94"/>
        <v>0</v>
      </c>
      <c r="HYP126">
        <f t="shared" si="94"/>
        <v>0</v>
      </c>
      <c r="HYQ126">
        <f t="shared" si="94"/>
        <v>0</v>
      </c>
      <c r="HYR126">
        <f t="shared" si="94"/>
        <v>0</v>
      </c>
      <c r="HYS126">
        <f t="shared" si="94"/>
        <v>0</v>
      </c>
      <c r="HYT126">
        <f t="shared" si="94"/>
        <v>0</v>
      </c>
      <c r="HYU126">
        <f t="shared" si="94"/>
        <v>0</v>
      </c>
      <c r="HYV126">
        <f t="shared" si="94"/>
        <v>0</v>
      </c>
      <c r="HYW126">
        <f t="shared" si="94"/>
        <v>0</v>
      </c>
      <c r="HYX126">
        <f t="shared" ref="HYX126:IBI126" si="95">SUM(HYX2:HYX125)</f>
        <v>0</v>
      </c>
      <c r="HYY126">
        <f t="shared" si="95"/>
        <v>0</v>
      </c>
      <c r="HYZ126">
        <f t="shared" si="95"/>
        <v>0</v>
      </c>
      <c r="HZA126">
        <f t="shared" si="95"/>
        <v>0</v>
      </c>
      <c r="HZB126">
        <f t="shared" si="95"/>
        <v>0</v>
      </c>
      <c r="HZC126">
        <f t="shared" si="95"/>
        <v>0</v>
      </c>
      <c r="HZD126">
        <f t="shared" si="95"/>
        <v>0</v>
      </c>
      <c r="HZE126">
        <f t="shared" si="95"/>
        <v>0</v>
      </c>
      <c r="HZF126">
        <f t="shared" si="95"/>
        <v>0</v>
      </c>
      <c r="HZG126">
        <f t="shared" si="95"/>
        <v>0</v>
      </c>
      <c r="HZH126">
        <f t="shared" si="95"/>
        <v>0</v>
      </c>
      <c r="HZI126">
        <f t="shared" si="95"/>
        <v>0</v>
      </c>
      <c r="HZJ126">
        <f t="shared" si="95"/>
        <v>0</v>
      </c>
      <c r="HZK126">
        <f t="shared" si="95"/>
        <v>0</v>
      </c>
      <c r="HZL126">
        <f t="shared" si="95"/>
        <v>0</v>
      </c>
      <c r="HZM126">
        <f t="shared" si="95"/>
        <v>0</v>
      </c>
      <c r="HZN126">
        <f t="shared" si="95"/>
        <v>0</v>
      </c>
      <c r="HZO126">
        <f t="shared" si="95"/>
        <v>0</v>
      </c>
      <c r="HZP126">
        <f t="shared" si="95"/>
        <v>0</v>
      </c>
      <c r="HZQ126">
        <f t="shared" si="95"/>
        <v>0</v>
      </c>
      <c r="HZR126">
        <f t="shared" si="95"/>
        <v>0</v>
      </c>
      <c r="HZS126">
        <f t="shared" si="95"/>
        <v>0</v>
      </c>
      <c r="HZT126">
        <f t="shared" si="95"/>
        <v>0</v>
      </c>
      <c r="HZU126">
        <f t="shared" si="95"/>
        <v>0</v>
      </c>
      <c r="HZV126">
        <f t="shared" si="95"/>
        <v>0</v>
      </c>
      <c r="HZW126">
        <f t="shared" si="95"/>
        <v>0</v>
      </c>
      <c r="HZX126">
        <f t="shared" si="95"/>
        <v>0</v>
      </c>
      <c r="HZY126">
        <f t="shared" si="95"/>
        <v>0</v>
      </c>
      <c r="HZZ126">
        <f t="shared" si="95"/>
        <v>0</v>
      </c>
      <c r="IAA126">
        <f t="shared" si="95"/>
        <v>0</v>
      </c>
      <c r="IAB126">
        <f t="shared" si="95"/>
        <v>0</v>
      </c>
      <c r="IAC126">
        <f t="shared" si="95"/>
        <v>0</v>
      </c>
      <c r="IAD126">
        <f t="shared" si="95"/>
        <v>0</v>
      </c>
      <c r="IAE126">
        <f t="shared" si="95"/>
        <v>0</v>
      </c>
      <c r="IAF126">
        <f t="shared" si="95"/>
        <v>0</v>
      </c>
      <c r="IAG126">
        <f t="shared" si="95"/>
        <v>0</v>
      </c>
      <c r="IAH126">
        <f t="shared" si="95"/>
        <v>0</v>
      </c>
      <c r="IAI126">
        <f t="shared" si="95"/>
        <v>0</v>
      </c>
      <c r="IAJ126">
        <f t="shared" si="95"/>
        <v>0</v>
      </c>
      <c r="IAK126">
        <f t="shared" si="95"/>
        <v>0</v>
      </c>
      <c r="IAL126">
        <f t="shared" si="95"/>
        <v>0</v>
      </c>
      <c r="IAM126">
        <f t="shared" si="95"/>
        <v>0</v>
      </c>
      <c r="IAN126">
        <f t="shared" si="95"/>
        <v>0</v>
      </c>
      <c r="IAO126">
        <f t="shared" si="95"/>
        <v>0</v>
      </c>
      <c r="IAP126">
        <f t="shared" si="95"/>
        <v>0</v>
      </c>
      <c r="IAQ126">
        <f t="shared" si="95"/>
        <v>0</v>
      </c>
      <c r="IAR126">
        <f t="shared" si="95"/>
        <v>0</v>
      </c>
      <c r="IAS126">
        <f t="shared" si="95"/>
        <v>0</v>
      </c>
      <c r="IAT126">
        <f t="shared" si="95"/>
        <v>0</v>
      </c>
      <c r="IAU126">
        <f t="shared" si="95"/>
        <v>0</v>
      </c>
      <c r="IAV126">
        <f t="shared" si="95"/>
        <v>0</v>
      </c>
      <c r="IAW126">
        <f t="shared" si="95"/>
        <v>0</v>
      </c>
      <c r="IAX126">
        <f t="shared" si="95"/>
        <v>0</v>
      </c>
      <c r="IAY126">
        <f t="shared" si="95"/>
        <v>0</v>
      </c>
      <c r="IAZ126">
        <f t="shared" si="95"/>
        <v>0</v>
      </c>
      <c r="IBA126">
        <f t="shared" si="95"/>
        <v>0</v>
      </c>
      <c r="IBB126">
        <f t="shared" si="95"/>
        <v>0</v>
      </c>
      <c r="IBC126">
        <f t="shared" si="95"/>
        <v>0</v>
      </c>
      <c r="IBD126">
        <f t="shared" si="95"/>
        <v>0</v>
      </c>
      <c r="IBE126">
        <f t="shared" si="95"/>
        <v>0</v>
      </c>
      <c r="IBF126">
        <f t="shared" si="95"/>
        <v>0</v>
      </c>
      <c r="IBG126">
        <f t="shared" si="95"/>
        <v>0</v>
      </c>
      <c r="IBH126">
        <f t="shared" si="95"/>
        <v>0</v>
      </c>
      <c r="IBI126">
        <f t="shared" si="95"/>
        <v>0</v>
      </c>
      <c r="IBJ126">
        <f t="shared" ref="IBJ126:IDU126" si="96">SUM(IBJ2:IBJ125)</f>
        <v>0</v>
      </c>
      <c r="IBK126">
        <f t="shared" si="96"/>
        <v>0</v>
      </c>
      <c r="IBL126">
        <f t="shared" si="96"/>
        <v>0</v>
      </c>
      <c r="IBM126">
        <f t="shared" si="96"/>
        <v>0</v>
      </c>
      <c r="IBN126">
        <f t="shared" si="96"/>
        <v>0</v>
      </c>
      <c r="IBO126">
        <f t="shared" si="96"/>
        <v>0</v>
      </c>
      <c r="IBP126">
        <f t="shared" si="96"/>
        <v>0</v>
      </c>
      <c r="IBQ126">
        <f t="shared" si="96"/>
        <v>0</v>
      </c>
      <c r="IBR126">
        <f t="shared" si="96"/>
        <v>0</v>
      </c>
      <c r="IBS126">
        <f t="shared" si="96"/>
        <v>0</v>
      </c>
      <c r="IBT126">
        <f t="shared" si="96"/>
        <v>0</v>
      </c>
      <c r="IBU126">
        <f t="shared" si="96"/>
        <v>0</v>
      </c>
      <c r="IBV126">
        <f t="shared" si="96"/>
        <v>0</v>
      </c>
      <c r="IBW126">
        <f t="shared" si="96"/>
        <v>0</v>
      </c>
      <c r="IBX126">
        <f t="shared" si="96"/>
        <v>0</v>
      </c>
      <c r="IBY126">
        <f t="shared" si="96"/>
        <v>0</v>
      </c>
      <c r="IBZ126">
        <f t="shared" si="96"/>
        <v>0</v>
      </c>
      <c r="ICA126">
        <f t="shared" si="96"/>
        <v>0</v>
      </c>
      <c r="ICB126">
        <f t="shared" si="96"/>
        <v>0</v>
      </c>
      <c r="ICC126">
        <f t="shared" si="96"/>
        <v>0</v>
      </c>
      <c r="ICD126">
        <f t="shared" si="96"/>
        <v>0</v>
      </c>
      <c r="ICE126">
        <f t="shared" si="96"/>
        <v>0</v>
      </c>
      <c r="ICF126">
        <f t="shared" si="96"/>
        <v>0</v>
      </c>
      <c r="ICG126">
        <f t="shared" si="96"/>
        <v>0</v>
      </c>
      <c r="ICH126">
        <f t="shared" si="96"/>
        <v>0</v>
      </c>
      <c r="ICI126">
        <f t="shared" si="96"/>
        <v>0</v>
      </c>
      <c r="ICJ126">
        <f t="shared" si="96"/>
        <v>0</v>
      </c>
      <c r="ICK126">
        <f t="shared" si="96"/>
        <v>0</v>
      </c>
      <c r="ICL126">
        <f t="shared" si="96"/>
        <v>0</v>
      </c>
      <c r="ICM126">
        <f t="shared" si="96"/>
        <v>0</v>
      </c>
      <c r="ICN126">
        <f t="shared" si="96"/>
        <v>0</v>
      </c>
      <c r="ICO126">
        <f t="shared" si="96"/>
        <v>0</v>
      </c>
      <c r="ICP126">
        <f t="shared" si="96"/>
        <v>0</v>
      </c>
      <c r="ICQ126">
        <f t="shared" si="96"/>
        <v>0</v>
      </c>
      <c r="ICR126">
        <f t="shared" si="96"/>
        <v>0</v>
      </c>
      <c r="ICS126">
        <f t="shared" si="96"/>
        <v>0</v>
      </c>
      <c r="ICT126">
        <f t="shared" si="96"/>
        <v>0</v>
      </c>
      <c r="ICU126">
        <f t="shared" si="96"/>
        <v>0</v>
      </c>
      <c r="ICV126">
        <f t="shared" si="96"/>
        <v>0</v>
      </c>
      <c r="ICW126">
        <f t="shared" si="96"/>
        <v>0</v>
      </c>
      <c r="ICX126">
        <f t="shared" si="96"/>
        <v>0</v>
      </c>
      <c r="ICY126">
        <f t="shared" si="96"/>
        <v>0</v>
      </c>
      <c r="ICZ126">
        <f t="shared" si="96"/>
        <v>0</v>
      </c>
      <c r="IDA126">
        <f t="shared" si="96"/>
        <v>0</v>
      </c>
      <c r="IDB126">
        <f t="shared" si="96"/>
        <v>0</v>
      </c>
      <c r="IDC126">
        <f t="shared" si="96"/>
        <v>0</v>
      </c>
      <c r="IDD126">
        <f t="shared" si="96"/>
        <v>0</v>
      </c>
      <c r="IDE126">
        <f t="shared" si="96"/>
        <v>0</v>
      </c>
      <c r="IDF126">
        <f t="shared" si="96"/>
        <v>0</v>
      </c>
      <c r="IDG126">
        <f t="shared" si="96"/>
        <v>0</v>
      </c>
      <c r="IDH126">
        <f t="shared" si="96"/>
        <v>0</v>
      </c>
      <c r="IDI126">
        <f t="shared" si="96"/>
        <v>0</v>
      </c>
      <c r="IDJ126">
        <f t="shared" si="96"/>
        <v>0</v>
      </c>
      <c r="IDK126">
        <f t="shared" si="96"/>
        <v>0</v>
      </c>
      <c r="IDL126">
        <f t="shared" si="96"/>
        <v>0</v>
      </c>
      <c r="IDM126">
        <f t="shared" si="96"/>
        <v>0</v>
      </c>
      <c r="IDN126">
        <f t="shared" si="96"/>
        <v>0</v>
      </c>
      <c r="IDO126">
        <f t="shared" si="96"/>
        <v>0</v>
      </c>
      <c r="IDP126">
        <f t="shared" si="96"/>
        <v>0</v>
      </c>
      <c r="IDQ126">
        <f t="shared" si="96"/>
        <v>0</v>
      </c>
      <c r="IDR126">
        <f t="shared" si="96"/>
        <v>0</v>
      </c>
      <c r="IDS126">
        <f t="shared" si="96"/>
        <v>0</v>
      </c>
      <c r="IDT126">
        <f t="shared" si="96"/>
        <v>0</v>
      </c>
      <c r="IDU126">
        <f t="shared" si="96"/>
        <v>0</v>
      </c>
      <c r="IDV126">
        <f t="shared" ref="IDV126:IGG126" si="97">SUM(IDV2:IDV125)</f>
        <v>0</v>
      </c>
      <c r="IDW126">
        <f t="shared" si="97"/>
        <v>0</v>
      </c>
      <c r="IDX126">
        <f t="shared" si="97"/>
        <v>0</v>
      </c>
      <c r="IDY126">
        <f t="shared" si="97"/>
        <v>0</v>
      </c>
      <c r="IDZ126">
        <f t="shared" si="97"/>
        <v>0</v>
      </c>
      <c r="IEA126">
        <f t="shared" si="97"/>
        <v>0</v>
      </c>
      <c r="IEB126">
        <f t="shared" si="97"/>
        <v>0</v>
      </c>
      <c r="IEC126">
        <f t="shared" si="97"/>
        <v>0</v>
      </c>
      <c r="IED126">
        <f t="shared" si="97"/>
        <v>0</v>
      </c>
      <c r="IEE126">
        <f t="shared" si="97"/>
        <v>0</v>
      </c>
      <c r="IEF126">
        <f t="shared" si="97"/>
        <v>0</v>
      </c>
      <c r="IEG126">
        <f t="shared" si="97"/>
        <v>0</v>
      </c>
      <c r="IEH126">
        <f t="shared" si="97"/>
        <v>0</v>
      </c>
      <c r="IEI126">
        <f t="shared" si="97"/>
        <v>0</v>
      </c>
      <c r="IEJ126">
        <f t="shared" si="97"/>
        <v>0</v>
      </c>
      <c r="IEK126">
        <f t="shared" si="97"/>
        <v>0</v>
      </c>
      <c r="IEL126">
        <f t="shared" si="97"/>
        <v>0</v>
      </c>
      <c r="IEM126">
        <f t="shared" si="97"/>
        <v>0</v>
      </c>
      <c r="IEN126">
        <f t="shared" si="97"/>
        <v>0</v>
      </c>
      <c r="IEO126">
        <f t="shared" si="97"/>
        <v>0</v>
      </c>
      <c r="IEP126">
        <f t="shared" si="97"/>
        <v>0</v>
      </c>
      <c r="IEQ126">
        <f t="shared" si="97"/>
        <v>0</v>
      </c>
      <c r="IER126">
        <f t="shared" si="97"/>
        <v>0</v>
      </c>
      <c r="IES126">
        <f t="shared" si="97"/>
        <v>0</v>
      </c>
      <c r="IET126">
        <f t="shared" si="97"/>
        <v>0</v>
      </c>
      <c r="IEU126">
        <f t="shared" si="97"/>
        <v>0</v>
      </c>
      <c r="IEV126">
        <f t="shared" si="97"/>
        <v>0</v>
      </c>
      <c r="IEW126">
        <f t="shared" si="97"/>
        <v>0</v>
      </c>
      <c r="IEX126">
        <f t="shared" si="97"/>
        <v>0</v>
      </c>
      <c r="IEY126">
        <f t="shared" si="97"/>
        <v>0</v>
      </c>
      <c r="IEZ126">
        <f t="shared" si="97"/>
        <v>0</v>
      </c>
      <c r="IFA126">
        <f t="shared" si="97"/>
        <v>0</v>
      </c>
      <c r="IFB126">
        <f t="shared" si="97"/>
        <v>0</v>
      </c>
      <c r="IFC126">
        <f t="shared" si="97"/>
        <v>0</v>
      </c>
      <c r="IFD126">
        <f t="shared" si="97"/>
        <v>0</v>
      </c>
      <c r="IFE126">
        <f t="shared" si="97"/>
        <v>0</v>
      </c>
      <c r="IFF126">
        <f t="shared" si="97"/>
        <v>0</v>
      </c>
      <c r="IFG126">
        <f t="shared" si="97"/>
        <v>0</v>
      </c>
      <c r="IFH126">
        <f t="shared" si="97"/>
        <v>0</v>
      </c>
      <c r="IFI126">
        <f t="shared" si="97"/>
        <v>0</v>
      </c>
      <c r="IFJ126">
        <f t="shared" si="97"/>
        <v>0</v>
      </c>
      <c r="IFK126">
        <f t="shared" si="97"/>
        <v>0</v>
      </c>
      <c r="IFL126">
        <f t="shared" si="97"/>
        <v>0</v>
      </c>
      <c r="IFM126">
        <f t="shared" si="97"/>
        <v>0</v>
      </c>
      <c r="IFN126">
        <f t="shared" si="97"/>
        <v>0</v>
      </c>
      <c r="IFO126">
        <f t="shared" si="97"/>
        <v>0</v>
      </c>
      <c r="IFP126">
        <f t="shared" si="97"/>
        <v>0</v>
      </c>
      <c r="IFQ126">
        <f t="shared" si="97"/>
        <v>0</v>
      </c>
      <c r="IFR126">
        <f t="shared" si="97"/>
        <v>0</v>
      </c>
      <c r="IFS126">
        <f t="shared" si="97"/>
        <v>0</v>
      </c>
      <c r="IFT126">
        <f t="shared" si="97"/>
        <v>0</v>
      </c>
      <c r="IFU126">
        <f t="shared" si="97"/>
        <v>0</v>
      </c>
      <c r="IFV126">
        <f t="shared" si="97"/>
        <v>0</v>
      </c>
      <c r="IFW126">
        <f t="shared" si="97"/>
        <v>0</v>
      </c>
      <c r="IFX126">
        <f t="shared" si="97"/>
        <v>0</v>
      </c>
      <c r="IFY126">
        <f t="shared" si="97"/>
        <v>0</v>
      </c>
      <c r="IFZ126">
        <f t="shared" si="97"/>
        <v>0</v>
      </c>
      <c r="IGA126">
        <f t="shared" si="97"/>
        <v>0</v>
      </c>
      <c r="IGB126">
        <f t="shared" si="97"/>
        <v>0</v>
      </c>
      <c r="IGC126">
        <f t="shared" si="97"/>
        <v>0</v>
      </c>
      <c r="IGD126">
        <f t="shared" si="97"/>
        <v>0</v>
      </c>
      <c r="IGE126">
        <f t="shared" si="97"/>
        <v>0</v>
      </c>
      <c r="IGF126">
        <f t="shared" si="97"/>
        <v>0</v>
      </c>
      <c r="IGG126">
        <f t="shared" si="97"/>
        <v>0</v>
      </c>
      <c r="IGH126">
        <f t="shared" ref="IGH126:IIS126" si="98">SUM(IGH2:IGH125)</f>
        <v>0</v>
      </c>
      <c r="IGI126">
        <f t="shared" si="98"/>
        <v>0</v>
      </c>
      <c r="IGJ126">
        <f t="shared" si="98"/>
        <v>0</v>
      </c>
      <c r="IGK126">
        <f t="shared" si="98"/>
        <v>0</v>
      </c>
      <c r="IGL126">
        <f t="shared" si="98"/>
        <v>0</v>
      </c>
      <c r="IGM126">
        <f t="shared" si="98"/>
        <v>0</v>
      </c>
      <c r="IGN126">
        <f t="shared" si="98"/>
        <v>0</v>
      </c>
      <c r="IGO126">
        <f t="shared" si="98"/>
        <v>0</v>
      </c>
      <c r="IGP126">
        <f t="shared" si="98"/>
        <v>0</v>
      </c>
      <c r="IGQ126">
        <f t="shared" si="98"/>
        <v>0</v>
      </c>
      <c r="IGR126">
        <f t="shared" si="98"/>
        <v>0</v>
      </c>
      <c r="IGS126">
        <f t="shared" si="98"/>
        <v>0</v>
      </c>
      <c r="IGT126">
        <f t="shared" si="98"/>
        <v>0</v>
      </c>
      <c r="IGU126">
        <f t="shared" si="98"/>
        <v>0</v>
      </c>
      <c r="IGV126">
        <f t="shared" si="98"/>
        <v>0</v>
      </c>
      <c r="IGW126">
        <f t="shared" si="98"/>
        <v>0</v>
      </c>
      <c r="IGX126">
        <f t="shared" si="98"/>
        <v>0</v>
      </c>
      <c r="IGY126">
        <f t="shared" si="98"/>
        <v>0</v>
      </c>
      <c r="IGZ126">
        <f t="shared" si="98"/>
        <v>0</v>
      </c>
      <c r="IHA126">
        <f t="shared" si="98"/>
        <v>0</v>
      </c>
      <c r="IHB126">
        <f t="shared" si="98"/>
        <v>0</v>
      </c>
      <c r="IHC126">
        <f t="shared" si="98"/>
        <v>0</v>
      </c>
      <c r="IHD126">
        <f t="shared" si="98"/>
        <v>0</v>
      </c>
      <c r="IHE126">
        <f t="shared" si="98"/>
        <v>0</v>
      </c>
      <c r="IHF126">
        <f t="shared" si="98"/>
        <v>0</v>
      </c>
      <c r="IHG126">
        <f t="shared" si="98"/>
        <v>0</v>
      </c>
      <c r="IHH126">
        <f t="shared" si="98"/>
        <v>0</v>
      </c>
      <c r="IHI126">
        <f t="shared" si="98"/>
        <v>0</v>
      </c>
      <c r="IHJ126">
        <f t="shared" si="98"/>
        <v>0</v>
      </c>
      <c r="IHK126">
        <f t="shared" si="98"/>
        <v>0</v>
      </c>
      <c r="IHL126">
        <f t="shared" si="98"/>
        <v>0</v>
      </c>
      <c r="IHM126">
        <f t="shared" si="98"/>
        <v>0</v>
      </c>
      <c r="IHN126">
        <f t="shared" si="98"/>
        <v>0</v>
      </c>
      <c r="IHO126">
        <f t="shared" si="98"/>
        <v>0</v>
      </c>
      <c r="IHP126">
        <f t="shared" si="98"/>
        <v>0</v>
      </c>
      <c r="IHQ126">
        <f t="shared" si="98"/>
        <v>0</v>
      </c>
      <c r="IHR126">
        <f t="shared" si="98"/>
        <v>0</v>
      </c>
      <c r="IHS126">
        <f t="shared" si="98"/>
        <v>0</v>
      </c>
      <c r="IHT126">
        <f t="shared" si="98"/>
        <v>0</v>
      </c>
      <c r="IHU126">
        <f t="shared" si="98"/>
        <v>0</v>
      </c>
      <c r="IHV126">
        <f t="shared" si="98"/>
        <v>0</v>
      </c>
      <c r="IHW126">
        <f t="shared" si="98"/>
        <v>0</v>
      </c>
      <c r="IHX126">
        <f t="shared" si="98"/>
        <v>0</v>
      </c>
      <c r="IHY126">
        <f t="shared" si="98"/>
        <v>0</v>
      </c>
      <c r="IHZ126">
        <f t="shared" si="98"/>
        <v>0</v>
      </c>
      <c r="IIA126">
        <f t="shared" si="98"/>
        <v>0</v>
      </c>
      <c r="IIB126">
        <f t="shared" si="98"/>
        <v>0</v>
      </c>
      <c r="IIC126">
        <f t="shared" si="98"/>
        <v>0</v>
      </c>
      <c r="IID126">
        <f t="shared" si="98"/>
        <v>0</v>
      </c>
      <c r="IIE126">
        <f t="shared" si="98"/>
        <v>0</v>
      </c>
      <c r="IIF126">
        <f t="shared" si="98"/>
        <v>0</v>
      </c>
      <c r="IIG126">
        <f t="shared" si="98"/>
        <v>0</v>
      </c>
      <c r="IIH126">
        <f t="shared" si="98"/>
        <v>0</v>
      </c>
      <c r="III126">
        <f t="shared" si="98"/>
        <v>0</v>
      </c>
      <c r="IIJ126">
        <f t="shared" si="98"/>
        <v>0</v>
      </c>
      <c r="IIK126">
        <f t="shared" si="98"/>
        <v>0</v>
      </c>
      <c r="IIL126">
        <f t="shared" si="98"/>
        <v>0</v>
      </c>
      <c r="IIM126">
        <f t="shared" si="98"/>
        <v>0</v>
      </c>
      <c r="IIN126">
        <f t="shared" si="98"/>
        <v>0</v>
      </c>
      <c r="IIO126">
        <f t="shared" si="98"/>
        <v>0</v>
      </c>
      <c r="IIP126">
        <f t="shared" si="98"/>
        <v>0</v>
      </c>
      <c r="IIQ126">
        <f t="shared" si="98"/>
        <v>0</v>
      </c>
      <c r="IIR126">
        <f t="shared" si="98"/>
        <v>0</v>
      </c>
      <c r="IIS126">
        <f t="shared" si="98"/>
        <v>0</v>
      </c>
      <c r="IIT126">
        <f t="shared" ref="IIT126:ILE126" si="99">SUM(IIT2:IIT125)</f>
        <v>0</v>
      </c>
      <c r="IIU126">
        <f t="shared" si="99"/>
        <v>0</v>
      </c>
      <c r="IIV126">
        <f t="shared" si="99"/>
        <v>0</v>
      </c>
      <c r="IIW126">
        <f t="shared" si="99"/>
        <v>0</v>
      </c>
      <c r="IIX126">
        <f t="shared" si="99"/>
        <v>0</v>
      </c>
      <c r="IIY126">
        <f t="shared" si="99"/>
        <v>0</v>
      </c>
      <c r="IIZ126">
        <f t="shared" si="99"/>
        <v>0</v>
      </c>
      <c r="IJA126">
        <f t="shared" si="99"/>
        <v>0</v>
      </c>
      <c r="IJB126">
        <f t="shared" si="99"/>
        <v>0</v>
      </c>
      <c r="IJC126">
        <f t="shared" si="99"/>
        <v>0</v>
      </c>
      <c r="IJD126">
        <f t="shared" si="99"/>
        <v>0</v>
      </c>
      <c r="IJE126">
        <f t="shared" si="99"/>
        <v>0</v>
      </c>
      <c r="IJF126">
        <f t="shared" si="99"/>
        <v>0</v>
      </c>
      <c r="IJG126">
        <f t="shared" si="99"/>
        <v>0</v>
      </c>
      <c r="IJH126">
        <f t="shared" si="99"/>
        <v>0</v>
      </c>
      <c r="IJI126">
        <f t="shared" si="99"/>
        <v>0</v>
      </c>
      <c r="IJJ126">
        <f t="shared" si="99"/>
        <v>0</v>
      </c>
      <c r="IJK126">
        <f t="shared" si="99"/>
        <v>0</v>
      </c>
      <c r="IJL126">
        <f t="shared" si="99"/>
        <v>0</v>
      </c>
      <c r="IJM126">
        <f t="shared" si="99"/>
        <v>0</v>
      </c>
      <c r="IJN126">
        <f t="shared" si="99"/>
        <v>0</v>
      </c>
      <c r="IJO126">
        <f t="shared" si="99"/>
        <v>0</v>
      </c>
      <c r="IJP126">
        <f t="shared" si="99"/>
        <v>0</v>
      </c>
      <c r="IJQ126">
        <f t="shared" si="99"/>
        <v>0</v>
      </c>
      <c r="IJR126">
        <f t="shared" si="99"/>
        <v>0</v>
      </c>
      <c r="IJS126">
        <f t="shared" si="99"/>
        <v>0</v>
      </c>
      <c r="IJT126">
        <f t="shared" si="99"/>
        <v>0</v>
      </c>
      <c r="IJU126">
        <f t="shared" si="99"/>
        <v>0</v>
      </c>
      <c r="IJV126">
        <f t="shared" si="99"/>
        <v>0</v>
      </c>
      <c r="IJW126">
        <f t="shared" si="99"/>
        <v>0</v>
      </c>
      <c r="IJX126">
        <f t="shared" si="99"/>
        <v>0</v>
      </c>
      <c r="IJY126">
        <f t="shared" si="99"/>
        <v>0</v>
      </c>
      <c r="IJZ126">
        <f t="shared" si="99"/>
        <v>0</v>
      </c>
      <c r="IKA126">
        <f t="shared" si="99"/>
        <v>0</v>
      </c>
      <c r="IKB126">
        <f t="shared" si="99"/>
        <v>0</v>
      </c>
      <c r="IKC126">
        <f t="shared" si="99"/>
        <v>0</v>
      </c>
      <c r="IKD126">
        <f t="shared" si="99"/>
        <v>0</v>
      </c>
      <c r="IKE126">
        <f t="shared" si="99"/>
        <v>0</v>
      </c>
      <c r="IKF126">
        <f t="shared" si="99"/>
        <v>0</v>
      </c>
      <c r="IKG126">
        <f t="shared" si="99"/>
        <v>0</v>
      </c>
      <c r="IKH126">
        <f t="shared" si="99"/>
        <v>0</v>
      </c>
      <c r="IKI126">
        <f t="shared" si="99"/>
        <v>0</v>
      </c>
      <c r="IKJ126">
        <f t="shared" si="99"/>
        <v>0</v>
      </c>
      <c r="IKK126">
        <f t="shared" si="99"/>
        <v>0</v>
      </c>
      <c r="IKL126">
        <f t="shared" si="99"/>
        <v>0</v>
      </c>
      <c r="IKM126">
        <f t="shared" si="99"/>
        <v>0</v>
      </c>
      <c r="IKN126">
        <f t="shared" si="99"/>
        <v>0</v>
      </c>
      <c r="IKO126">
        <f t="shared" si="99"/>
        <v>0</v>
      </c>
      <c r="IKP126">
        <f t="shared" si="99"/>
        <v>0</v>
      </c>
      <c r="IKQ126">
        <f t="shared" si="99"/>
        <v>0</v>
      </c>
      <c r="IKR126">
        <f t="shared" si="99"/>
        <v>0</v>
      </c>
      <c r="IKS126">
        <f t="shared" si="99"/>
        <v>0</v>
      </c>
      <c r="IKT126">
        <f t="shared" si="99"/>
        <v>0</v>
      </c>
      <c r="IKU126">
        <f t="shared" si="99"/>
        <v>0</v>
      </c>
      <c r="IKV126">
        <f t="shared" si="99"/>
        <v>0</v>
      </c>
      <c r="IKW126">
        <f t="shared" si="99"/>
        <v>0</v>
      </c>
      <c r="IKX126">
        <f t="shared" si="99"/>
        <v>0</v>
      </c>
      <c r="IKY126">
        <f t="shared" si="99"/>
        <v>0</v>
      </c>
      <c r="IKZ126">
        <f t="shared" si="99"/>
        <v>0</v>
      </c>
      <c r="ILA126">
        <f t="shared" si="99"/>
        <v>0</v>
      </c>
      <c r="ILB126">
        <f t="shared" si="99"/>
        <v>0</v>
      </c>
      <c r="ILC126">
        <f t="shared" si="99"/>
        <v>0</v>
      </c>
      <c r="ILD126">
        <f t="shared" si="99"/>
        <v>0</v>
      </c>
      <c r="ILE126">
        <f t="shared" si="99"/>
        <v>0</v>
      </c>
      <c r="ILF126">
        <f t="shared" ref="ILF126:INQ126" si="100">SUM(ILF2:ILF125)</f>
        <v>0</v>
      </c>
      <c r="ILG126">
        <f t="shared" si="100"/>
        <v>0</v>
      </c>
      <c r="ILH126">
        <f t="shared" si="100"/>
        <v>0</v>
      </c>
      <c r="ILI126">
        <f t="shared" si="100"/>
        <v>0</v>
      </c>
      <c r="ILJ126">
        <f t="shared" si="100"/>
        <v>0</v>
      </c>
      <c r="ILK126">
        <f t="shared" si="100"/>
        <v>0</v>
      </c>
      <c r="ILL126">
        <f t="shared" si="100"/>
        <v>0</v>
      </c>
      <c r="ILM126">
        <f t="shared" si="100"/>
        <v>0</v>
      </c>
      <c r="ILN126">
        <f t="shared" si="100"/>
        <v>0</v>
      </c>
      <c r="ILO126">
        <f t="shared" si="100"/>
        <v>0</v>
      </c>
      <c r="ILP126">
        <f t="shared" si="100"/>
        <v>0</v>
      </c>
      <c r="ILQ126">
        <f t="shared" si="100"/>
        <v>0</v>
      </c>
      <c r="ILR126">
        <f t="shared" si="100"/>
        <v>0</v>
      </c>
      <c r="ILS126">
        <f t="shared" si="100"/>
        <v>0</v>
      </c>
      <c r="ILT126">
        <f t="shared" si="100"/>
        <v>0</v>
      </c>
      <c r="ILU126">
        <f t="shared" si="100"/>
        <v>0</v>
      </c>
      <c r="ILV126">
        <f t="shared" si="100"/>
        <v>0</v>
      </c>
      <c r="ILW126">
        <f t="shared" si="100"/>
        <v>0</v>
      </c>
      <c r="ILX126">
        <f t="shared" si="100"/>
        <v>0</v>
      </c>
      <c r="ILY126">
        <f t="shared" si="100"/>
        <v>0</v>
      </c>
      <c r="ILZ126">
        <f t="shared" si="100"/>
        <v>0</v>
      </c>
      <c r="IMA126">
        <f t="shared" si="100"/>
        <v>0</v>
      </c>
      <c r="IMB126">
        <f t="shared" si="100"/>
        <v>0</v>
      </c>
      <c r="IMC126">
        <f t="shared" si="100"/>
        <v>0</v>
      </c>
      <c r="IMD126">
        <f t="shared" si="100"/>
        <v>0</v>
      </c>
      <c r="IME126">
        <f t="shared" si="100"/>
        <v>0</v>
      </c>
      <c r="IMF126">
        <f t="shared" si="100"/>
        <v>0</v>
      </c>
      <c r="IMG126">
        <f t="shared" si="100"/>
        <v>0</v>
      </c>
      <c r="IMH126">
        <f t="shared" si="100"/>
        <v>0</v>
      </c>
      <c r="IMI126">
        <f t="shared" si="100"/>
        <v>0</v>
      </c>
      <c r="IMJ126">
        <f t="shared" si="100"/>
        <v>0</v>
      </c>
      <c r="IMK126">
        <f t="shared" si="100"/>
        <v>0</v>
      </c>
      <c r="IML126">
        <f t="shared" si="100"/>
        <v>0</v>
      </c>
      <c r="IMM126">
        <f t="shared" si="100"/>
        <v>0</v>
      </c>
      <c r="IMN126">
        <f t="shared" si="100"/>
        <v>0</v>
      </c>
      <c r="IMO126">
        <f t="shared" si="100"/>
        <v>0</v>
      </c>
      <c r="IMP126">
        <f t="shared" si="100"/>
        <v>0</v>
      </c>
      <c r="IMQ126">
        <f t="shared" si="100"/>
        <v>0</v>
      </c>
      <c r="IMR126">
        <f t="shared" si="100"/>
        <v>0</v>
      </c>
      <c r="IMS126">
        <f t="shared" si="100"/>
        <v>0</v>
      </c>
      <c r="IMT126">
        <f t="shared" si="100"/>
        <v>0</v>
      </c>
      <c r="IMU126">
        <f t="shared" si="100"/>
        <v>0</v>
      </c>
      <c r="IMV126">
        <f t="shared" si="100"/>
        <v>0</v>
      </c>
      <c r="IMW126">
        <f t="shared" si="100"/>
        <v>0</v>
      </c>
      <c r="IMX126">
        <f t="shared" si="100"/>
        <v>0</v>
      </c>
      <c r="IMY126">
        <f t="shared" si="100"/>
        <v>0</v>
      </c>
      <c r="IMZ126">
        <f t="shared" si="100"/>
        <v>0</v>
      </c>
      <c r="INA126">
        <f t="shared" si="100"/>
        <v>0</v>
      </c>
      <c r="INB126">
        <f t="shared" si="100"/>
        <v>0</v>
      </c>
      <c r="INC126">
        <f t="shared" si="100"/>
        <v>0</v>
      </c>
      <c r="IND126">
        <f t="shared" si="100"/>
        <v>0</v>
      </c>
      <c r="INE126">
        <f t="shared" si="100"/>
        <v>0</v>
      </c>
      <c r="INF126">
        <f t="shared" si="100"/>
        <v>0</v>
      </c>
      <c r="ING126">
        <f t="shared" si="100"/>
        <v>0</v>
      </c>
      <c r="INH126">
        <f t="shared" si="100"/>
        <v>0</v>
      </c>
      <c r="INI126">
        <f t="shared" si="100"/>
        <v>0</v>
      </c>
      <c r="INJ126">
        <f t="shared" si="100"/>
        <v>0</v>
      </c>
      <c r="INK126">
        <f t="shared" si="100"/>
        <v>0</v>
      </c>
      <c r="INL126">
        <f t="shared" si="100"/>
        <v>0</v>
      </c>
      <c r="INM126">
        <f t="shared" si="100"/>
        <v>0</v>
      </c>
      <c r="INN126">
        <f t="shared" si="100"/>
        <v>0</v>
      </c>
      <c r="INO126">
        <f t="shared" si="100"/>
        <v>0</v>
      </c>
      <c r="INP126">
        <f t="shared" si="100"/>
        <v>0</v>
      </c>
      <c r="INQ126">
        <f t="shared" si="100"/>
        <v>0</v>
      </c>
      <c r="INR126">
        <f t="shared" ref="INR126:IQC126" si="101">SUM(INR2:INR125)</f>
        <v>0</v>
      </c>
      <c r="INS126">
        <f t="shared" si="101"/>
        <v>0</v>
      </c>
      <c r="INT126">
        <f t="shared" si="101"/>
        <v>0</v>
      </c>
      <c r="INU126">
        <f t="shared" si="101"/>
        <v>0</v>
      </c>
      <c r="INV126">
        <f t="shared" si="101"/>
        <v>0</v>
      </c>
      <c r="INW126">
        <f t="shared" si="101"/>
        <v>0</v>
      </c>
      <c r="INX126">
        <f t="shared" si="101"/>
        <v>0</v>
      </c>
      <c r="INY126">
        <f t="shared" si="101"/>
        <v>0</v>
      </c>
      <c r="INZ126">
        <f t="shared" si="101"/>
        <v>0</v>
      </c>
      <c r="IOA126">
        <f t="shared" si="101"/>
        <v>0</v>
      </c>
      <c r="IOB126">
        <f t="shared" si="101"/>
        <v>0</v>
      </c>
      <c r="IOC126">
        <f t="shared" si="101"/>
        <v>0</v>
      </c>
      <c r="IOD126">
        <f t="shared" si="101"/>
        <v>0</v>
      </c>
      <c r="IOE126">
        <f t="shared" si="101"/>
        <v>0</v>
      </c>
      <c r="IOF126">
        <f t="shared" si="101"/>
        <v>0</v>
      </c>
      <c r="IOG126">
        <f t="shared" si="101"/>
        <v>0</v>
      </c>
      <c r="IOH126">
        <f t="shared" si="101"/>
        <v>0</v>
      </c>
      <c r="IOI126">
        <f t="shared" si="101"/>
        <v>0</v>
      </c>
      <c r="IOJ126">
        <f t="shared" si="101"/>
        <v>0</v>
      </c>
      <c r="IOK126">
        <f t="shared" si="101"/>
        <v>0</v>
      </c>
      <c r="IOL126">
        <f t="shared" si="101"/>
        <v>0</v>
      </c>
      <c r="IOM126">
        <f t="shared" si="101"/>
        <v>0</v>
      </c>
      <c r="ION126">
        <f t="shared" si="101"/>
        <v>0</v>
      </c>
      <c r="IOO126">
        <f t="shared" si="101"/>
        <v>0</v>
      </c>
      <c r="IOP126">
        <f t="shared" si="101"/>
        <v>0</v>
      </c>
      <c r="IOQ126">
        <f t="shared" si="101"/>
        <v>0</v>
      </c>
      <c r="IOR126">
        <f t="shared" si="101"/>
        <v>0</v>
      </c>
      <c r="IOS126">
        <f t="shared" si="101"/>
        <v>0</v>
      </c>
      <c r="IOT126">
        <f t="shared" si="101"/>
        <v>0</v>
      </c>
      <c r="IOU126">
        <f t="shared" si="101"/>
        <v>0</v>
      </c>
      <c r="IOV126">
        <f t="shared" si="101"/>
        <v>0</v>
      </c>
      <c r="IOW126">
        <f t="shared" si="101"/>
        <v>0</v>
      </c>
      <c r="IOX126">
        <f t="shared" si="101"/>
        <v>0</v>
      </c>
      <c r="IOY126">
        <f t="shared" si="101"/>
        <v>0</v>
      </c>
      <c r="IOZ126">
        <f t="shared" si="101"/>
        <v>0</v>
      </c>
      <c r="IPA126">
        <f t="shared" si="101"/>
        <v>0</v>
      </c>
      <c r="IPB126">
        <f t="shared" si="101"/>
        <v>0</v>
      </c>
      <c r="IPC126">
        <f t="shared" si="101"/>
        <v>0</v>
      </c>
      <c r="IPD126">
        <f t="shared" si="101"/>
        <v>0</v>
      </c>
      <c r="IPE126">
        <f t="shared" si="101"/>
        <v>0</v>
      </c>
      <c r="IPF126">
        <f t="shared" si="101"/>
        <v>0</v>
      </c>
      <c r="IPG126">
        <f t="shared" si="101"/>
        <v>0</v>
      </c>
      <c r="IPH126">
        <f t="shared" si="101"/>
        <v>0</v>
      </c>
      <c r="IPI126">
        <f t="shared" si="101"/>
        <v>0</v>
      </c>
      <c r="IPJ126">
        <f t="shared" si="101"/>
        <v>0</v>
      </c>
      <c r="IPK126">
        <f t="shared" si="101"/>
        <v>0</v>
      </c>
      <c r="IPL126">
        <f t="shared" si="101"/>
        <v>0</v>
      </c>
      <c r="IPM126">
        <f t="shared" si="101"/>
        <v>0</v>
      </c>
      <c r="IPN126">
        <f t="shared" si="101"/>
        <v>0</v>
      </c>
      <c r="IPO126">
        <f t="shared" si="101"/>
        <v>0</v>
      </c>
      <c r="IPP126">
        <f t="shared" si="101"/>
        <v>0</v>
      </c>
      <c r="IPQ126">
        <f t="shared" si="101"/>
        <v>0</v>
      </c>
      <c r="IPR126">
        <f t="shared" si="101"/>
        <v>0</v>
      </c>
      <c r="IPS126">
        <f t="shared" si="101"/>
        <v>0</v>
      </c>
      <c r="IPT126">
        <f t="shared" si="101"/>
        <v>0</v>
      </c>
      <c r="IPU126">
        <f t="shared" si="101"/>
        <v>0</v>
      </c>
      <c r="IPV126">
        <f t="shared" si="101"/>
        <v>0</v>
      </c>
      <c r="IPW126">
        <f t="shared" si="101"/>
        <v>0</v>
      </c>
      <c r="IPX126">
        <f t="shared" si="101"/>
        <v>0</v>
      </c>
      <c r="IPY126">
        <f t="shared" si="101"/>
        <v>0</v>
      </c>
      <c r="IPZ126">
        <f t="shared" si="101"/>
        <v>0</v>
      </c>
      <c r="IQA126">
        <f t="shared" si="101"/>
        <v>0</v>
      </c>
      <c r="IQB126">
        <f t="shared" si="101"/>
        <v>0</v>
      </c>
      <c r="IQC126">
        <f t="shared" si="101"/>
        <v>0</v>
      </c>
      <c r="IQD126">
        <f t="shared" ref="IQD126:ISO126" si="102">SUM(IQD2:IQD125)</f>
        <v>0</v>
      </c>
      <c r="IQE126">
        <f t="shared" si="102"/>
        <v>0</v>
      </c>
      <c r="IQF126">
        <f t="shared" si="102"/>
        <v>0</v>
      </c>
      <c r="IQG126">
        <f t="shared" si="102"/>
        <v>0</v>
      </c>
      <c r="IQH126">
        <f t="shared" si="102"/>
        <v>0</v>
      </c>
      <c r="IQI126">
        <f t="shared" si="102"/>
        <v>0</v>
      </c>
      <c r="IQJ126">
        <f t="shared" si="102"/>
        <v>0</v>
      </c>
      <c r="IQK126">
        <f t="shared" si="102"/>
        <v>0</v>
      </c>
      <c r="IQL126">
        <f t="shared" si="102"/>
        <v>0</v>
      </c>
      <c r="IQM126">
        <f t="shared" si="102"/>
        <v>0</v>
      </c>
      <c r="IQN126">
        <f t="shared" si="102"/>
        <v>0</v>
      </c>
      <c r="IQO126">
        <f t="shared" si="102"/>
        <v>0</v>
      </c>
      <c r="IQP126">
        <f t="shared" si="102"/>
        <v>0</v>
      </c>
      <c r="IQQ126">
        <f t="shared" si="102"/>
        <v>0</v>
      </c>
      <c r="IQR126">
        <f t="shared" si="102"/>
        <v>0</v>
      </c>
      <c r="IQS126">
        <f t="shared" si="102"/>
        <v>0</v>
      </c>
      <c r="IQT126">
        <f t="shared" si="102"/>
        <v>0</v>
      </c>
      <c r="IQU126">
        <f t="shared" si="102"/>
        <v>0</v>
      </c>
      <c r="IQV126">
        <f t="shared" si="102"/>
        <v>0</v>
      </c>
      <c r="IQW126">
        <f t="shared" si="102"/>
        <v>0</v>
      </c>
      <c r="IQX126">
        <f t="shared" si="102"/>
        <v>0</v>
      </c>
      <c r="IQY126">
        <f t="shared" si="102"/>
        <v>0</v>
      </c>
      <c r="IQZ126">
        <f t="shared" si="102"/>
        <v>0</v>
      </c>
      <c r="IRA126">
        <f t="shared" si="102"/>
        <v>0</v>
      </c>
      <c r="IRB126">
        <f t="shared" si="102"/>
        <v>0</v>
      </c>
      <c r="IRC126">
        <f t="shared" si="102"/>
        <v>0</v>
      </c>
      <c r="IRD126">
        <f t="shared" si="102"/>
        <v>0</v>
      </c>
      <c r="IRE126">
        <f t="shared" si="102"/>
        <v>0</v>
      </c>
      <c r="IRF126">
        <f t="shared" si="102"/>
        <v>0</v>
      </c>
      <c r="IRG126">
        <f t="shared" si="102"/>
        <v>0</v>
      </c>
      <c r="IRH126">
        <f t="shared" si="102"/>
        <v>0</v>
      </c>
      <c r="IRI126">
        <f t="shared" si="102"/>
        <v>0</v>
      </c>
      <c r="IRJ126">
        <f t="shared" si="102"/>
        <v>0</v>
      </c>
      <c r="IRK126">
        <f t="shared" si="102"/>
        <v>0</v>
      </c>
      <c r="IRL126">
        <f t="shared" si="102"/>
        <v>0</v>
      </c>
      <c r="IRM126">
        <f t="shared" si="102"/>
        <v>0</v>
      </c>
      <c r="IRN126">
        <f t="shared" si="102"/>
        <v>0</v>
      </c>
      <c r="IRO126">
        <f t="shared" si="102"/>
        <v>0</v>
      </c>
      <c r="IRP126">
        <f t="shared" si="102"/>
        <v>0</v>
      </c>
      <c r="IRQ126">
        <f t="shared" si="102"/>
        <v>0</v>
      </c>
      <c r="IRR126">
        <f t="shared" si="102"/>
        <v>0</v>
      </c>
      <c r="IRS126">
        <f t="shared" si="102"/>
        <v>0</v>
      </c>
      <c r="IRT126">
        <f t="shared" si="102"/>
        <v>0</v>
      </c>
      <c r="IRU126">
        <f t="shared" si="102"/>
        <v>0</v>
      </c>
      <c r="IRV126">
        <f t="shared" si="102"/>
        <v>0</v>
      </c>
      <c r="IRW126">
        <f t="shared" si="102"/>
        <v>0</v>
      </c>
      <c r="IRX126">
        <f t="shared" si="102"/>
        <v>0</v>
      </c>
      <c r="IRY126">
        <f t="shared" si="102"/>
        <v>0</v>
      </c>
      <c r="IRZ126">
        <f t="shared" si="102"/>
        <v>0</v>
      </c>
      <c r="ISA126">
        <f t="shared" si="102"/>
        <v>0</v>
      </c>
      <c r="ISB126">
        <f t="shared" si="102"/>
        <v>0</v>
      </c>
      <c r="ISC126">
        <f t="shared" si="102"/>
        <v>0</v>
      </c>
      <c r="ISD126">
        <f t="shared" si="102"/>
        <v>0</v>
      </c>
      <c r="ISE126">
        <f t="shared" si="102"/>
        <v>0</v>
      </c>
      <c r="ISF126">
        <f t="shared" si="102"/>
        <v>0</v>
      </c>
      <c r="ISG126">
        <f t="shared" si="102"/>
        <v>0</v>
      </c>
      <c r="ISH126">
        <f t="shared" si="102"/>
        <v>0</v>
      </c>
      <c r="ISI126">
        <f t="shared" si="102"/>
        <v>0</v>
      </c>
      <c r="ISJ126">
        <f t="shared" si="102"/>
        <v>0</v>
      </c>
      <c r="ISK126">
        <f t="shared" si="102"/>
        <v>0</v>
      </c>
      <c r="ISL126">
        <f t="shared" si="102"/>
        <v>0</v>
      </c>
      <c r="ISM126">
        <f t="shared" si="102"/>
        <v>0</v>
      </c>
      <c r="ISN126">
        <f t="shared" si="102"/>
        <v>0</v>
      </c>
      <c r="ISO126">
        <f t="shared" si="102"/>
        <v>0</v>
      </c>
      <c r="ISP126">
        <f t="shared" ref="ISP126:IVA126" si="103">SUM(ISP2:ISP125)</f>
        <v>0</v>
      </c>
      <c r="ISQ126">
        <f t="shared" si="103"/>
        <v>0</v>
      </c>
      <c r="ISR126">
        <f t="shared" si="103"/>
        <v>0</v>
      </c>
      <c r="ISS126">
        <f t="shared" si="103"/>
        <v>0</v>
      </c>
      <c r="IST126">
        <f t="shared" si="103"/>
        <v>0</v>
      </c>
      <c r="ISU126">
        <f t="shared" si="103"/>
        <v>0</v>
      </c>
      <c r="ISV126">
        <f t="shared" si="103"/>
        <v>0</v>
      </c>
      <c r="ISW126">
        <f t="shared" si="103"/>
        <v>0</v>
      </c>
      <c r="ISX126">
        <f t="shared" si="103"/>
        <v>0</v>
      </c>
      <c r="ISY126">
        <f t="shared" si="103"/>
        <v>0</v>
      </c>
      <c r="ISZ126">
        <f t="shared" si="103"/>
        <v>0</v>
      </c>
      <c r="ITA126">
        <f t="shared" si="103"/>
        <v>0</v>
      </c>
      <c r="ITB126">
        <f t="shared" si="103"/>
        <v>0</v>
      </c>
      <c r="ITC126">
        <f t="shared" si="103"/>
        <v>0</v>
      </c>
      <c r="ITD126">
        <f t="shared" si="103"/>
        <v>0</v>
      </c>
      <c r="ITE126">
        <f t="shared" si="103"/>
        <v>0</v>
      </c>
      <c r="ITF126">
        <f t="shared" si="103"/>
        <v>0</v>
      </c>
      <c r="ITG126">
        <f t="shared" si="103"/>
        <v>0</v>
      </c>
      <c r="ITH126">
        <f t="shared" si="103"/>
        <v>0</v>
      </c>
      <c r="ITI126">
        <f t="shared" si="103"/>
        <v>0</v>
      </c>
      <c r="ITJ126">
        <f t="shared" si="103"/>
        <v>0</v>
      </c>
      <c r="ITK126">
        <f t="shared" si="103"/>
        <v>0</v>
      </c>
      <c r="ITL126">
        <f t="shared" si="103"/>
        <v>0</v>
      </c>
      <c r="ITM126">
        <f t="shared" si="103"/>
        <v>0</v>
      </c>
      <c r="ITN126">
        <f t="shared" si="103"/>
        <v>0</v>
      </c>
      <c r="ITO126">
        <f t="shared" si="103"/>
        <v>0</v>
      </c>
      <c r="ITP126">
        <f t="shared" si="103"/>
        <v>0</v>
      </c>
      <c r="ITQ126">
        <f t="shared" si="103"/>
        <v>0</v>
      </c>
      <c r="ITR126">
        <f t="shared" si="103"/>
        <v>0</v>
      </c>
      <c r="ITS126">
        <f t="shared" si="103"/>
        <v>0</v>
      </c>
      <c r="ITT126">
        <f t="shared" si="103"/>
        <v>0</v>
      </c>
      <c r="ITU126">
        <f t="shared" si="103"/>
        <v>0</v>
      </c>
      <c r="ITV126">
        <f t="shared" si="103"/>
        <v>0</v>
      </c>
      <c r="ITW126">
        <f t="shared" si="103"/>
        <v>0</v>
      </c>
      <c r="ITX126">
        <f t="shared" si="103"/>
        <v>0</v>
      </c>
      <c r="ITY126">
        <f t="shared" si="103"/>
        <v>0</v>
      </c>
      <c r="ITZ126">
        <f t="shared" si="103"/>
        <v>0</v>
      </c>
      <c r="IUA126">
        <f t="shared" si="103"/>
        <v>0</v>
      </c>
      <c r="IUB126">
        <f t="shared" si="103"/>
        <v>0</v>
      </c>
      <c r="IUC126">
        <f t="shared" si="103"/>
        <v>0</v>
      </c>
      <c r="IUD126">
        <f t="shared" si="103"/>
        <v>0</v>
      </c>
      <c r="IUE126">
        <f t="shared" si="103"/>
        <v>0</v>
      </c>
      <c r="IUF126">
        <f t="shared" si="103"/>
        <v>0</v>
      </c>
      <c r="IUG126">
        <f t="shared" si="103"/>
        <v>0</v>
      </c>
      <c r="IUH126">
        <f t="shared" si="103"/>
        <v>0</v>
      </c>
      <c r="IUI126">
        <f t="shared" si="103"/>
        <v>0</v>
      </c>
      <c r="IUJ126">
        <f t="shared" si="103"/>
        <v>0</v>
      </c>
      <c r="IUK126">
        <f t="shared" si="103"/>
        <v>0</v>
      </c>
      <c r="IUL126">
        <f t="shared" si="103"/>
        <v>0</v>
      </c>
      <c r="IUM126">
        <f t="shared" si="103"/>
        <v>0</v>
      </c>
      <c r="IUN126">
        <f t="shared" si="103"/>
        <v>0</v>
      </c>
      <c r="IUO126">
        <f t="shared" si="103"/>
        <v>0</v>
      </c>
      <c r="IUP126">
        <f t="shared" si="103"/>
        <v>0</v>
      </c>
      <c r="IUQ126">
        <f t="shared" si="103"/>
        <v>0</v>
      </c>
      <c r="IUR126">
        <f t="shared" si="103"/>
        <v>0</v>
      </c>
      <c r="IUS126">
        <f t="shared" si="103"/>
        <v>0</v>
      </c>
      <c r="IUT126">
        <f t="shared" si="103"/>
        <v>0</v>
      </c>
      <c r="IUU126">
        <f t="shared" si="103"/>
        <v>0</v>
      </c>
      <c r="IUV126">
        <f t="shared" si="103"/>
        <v>0</v>
      </c>
      <c r="IUW126">
        <f t="shared" si="103"/>
        <v>0</v>
      </c>
      <c r="IUX126">
        <f t="shared" si="103"/>
        <v>0</v>
      </c>
      <c r="IUY126">
        <f t="shared" si="103"/>
        <v>0</v>
      </c>
      <c r="IUZ126">
        <f t="shared" si="103"/>
        <v>0</v>
      </c>
      <c r="IVA126">
        <f t="shared" si="103"/>
        <v>0</v>
      </c>
      <c r="IVB126">
        <f t="shared" ref="IVB126:IXM126" si="104">SUM(IVB2:IVB125)</f>
        <v>0</v>
      </c>
      <c r="IVC126">
        <f t="shared" si="104"/>
        <v>0</v>
      </c>
      <c r="IVD126">
        <f t="shared" si="104"/>
        <v>0</v>
      </c>
      <c r="IVE126">
        <f t="shared" si="104"/>
        <v>0</v>
      </c>
      <c r="IVF126">
        <f t="shared" si="104"/>
        <v>0</v>
      </c>
      <c r="IVG126">
        <f t="shared" si="104"/>
        <v>0</v>
      </c>
      <c r="IVH126">
        <f t="shared" si="104"/>
        <v>0</v>
      </c>
      <c r="IVI126">
        <f t="shared" si="104"/>
        <v>0</v>
      </c>
      <c r="IVJ126">
        <f t="shared" si="104"/>
        <v>0</v>
      </c>
      <c r="IVK126">
        <f t="shared" si="104"/>
        <v>0</v>
      </c>
      <c r="IVL126">
        <f t="shared" si="104"/>
        <v>0</v>
      </c>
      <c r="IVM126">
        <f t="shared" si="104"/>
        <v>0</v>
      </c>
      <c r="IVN126">
        <f t="shared" si="104"/>
        <v>0</v>
      </c>
      <c r="IVO126">
        <f t="shared" si="104"/>
        <v>0</v>
      </c>
      <c r="IVP126">
        <f t="shared" si="104"/>
        <v>0</v>
      </c>
      <c r="IVQ126">
        <f t="shared" si="104"/>
        <v>0</v>
      </c>
      <c r="IVR126">
        <f t="shared" si="104"/>
        <v>0</v>
      </c>
      <c r="IVS126">
        <f t="shared" si="104"/>
        <v>0</v>
      </c>
      <c r="IVT126">
        <f t="shared" si="104"/>
        <v>0</v>
      </c>
      <c r="IVU126">
        <f t="shared" si="104"/>
        <v>0</v>
      </c>
      <c r="IVV126">
        <f t="shared" si="104"/>
        <v>0</v>
      </c>
      <c r="IVW126">
        <f t="shared" si="104"/>
        <v>0</v>
      </c>
      <c r="IVX126">
        <f t="shared" si="104"/>
        <v>0</v>
      </c>
      <c r="IVY126">
        <f t="shared" si="104"/>
        <v>0</v>
      </c>
      <c r="IVZ126">
        <f t="shared" si="104"/>
        <v>0</v>
      </c>
      <c r="IWA126">
        <f t="shared" si="104"/>
        <v>0</v>
      </c>
      <c r="IWB126">
        <f t="shared" si="104"/>
        <v>0</v>
      </c>
      <c r="IWC126">
        <f t="shared" si="104"/>
        <v>0</v>
      </c>
      <c r="IWD126">
        <f t="shared" si="104"/>
        <v>0</v>
      </c>
      <c r="IWE126">
        <f t="shared" si="104"/>
        <v>0</v>
      </c>
      <c r="IWF126">
        <f t="shared" si="104"/>
        <v>0</v>
      </c>
      <c r="IWG126">
        <f t="shared" si="104"/>
        <v>0</v>
      </c>
      <c r="IWH126">
        <f t="shared" si="104"/>
        <v>0</v>
      </c>
      <c r="IWI126">
        <f t="shared" si="104"/>
        <v>0</v>
      </c>
      <c r="IWJ126">
        <f t="shared" si="104"/>
        <v>0</v>
      </c>
      <c r="IWK126">
        <f t="shared" si="104"/>
        <v>0</v>
      </c>
      <c r="IWL126">
        <f t="shared" si="104"/>
        <v>0</v>
      </c>
      <c r="IWM126">
        <f t="shared" si="104"/>
        <v>0</v>
      </c>
      <c r="IWN126">
        <f t="shared" si="104"/>
        <v>0</v>
      </c>
      <c r="IWO126">
        <f t="shared" si="104"/>
        <v>0</v>
      </c>
      <c r="IWP126">
        <f t="shared" si="104"/>
        <v>0</v>
      </c>
      <c r="IWQ126">
        <f t="shared" si="104"/>
        <v>0</v>
      </c>
      <c r="IWR126">
        <f t="shared" si="104"/>
        <v>0</v>
      </c>
      <c r="IWS126">
        <f t="shared" si="104"/>
        <v>0</v>
      </c>
      <c r="IWT126">
        <f t="shared" si="104"/>
        <v>0</v>
      </c>
      <c r="IWU126">
        <f t="shared" si="104"/>
        <v>0</v>
      </c>
      <c r="IWV126">
        <f t="shared" si="104"/>
        <v>0</v>
      </c>
      <c r="IWW126">
        <f t="shared" si="104"/>
        <v>0</v>
      </c>
      <c r="IWX126">
        <f t="shared" si="104"/>
        <v>0</v>
      </c>
      <c r="IWY126">
        <f t="shared" si="104"/>
        <v>0</v>
      </c>
      <c r="IWZ126">
        <f t="shared" si="104"/>
        <v>0</v>
      </c>
      <c r="IXA126">
        <f t="shared" si="104"/>
        <v>0</v>
      </c>
      <c r="IXB126">
        <f t="shared" si="104"/>
        <v>0</v>
      </c>
      <c r="IXC126">
        <f t="shared" si="104"/>
        <v>0</v>
      </c>
      <c r="IXD126">
        <f t="shared" si="104"/>
        <v>0</v>
      </c>
      <c r="IXE126">
        <f t="shared" si="104"/>
        <v>0</v>
      </c>
      <c r="IXF126">
        <f t="shared" si="104"/>
        <v>0</v>
      </c>
      <c r="IXG126">
        <f t="shared" si="104"/>
        <v>0</v>
      </c>
      <c r="IXH126">
        <f t="shared" si="104"/>
        <v>0</v>
      </c>
      <c r="IXI126">
        <f t="shared" si="104"/>
        <v>0</v>
      </c>
      <c r="IXJ126">
        <f t="shared" si="104"/>
        <v>0</v>
      </c>
      <c r="IXK126">
        <f t="shared" si="104"/>
        <v>0</v>
      </c>
      <c r="IXL126">
        <f t="shared" si="104"/>
        <v>0</v>
      </c>
      <c r="IXM126">
        <f t="shared" si="104"/>
        <v>0</v>
      </c>
      <c r="IXN126">
        <f t="shared" ref="IXN126:IZY126" si="105">SUM(IXN2:IXN125)</f>
        <v>0</v>
      </c>
      <c r="IXO126">
        <f t="shared" si="105"/>
        <v>0</v>
      </c>
      <c r="IXP126">
        <f t="shared" si="105"/>
        <v>0</v>
      </c>
      <c r="IXQ126">
        <f t="shared" si="105"/>
        <v>0</v>
      </c>
      <c r="IXR126">
        <f t="shared" si="105"/>
        <v>0</v>
      </c>
      <c r="IXS126">
        <f t="shared" si="105"/>
        <v>0</v>
      </c>
      <c r="IXT126">
        <f t="shared" si="105"/>
        <v>0</v>
      </c>
      <c r="IXU126">
        <f t="shared" si="105"/>
        <v>0</v>
      </c>
      <c r="IXV126">
        <f t="shared" si="105"/>
        <v>0</v>
      </c>
      <c r="IXW126">
        <f t="shared" si="105"/>
        <v>0</v>
      </c>
      <c r="IXX126">
        <f t="shared" si="105"/>
        <v>0</v>
      </c>
      <c r="IXY126">
        <f t="shared" si="105"/>
        <v>0</v>
      </c>
      <c r="IXZ126">
        <f t="shared" si="105"/>
        <v>0</v>
      </c>
      <c r="IYA126">
        <f t="shared" si="105"/>
        <v>0</v>
      </c>
      <c r="IYB126">
        <f t="shared" si="105"/>
        <v>0</v>
      </c>
      <c r="IYC126">
        <f t="shared" si="105"/>
        <v>0</v>
      </c>
      <c r="IYD126">
        <f t="shared" si="105"/>
        <v>0</v>
      </c>
      <c r="IYE126">
        <f t="shared" si="105"/>
        <v>0</v>
      </c>
      <c r="IYF126">
        <f t="shared" si="105"/>
        <v>0</v>
      </c>
      <c r="IYG126">
        <f t="shared" si="105"/>
        <v>0</v>
      </c>
      <c r="IYH126">
        <f t="shared" si="105"/>
        <v>0</v>
      </c>
      <c r="IYI126">
        <f t="shared" si="105"/>
        <v>0</v>
      </c>
      <c r="IYJ126">
        <f t="shared" si="105"/>
        <v>0</v>
      </c>
      <c r="IYK126">
        <f t="shared" si="105"/>
        <v>0</v>
      </c>
      <c r="IYL126">
        <f t="shared" si="105"/>
        <v>0</v>
      </c>
      <c r="IYM126">
        <f t="shared" si="105"/>
        <v>0</v>
      </c>
      <c r="IYN126">
        <f t="shared" si="105"/>
        <v>0</v>
      </c>
      <c r="IYO126">
        <f t="shared" si="105"/>
        <v>0</v>
      </c>
      <c r="IYP126">
        <f t="shared" si="105"/>
        <v>0</v>
      </c>
      <c r="IYQ126">
        <f t="shared" si="105"/>
        <v>0</v>
      </c>
      <c r="IYR126">
        <f t="shared" si="105"/>
        <v>0</v>
      </c>
      <c r="IYS126">
        <f t="shared" si="105"/>
        <v>0</v>
      </c>
      <c r="IYT126">
        <f t="shared" si="105"/>
        <v>0</v>
      </c>
      <c r="IYU126">
        <f t="shared" si="105"/>
        <v>0</v>
      </c>
      <c r="IYV126">
        <f t="shared" si="105"/>
        <v>0</v>
      </c>
      <c r="IYW126">
        <f t="shared" si="105"/>
        <v>0</v>
      </c>
      <c r="IYX126">
        <f t="shared" si="105"/>
        <v>0</v>
      </c>
      <c r="IYY126">
        <f t="shared" si="105"/>
        <v>0</v>
      </c>
      <c r="IYZ126">
        <f t="shared" si="105"/>
        <v>0</v>
      </c>
      <c r="IZA126">
        <f t="shared" si="105"/>
        <v>0</v>
      </c>
      <c r="IZB126">
        <f t="shared" si="105"/>
        <v>0</v>
      </c>
      <c r="IZC126">
        <f t="shared" si="105"/>
        <v>0</v>
      </c>
      <c r="IZD126">
        <f t="shared" si="105"/>
        <v>0</v>
      </c>
      <c r="IZE126">
        <f t="shared" si="105"/>
        <v>0</v>
      </c>
      <c r="IZF126">
        <f t="shared" si="105"/>
        <v>0</v>
      </c>
      <c r="IZG126">
        <f t="shared" si="105"/>
        <v>0</v>
      </c>
      <c r="IZH126">
        <f t="shared" si="105"/>
        <v>0</v>
      </c>
      <c r="IZI126">
        <f t="shared" si="105"/>
        <v>0</v>
      </c>
      <c r="IZJ126">
        <f t="shared" si="105"/>
        <v>0</v>
      </c>
      <c r="IZK126">
        <f t="shared" si="105"/>
        <v>0</v>
      </c>
      <c r="IZL126">
        <f t="shared" si="105"/>
        <v>0</v>
      </c>
      <c r="IZM126">
        <f t="shared" si="105"/>
        <v>0</v>
      </c>
      <c r="IZN126">
        <f t="shared" si="105"/>
        <v>0</v>
      </c>
      <c r="IZO126">
        <f t="shared" si="105"/>
        <v>0</v>
      </c>
      <c r="IZP126">
        <f t="shared" si="105"/>
        <v>0</v>
      </c>
      <c r="IZQ126">
        <f t="shared" si="105"/>
        <v>0</v>
      </c>
      <c r="IZR126">
        <f t="shared" si="105"/>
        <v>0</v>
      </c>
      <c r="IZS126">
        <f t="shared" si="105"/>
        <v>0</v>
      </c>
      <c r="IZT126">
        <f t="shared" si="105"/>
        <v>0</v>
      </c>
      <c r="IZU126">
        <f t="shared" si="105"/>
        <v>0</v>
      </c>
      <c r="IZV126">
        <f t="shared" si="105"/>
        <v>0</v>
      </c>
      <c r="IZW126">
        <f t="shared" si="105"/>
        <v>0</v>
      </c>
      <c r="IZX126">
        <f t="shared" si="105"/>
        <v>0</v>
      </c>
      <c r="IZY126">
        <f t="shared" si="105"/>
        <v>0</v>
      </c>
      <c r="IZZ126">
        <f t="shared" ref="IZZ126:JCK126" si="106">SUM(IZZ2:IZZ125)</f>
        <v>0</v>
      </c>
      <c r="JAA126">
        <f t="shared" si="106"/>
        <v>0</v>
      </c>
      <c r="JAB126">
        <f t="shared" si="106"/>
        <v>0</v>
      </c>
      <c r="JAC126">
        <f t="shared" si="106"/>
        <v>0</v>
      </c>
      <c r="JAD126">
        <f t="shared" si="106"/>
        <v>0</v>
      </c>
      <c r="JAE126">
        <f t="shared" si="106"/>
        <v>0</v>
      </c>
      <c r="JAF126">
        <f t="shared" si="106"/>
        <v>0</v>
      </c>
      <c r="JAG126">
        <f t="shared" si="106"/>
        <v>0</v>
      </c>
      <c r="JAH126">
        <f t="shared" si="106"/>
        <v>0</v>
      </c>
      <c r="JAI126">
        <f t="shared" si="106"/>
        <v>0</v>
      </c>
      <c r="JAJ126">
        <f t="shared" si="106"/>
        <v>0</v>
      </c>
      <c r="JAK126">
        <f t="shared" si="106"/>
        <v>0</v>
      </c>
      <c r="JAL126">
        <f t="shared" si="106"/>
        <v>0</v>
      </c>
      <c r="JAM126">
        <f t="shared" si="106"/>
        <v>0</v>
      </c>
      <c r="JAN126">
        <f t="shared" si="106"/>
        <v>0</v>
      </c>
      <c r="JAO126">
        <f t="shared" si="106"/>
        <v>0</v>
      </c>
      <c r="JAP126">
        <f t="shared" si="106"/>
        <v>0</v>
      </c>
      <c r="JAQ126">
        <f t="shared" si="106"/>
        <v>0</v>
      </c>
      <c r="JAR126">
        <f t="shared" si="106"/>
        <v>0</v>
      </c>
      <c r="JAS126">
        <f t="shared" si="106"/>
        <v>0</v>
      </c>
      <c r="JAT126">
        <f t="shared" si="106"/>
        <v>0</v>
      </c>
      <c r="JAU126">
        <f t="shared" si="106"/>
        <v>0</v>
      </c>
      <c r="JAV126">
        <f t="shared" si="106"/>
        <v>0</v>
      </c>
      <c r="JAW126">
        <f t="shared" si="106"/>
        <v>0</v>
      </c>
      <c r="JAX126">
        <f t="shared" si="106"/>
        <v>0</v>
      </c>
      <c r="JAY126">
        <f t="shared" si="106"/>
        <v>0</v>
      </c>
      <c r="JAZ126">
        <f t="shared" si="106"/>
        <v>0</v>
      </c>
      <c r="JBA126">
        <f t="shared" si="106"/>
        <v>0</v>
      </c>
      <c r="JBB126">
        <f t="shared" si="106"/>
        <v>0</v>
      </c>
      <c r="JBC126">
        <f t="shared" si="106"/>
        <v>0</v>
      </c>
      <c r="JBD126">
        <f t="shared" si="106"/>
        <v>0</v>
      </c>
      <c r="JBE126">
        <f t="shared" si="106"/>
        <v>0</v>
      </c>
      <c r="JBF126">
        <f t="shared" si="106"/>
        <v>0</v>
      </c>
      <c r="JBG126">
        <f t="shared" si="106"/>
        <v>0</v>
      </c>
      <c r="JBH126">
        <f t="shared" si="106"/>
        <v>0</v>
      </c>
      <c r="JBI126">
        <f t="shared" si="106"/>
        <v>0</v>
      </c>
      <c r="JBJ126">
        <f t="shared" si="106"/>
        <v>0</v>
      </c>
      <c r="JBK126">
        <f t="shared" si="106"/>
        <v>0</v>
      </c>
      <c r="JBL126">
        <f t="shared" si="106"/>
        <v>0</v>
      </c>
      <c r="JBM126">
        <f t="shared" si="106"/>
        <v>0</v>
      </c>
      <c r="JBN126">
        <f t="shared" si="106"/>
        <v>0</v>
      </c>
      <c r="JBO126">
        <f t="shared" si="106"/>
        <v>0</v>
      </c>
      <c r="JBP126">
        <f t="shared" si="106"/>
        <v>0</v>
      </c>
      <c r="JBQ126">
        <f t="shared" si="106"/>
        <v>0</v>
      </c>
      <c r="JBR126">
        <f t="shared" si="106"/>
        <v>0</v>
      </c>
      <c r="JBS126">
        <f t="shared" si="106"/>
        <v>0</v>
      </c>
      <c r="JBT126">
        <f t="shared" si="106"/>
        <v>0</v>
      </c>
      <c r="JBU126">
        <f t="shared" si="106"/>
        <v>0</v>
      </c>
      <c r="JBV126">
        <f t="shared" si="106"/>
        <v>0</v>
      </c>
      <c r="JBW126">
        <f t="shared" si="106"/>
        <v>0</v>
      </c>
      <c r="JBX126">
        <f t="shared" si="106"/>
        <v>0</v>
      </c>
      <c r="JBY126">
        <f t="shared" si="106"/>
        <v>0</v>
      </c>
      <c r="JBZ126">
        <f t="shared" si="106"/>
        <v>0</v>
      </c>
      <c r="JCA126">
        <f t="shared" si="106"/>
        <v>0</v>
      </c>
      <c r="JCB126">
        <f t="shared" si="106"/>
        <v>0</v>
      </c>
      <c r="JCC126">
        <f t="shared" si="106"/>
        <v>0</v>
      </c>
      <c r="JCD126">
        <f t="shared" si="106"/>
        <v>0</v>
      </c>
      <c r="JCE126">
        <f t="shared" si="106"/>
        <v>0</v>
      </c>
      <c r="JCF126">
        <f t="shared" si="106"/>
        <v>0</v>
      </c>
      <c r="JCG126">
        <f t="shared" si="106"/>
        <v>0</v>
      </c>
      <c r="JCH126">
        <f t="shared" si="106"/>
        <v>0</v>
      </c>
      <c r="JCI126">
        <f t="shared" si="106"/>
        <v>0</v>
      </c>
      <c r="JCJ126">
        <f t="shared" si="106"/>
        <v>0</v>
      </c>
      <c r="JCK126">
        <f t="shared" si="106"/>
        <v>0</v>
      </c>
      <c r="JCL126">
        <f t="shared" ref="JCL126:JEW126" si="107">SUM(JCL2:JCL125)</f>
        <v>0</v>
      </c>
      <c r="JCM126">
        <f t="shared" si="107"/>
        <v>0</v>
      </c>
      <c r="JCN126">
        <f t="shared" si="107"/>
        <v>0</v>
      </c>
      <c r="JCO126">
        <f t="shared" si="107"/>
        <v>0</v>
      </c>
      <c r="JCP126">
        <f t="shared" si="107"/>
        <v>0</v>
      </c>
      <c r="JCQ126">
        <f t="shared" si="107"/>
        <v>0</v>
      </c>
      <c r="JCR126">
        <f t="shared" si="107"/>
        <v>0</v>
      </c>
      <c r="JCS126">
        <f t="shared" si="107"/>
        <v>0</v>
      </c>
      <c r="JCT126">
        <f t="shared" si="107"/>
        <v>0</v>
      </c>
      <c r="JCU126">
        <f t="shared" si="107"/>
        <v>0</v>
      </c>
      <c r="JCV126">
        <f t="shared" si="107"/>
        <v>0</v>
      </c>
      <c r="JCW126">
        <f t="shared" si="107"/>
        <v>0</v>
      </c>
      <c r="JCX126">
        <f t="shared" si="107"/>
        <v>0</v>
      </c>
      <c r="JCY126">
        <f t="shared" si="107"/>
        <v>0</v>
      </c>
      <c r="JCZ126">
        <f t="shared" si="107"/>
        <v>0</v>
      </c>
      <c r="JDA126">
        <f t="shared" si="107"/>
        <v>0</v>
      </c>
      <c r="JDB126">
        <f t="shared" si="107"/>
        <v>0</v>
      </c>
      <c r="JDC126">
        <f t="shared" si="107"/>
        <v>0</v>
      </c>
      <c r="JDD126">
        <f t="shared" si="107"/>
        <v>0</v>
      </c>
      <c r="JDE126">
        <f t="shared" si="107"/>
        <v>0</v>
      </c>
      <c r="JDF126">
        <f t="shared" si="107"/>
        <v>0</v>
      </c>
      <c r="JDG126">
        <f t="shared" si="107"/>
        <v>0</v>
      </c>
      <c r="JDH126">
        <f t="shared" si="107"/>
        <v>0</v>
      </c>
      <c r="JDI126">
        <f t="shared" si="107"/>
        <v>0</v>
      </c>
      <c r="JDJ126">
        <f t="shared" si="107"/>
        <v>0</v>
      </c>
      <c r="JDK126">
        <f t="shared" si="107"/>
        <v>0</v>
      </c>
      <c r="JDL126">
        <f t="shared" si="107"/>
        <v>0</v>
      </c>
      <c r="JDM126">
        <f t="shared" si="107"/>
        <v>0</v>
      </c>
      <c r="JDN126">
        <f t="shared" si="107"/>
        <v>0</v>
      </c>
      <c r="JDO126">
        <f t="shared" si="107"/>
        <v>0</v>
      </c>
      <c r="JDP126">
        <f t="shared" si="107"/>
        <v>0</v>
      </c>
      <c r="JDQ126">
        <f t="shared" si="107"/>
        <v>0</v>
      </c>
      <c r="JDR126">
        <f t="shared" si="107"/>
        <v>0</v>
      </c>
      <c r="JDS126">
        <f t="shared" si="107"/>
        <v>0</v>
      </c>
      <c r="JDT126">
        <f t="shared" si="107"/>
        <v>0</v>
      </c>
      <c r="JDU126">
        <f t="shared" si="107"/>
        <v>0</v>
      </c>
      <c r="JDV126">
        <f t="shared" si="107"/>
        <v>0</v>
      </c>
      <c r="JDW126">
        <f t="shared" si="107"/>
        <v>0</v>
      </c>
      <c r="JDX126">
        <f t="shared" si="107"/>
        <v>0</v>
      </c>
      <c r="JDY126">
        <f t="shared" si="107"/>
        <v>0</v>
      </c>
      <c r="JDZ126">
        <f t="shared" si="107"/>
        <v>0</v>
      </c>
      <c r="JEA126">
        <f t="shared" si="107"/>
        <v>0</v>
      </c>
      <c r="JEB126">
        <f t="shared" si="107"/>
        <v>0</v>
      </c>
      <c r="JEC126">
        <f t="shared" si="107"/>
        <v>0</v>
      </c>
      <c r="JED126">
        <f t="shared" si="107"/>
        <v>0</v>
      </c>
      <c r="JEE126">
        <f t="shared" si="107"/>
        <v>0</v>
      </c>
      <c r="JEF126">
        <f t="shared" si="107"/>
        <v>0</v>
      </c>
      <c r="JEG126">
        <f t="shared" si="107"/>
        <v>0</v>
      </c>
      <c r="JEH126">
        <f t="shared" si="107"/>
        <v>0</v>
      </c>
      <c r="JEI126">
        <f t="shared" si="107"/>
        <v>0</v>
      </c>
      <c r="JEJ126">
        <f t="shared" si="107"/>
        <v>0</v>
      </c>
      <c r="JEK126">
        <f t="shared" si="107"/>
        <v>0</v>
      </c>
      <c r="JEL126">
        <f t="shared" si="107"/>
        <v>0</v>
      </c>
      <c r="JEM126">
        <f t="shared" si="107"/>
        <v>0</v>
      </c>
      <c r="JEN126">
        <f t="shared" si="107"/>
        <v>0</v>
      </c>
      <c r="JEO126">
        <f t="shared" si="107"/>
        <v>0</v>
      </c>
      <c r="JEP126">
        <f t="shared" si="107"/>
        <v>0</v>
      </c>
      <c r="JEQ126">
        <f t="shared" si="107"/>
        <v>0</v>
      </c>
      <c r="JER126">
        <f t="shared" si="107"/>
        <v>0</v>
      </c>
      <c r="JES126">
        <f t="shared" si="107"/>
        <v>0</v>
      </c>
      <c r="JET126">
        <f t="shared" si="107"/>
        <v>0</v>
      </c>
      <c r="JEU126">
        <f t="shared" si="107"/>
        <v>0</v>
      </c>
      <c r="JEV126">
        <f t="shared" si="107"/>
        <v>0</v>
      </c>
      <c r="JEW126">
        <f t="shared" si="107"/>
        <v>0</v>
      </c>
      <c r="JEX126">
        <f t="shared" ref="JEX126:JHI126" si="108">SUM(JEX2:JEX125)</f>
        <v>0</v>
      </c>
      <c r="JEY126">
        <f t="shared" si="108"/>
        <v>0</v>
      </c>
      <c r="JEZ126">
        <f t="shared" si="108"/>
        <v>0</v>
      </c>
      <c r="JFA126">
        <f t="shared" si="108"/>
        <v>0</v>
      </c>
      <c r="JFB126">
        <f t="shared" si="108"/>
        <v>0</v>
      </c>
      <c r="JFC126">
        <f t="shared" si="108"/>
        <v>0</v>
      </c>
      <c r="JFD126">
        <f t="shared" si="108"/>
        <v>0</v>
      </c>
      <c r="JFE126">
        <f t="shared" si="108"/>
        <v>0</v>
      </c>
      <c r="JFF126">
        <f t="shared" si="108"/>
        <v>0</v>
      </c>
      <c r="JFG126">
        <f t="shared" si="108"/>
        <v>0</v>
      </c>
      <c r="JFH126">
        <f t="shared" si="108"/>
        <v>0</v>
      </c>
      <c r="JFI126">
        <f t="shared" si="108"/>
        <v>0</v>
      </c>
      <c r="JFJ126">
        <f t="shared" si="108"/>
        <v>0</v>
      </c>
      <c r="JFK126">
        <f t="shared" si="108"/>
        <v>0</v>
      </c>
      <c r="JFL126">
        <f t="shared" si="108"/>
        <v>0</v>
      </c>
      <c r="JFM126">
        <f t="shared" si="108"/>
        <v>0</v>
      </c>
      <c r="JFN126">
        <f t="shared" si="108"/>
        <v>0</v>
      </c>
      <c r="JFO126">
        <f t="shared" si="108"/>
        <v>0</v>
      </c>
      <c r="JFP126">
        <f t="shared" si="108"/>
        <v>0</v>
      </c>
      <c r="JFQ126">
        <f t="shared" si="108"/>
        <v>0</v>
      </c>
      <c r="JFR126">
        <f t="shared" si="108"/>
        <v>0</v>
      </c>
      <c r="JFS126">
        <f t="shared" si="108"/>
        <v>0</v>
      </c>
      <c r="JFT126">
        <f t="shared" si="108"/>
        <v>0</v>
      </c>
      <c r="JFU126">
        <f t="shared" si="108"/>
        <v>0</v>
      </c>
      <c r="JFV126">
        <f t="shared" si="108"/>
        <v>0</v>
      </c>
      <c r="JFW126">
        <f t="shared" si="108"/>
        <v>0</v>
      </c>
      <c r="JFX126">
        <f t="shared" si="108"/>
        <v>0</v>
      </c>
      <c r="JFY126">
        <f t="shared" si="108"/>
        <v>0</v>
      </c>
      <c r="JFZ126">
        <f t="shared" si="108"/>
        <v>0</v>
      </c>
      <c r="JGA126">
        <f t="shared" si="108"/>
        <v>0</v>
      </c>
      <c r="JGB126">
        <f t="shared" si="108"/>
        <v>0</v>
      </c>
      <c r="JGC126">
        <f t="shared" si="108"/>
        <v>0</v>
      </c>
      <c r="JGD126">
        <f t="shared" si="108"/>
        <v>0</v>
      </c>
      <c r="JGE126">
        <f t="shared" si="108"/>
        <v>0</v>
      </c>
      <c r="JGF126">
        <f t="shared" si="108"/>
        <v>0</v>
      </c>
      <c r="JGG126">
        <f t="shared" si="108"/>
        <v>0</v>
      </c>
      <c r="JGH126">
        <f t="shared" si="108"/>
        <v>0</v>
      </c>
      <c r="JGI126">
        <f t="shared" si="108"/>
        <v>0</v>
      </c>
      <c r="JGJ126">
        <f t="shared" si="108"/>
        <v>0</v>
      </c>
      <c r="JGK126">
        <f t="shared" si="108"/>
        <v>0</v>
      </c>
      <c r="JGL126">
        <f t="shared" si="108"/>
        <v>0</v>
      </c>
      <c r="JGM126">
        <f t="shared" si="108"/>
        <v>0</v>
      </c>
      <c r="JGN126">
        <f t="shared" si="108"/>
        <v>0</v>
      </c>
      <c r="JGO126">
        <f t="shared" si="108"/>
        <v>0</v>
      </c>
      <c r="JGP126">
        <f t="shared" si="108"/>
        <v>0</v>
      </c>
      <c r="JGQ126">
        <f t="shared" si="108"/>
        <v>0</v>
      </c>
      <c r="JGR126">
        <f t="shared" si="108"/>
        <v>0</v>
      </c>
      <c r="JGS126">
        <f t="shared" si="108"/>
        <v>0</v>
      </c>
      <c r="JGT126">
        <f t="shared" si="108"/>
        <v>0</v>
      </c>
      <c r="JGU126">
        <f t="shared" si="108"/>
        <v>0</v>
      </c>
      <c r="JGV126">
        <f t="shared" si="108"/>
        <v>0</v>
      </c>
      <c r="JGW126">
        <f t="shared" si="108"/>
        <v>0</v>
      </c>
      <c r="JGX126">
        <f t="shared" si="108"/>
        <v>0</v>
      </c>
      <c r="JGY126">
        <f t="shared" si="108"/>
        <v>0</v>
      </c>
      <c r="JGZ126">
        <f t="shared" si="108"/>
        <v>0</v>
      </c>
      <c r="JHA126">
        <f t="shared" si="108"/>
        <v>0</v>
      </c>
      <c r="JHB126">
        <f t="shared" si="108"/>
        <v>0</v>
      </c>
      <c r="JHC126">
        <f t="shared" si="108"/>
        <v>0</v>
      </c>
      <c r="JHD126">
        <f t="shared" si="108"/>
        <v>0</v>
      </c>
      <c r="JHE126">
        <f t="shared" si="108"/>
        <v>0</v>
      </c>
      <c r="JHF126">
        <f t="shared" si="108"/>
        <v>0</v>
      </c>
      <c r="JHG126">
        <f t="shared" si="108"/>
        <v>0</v>
      </c>
      <c r="JHH126">
        <f t="shared" si="108"/>
        <v>0</v>
      </c>
      <c r="JHI126">
        <f t="shared" si="108"/>
        <v>0</v>
      </c>
      <c r="JHJ126">
        <f t="shared" ref="JHJ126:JJU126" si="109">SUM(JHJ2:JHJ125)</f>
        <v>0</v>
      </c>
      <c r="JHK126">
        <f t="shared" si="109"/>
        <v>0</v>
      </c>
      <c r="JHL126">
        <f t="shared" si="109"/>
        <v>0</v>
      </c>
      <c r="JHM126">
        <f t="shared" si="109"/>
        <v>0</v>
      </c>
      <c r="JHN126">
        <f t="shared" si="109"/>
        <v>0</v>
      </c>
      <c r="JHO126">
        <f t="shared" si="109"/>
        <v>0</v>
      </c>
      <c r="JHP126">
        <f t="shared" si="109"/>
        <v>0</v>
      </c>
      <c r="JHQ126">
        <f t="shared" si="109"/>
        <v>0</v>
      </c>
      <c r="JHR126">
        <f t="shared" si="109"/>
        <v>0</v>
      </c>
      <c r="JHS126">
        <f t="shared" si="109"/>
        <v>0</v>
      </c>
      <c r="JHT126">
        <f t="shared" si="109"/>
        <v>0</v>
      </c>
      <c r="JHU126">
        <f t="shared" si="109"/>
        <v>0</v>
      </c>
      <c r="JHV126">
        <f t="shared" si="109"/>
        <v>0</v>
      </c>
      <c r="JHW126">
        <f t="shared" si="109"/>
        <v>0</v>
      </c>
      <c r="JHX126">
        <f t="shared" si="109"/>
        <v>0</v>
      </c>
      <c r="JHY126">
        <f t="shared" si="109"/>
        <v>0</v>
      </c>
      <c r="JHZ126">
        <f t="shared" si="109"/>
        <v>0</v>
      </c>
      <c r="JIA126">
        <f t="shared" si="109"/>
        <v>0</v>
      </c>
      <c r="JIB126">
        <f t="shared" si="109"/>
        <v>0</v>
      </c>
      <c r="JIC126">
        <f t="shared" si="109"/>
        <v>0</v>
      </c>
      <c r="JID126">
        <f t="shared" si="109"/>
        <v>0</v>
      </c>
      <c r="JIE126">
        <f t="shared" si="109"/>
        <v>0</v>
      </c>
      <c r="JIF126">
        <f t="shared" si="109"/>
        <v>0</v>
      </c>
      <c r="JIG126">
        <f t="shared" si="109"/>
        <v>0</v>
      </c>
      <c r="JIH126">
        <f t="shared" si="109"/>
        <v>0</v>
      </c>
      <c r="JII126">
        <f t="shared" si="109"/>
        <v>0</v>
      </c>
      <c r="JIJ126">
        <f t="shared" si="109"/>
        <v>0</v>
      </c>
      <c r="JIK126">
        <f t="shared" si="109"/>
        <v>0</v>
      </c>
      <c r="JIL126">
        <f t="shared" si="109"/>
        <v>0</v>
      </c>
      <c r="JIM126">
        <f t="shared" si="109"/>
        <v>0</v>
      </c>
      <c r="JIN126">
        <f t="shared" si="109"/>
        <v>0</v>
      </c>
      <c r="JIO126">
        <f t="shared" si="109"/>
        <v>0</v>
      </c>
      <c r="JIP126">
        <f t="shared" si="109"/>
        <v>0</v>
      </c>
      <c r="JIQ126">
        <f t="shared" si="109"/>
        <v>0</v>
      </c>
      <c r="JIR126">
        <f t="shared" si="109"/>
        <v>0</v>
      </c>
      <c r="JIS126">
        <f t="shared" si="109"/>
        <v>0</v>
      </c>
      <c r="JIT126">
        <f t="shared" si="109"/>
        <v>0</v>
      </c>
      <c r="JIU126">
        <f t="shared" si="109"/>
        <v>0</v>
      </c>
      <c r="JIV126">
        <f t="shared" si="109"/>
        <v>0</v>
      </c>
      <c r="JIW126">
        <f t="shared" si="109"/>
        <v>0</v>
      </c>
      <c r="JIX126">
        <f t="shared" si="109"/>
        <v>0</v>
      </c>
      <c r="JIY126">
        <f t="shared" si="109"/>
        <v>0</v>
      </c>
      <c r="JIZ126">
        <f t="shared" si="109"/>
        <v>0</v>
      </c>
      <c r="JJA126">
        <f t="shared" si="109"/>
        <v>0</v>
      </c>
      <c r="JJB126">
        <f t="shared" si="109"/>
        <v>0</v>
      </c>
      <c r="JJC126">
        <f t="shared" si="109"/>
        <v>0</v>
      </c>
      <c r="JJD126">
        <f t="shared" si="109"/>
        <v>0</v>
      </c>
      <c r="JJE126">
        <f t="shared" si="109"/>
        <v>0</v>
      </c>
      <c r="JJF126">
        <f t="shared" si="109"/>
        <v>0</v>
      </c>
      <c r="JJG126">
        <f t="shared" si="109"/>
        <v>0</v>
      </c>
      <c r="JJH126">
        <f t="shared" si="109"/>
        <v>0</v>
      </c>
      <c r="JJI126">
        <f t="shared" si="109"/>
        <v>0</v>
      </c>
      <c r="JJJ126">
        <f t="shared" si="109"/>
        <v>0</v>
      </c>
      <c r="JJK126">
        <f t="shared" si="109"/>
        <v>0</v>
      </c>
      <c r="JJL126">
        <f t="shared" si="109"/>
        <v>0</v>
      </c>
      <c r="JJM126">
        <f t="shared" si="109"/>
        <v>0</v>
      </c>
      <c r="JJN126">
        <f t="shared" si="109"/>
        <v>0</v>
      </c>
      <c r="JJO126">
        <f t="shared" si="109"/>
        <v>0</v>
      </c>
      <c r="JJP126">
        <f t="shared" si="109"/>
        <v>0</v>
      </c>
      <c r="JJQ126">
        <f t="shared" si="109"/>
        <v>0</v>
      </c>
      <c r="JJR126">
        <f t="shared" si="109"/>
        <v>0</v>
      </c>
      <c r="JJS126">
        <f t="shared" si="109"/>
        <v>0</v>
      </c>
      <c r="JJT126">
        <f t="shared" si="109"/>
        <v>0</v>
      </c>
      <c r="JJU126">
        <f t="shared" si="109"/>
        <v>0</v>
      </c>
      <c r="JJV126">
        <f t="shared" ref="JJV126:JMG126" si="110">SUM(JJV2:JJV125)</f>
        <v>0</v>
      </c>
      <c r="JJW126">
        <f t="shared" si="110"/>
        <v>0</v>
      </c>
      <c r="JJX126">
        <f t="shared" si="110"/>
        <v>0</v>
      </c>
      <c r="JJY126">
        <f t="shared" si="110"/>
        <v>0</v>
      </c>
      <c r="JJZ126">
        <f t="shared" si="110"/>
        <v>0</v>
      </c>
      <c r="JKA126">
        <f t="shared" si="110"/>
        <v>0</v>
      </c>
      <c r="JKB126">
        <f t="shared" si="110"/>
        <v>0</v>
      </c>
      <c r="JKC126">
        <f t="shared" si="110"/>
        <v>0</v>
      </c>
      <c r="JKD126">
        <f t="shared" si="110"/>
        <v>0</v>
      </c>
      <c r="JKE126">
        <f t="shared" si="110"/>
        <v>0</v>
      </c>
      <c r="JKF126">
        <f t="shared" si="110"/>
        <v>0</v>
      </c>
      <c r="JKG126">
        <f t="shared" si="110"/>
        <v>0</v>
      </c>
      <c r="JKH126">
        <f t="shared" si="110"/>
        <v>0</v>
      </c>
      <c r="JKI126">
        <f t="shared" si="110"/>
        <v>0</v>
      </c>
      <c r="JKJ126">
        <f t="shared" si="110"/>
        <v>0</v>
      </c>
      <c r="JKK126">
        <f t="shared" si="110"/>
        <v>0</v>
      </c>
      <c r="JKL126">
        <f t="shared" si="110"/>
        <v>0</v>
      </c>
      <c r="JKM126">
        <f t="shared" si="110"/>
        <v>0</v>
      </c>
      <c r="JKN126">
        <f t="shared" si="110"/>
        <v>0</v>
      </c>
      <c r="JKO126">
        <f t="shared" si="110"/>
        <v>0</v>
      </c>
      <c r="JKP126">
        <f t="shared" si="110"/>
        <v>0</v>
      </c>
      <c r="JKQ126">
        <f t="shared" si="110"/>
        <v>0</v>
      </c>
      <c r="JKR126">
        <f t="shared" si="110"/>
        <v>0</v>
      </c>
      <c r="JKS126">
        <f t="shared" si="110"/>
        <v>0</v>
      </c>
      <c r="JKT126">
        <f t="shared" si="110"/>
        <v>0</v>
      </c>
      <c r="JKU126">
        <f t="shared" si="110"/>
        <v>0</v>
      </c>
      <c r="JKV126">
        <f t="shared" si="110"/>
        <v>0</v>
      </c>
      <c r="JKW126">
        <f t="shared" si="110"/>
        <v>0</v>
      </c>
      <c r="JKX126">
        <f t="shared" si="110"/>
        <v>0</v>
      </c>
      <c r="JKY126">
        <f t="shared" si="110"/>
        <v>0</v>
      </c>
      <c r="JKZ126">
        <f t="shared" si="110"/>
        <v>0</v>
      </c>
      <c r="JLA126">
        <f t="shared" si="110"/>
        <v>0</v>
      </c>
      <c r="JLB126">
        <f t="shared" si="110"/>
        <v>0</v>
      </c>
      <c r="JLC126">
        <f t="shared" si="110"/>
        <v>0</v>
      </c>
      <c r="JLD126">
        <f t="shared" si="110"/>
        <v>0</v>
      </c>
      <c r="JLE126">
        <f t="shared" si="110"/>
        <v>0</v>
      </c>
      <c r="JLF126">
        <f t="shared" si="110"/>
        <v>0</v>
      </c>
      <c r="JLG126">
        <f t="shared" si="110"/>
        <v>0</v>
      </c>
      <c r="JLH126">
        <f t="shared" si="110"/>
        <v>0</v>
      </c>
      <c r="JLI126">
        <f t="shared" si="110"/>
        <v>0</v>
      </c>
      <c r="JLJ126">
        <f t="shared" si="110"/>
        <v>0</v>
      </c>
      <c r="JLK126">
        <f t="shared" si="110"/>
        <v>0</v>
      </c>
      <c r="JLL126">
        <f t="shared" si="110"/>
        <v>0</v>
      </c>
      <c r="JLM126">
        <f t="shared" si="110"/>
        <v>0</v>
      </c>
      <c r="JLN126">
        <f t="shared" si="110"/>
        <v>0</v>
      </c>
      <c r="JLO126">
        <f t="shared" si="110"/>
        <v>0</v>
      </c>
      <c r="JLP126">
        <f t="shared" si="110"/>
        <v>0</v>
      </c>
      <c r="JLQ126">
        <f t="shared" si="110"/>
        <v>0</v>
      </c>
      <c r="JLR126">
        <f t="shared" si="110"/>
        <v>0</v>
      </c>
      <c r="JLS126">
        <f t="shared" si="110"/>
        <v>0</v>
      </c>
      <c r="JLT126">
        <f t="shared" si="110"/>
        <v>0</v>
      </c>
      <c r="JLU126">
        <f t="shared" si="110"/>
        <v>0</v>
      </c>
      <c r="JLV126">
        <f t="shared" si="110"/>
        <v>0</v>
      </c>
      <c r="JLW126">
        <f t="shared" si="110"/>
        <v>0</v>
      </c>
      <c r="JLX126">
        <f t="shared" si="110"/>
        <v>0</v>
      </c>
      <c r="JLY126">
        <f t="shared" si="110"/>
        <v>0</v>
      </c>
      <c r="JLZ126">
        <f t="shared" si="110"/>
        <v>0</v>
      </c>
      <c r="JMA126">
        <f t="shared" si="110"/>
        <v>0</v>
      </c>
      <c r="JMB126">
        <f t="shared" si="110"/>
        <v>0</v>
      </c>
      <c r="JMC126">
        <f t="shared" si="110"/>
        <v>0</v>
      </c>
      <c r="JMD126">
        <f t="shared" si="110"/>
        <v>0</v>
      </c>
      <c r="JME126">
        <f t="shared" si="110"/>
        <v>0</v>
      </c>
      <c r="JMF126">
        <f t="shared" si="110"/>
        <v>0</v>
      </c>
      <c r="JMG126">
        <f t="shared" si="110"/>
        <v>0</v>
      </c>
      <c r="JMH126">
        <f t="shared" ref="JMH126:JOS126" si="111">SUM(JMH2:JMH125)</f>
        <v>0</v>
      </c>
      <c r="JMI126">
        <f t="shared" si="111"/>
        <v>0</v>
      </c>
      <c r="JMJ126">
        <f t="shared" si="111"/>
        <v>0</v>
      </c>
      <c r="JMK126">
        <f t="shared" si="111"/>
        <v>0</v>
      </c>
      <c r="JML126">
        <f t="shared" si="111"/>
        <v>0</v>
      </c>
      <c r="JMM126">
        <f t="shared" si="111"/>
        <v>0</v>
      </c>
      <c r="JMN126">
        <f t="shared" si="111"/>
        <v>0</v>
      </c>
      <c r="JMO126">
        <f t="shared" si="111"/>
        <v>0</v>
      </c>
      <c r="JMP126">
        <f t="shared" si="111"/>
        <v>0</v>
      </c>
      <c r="JMQ126">
        <f t="shared" si="111"/>
        <v>0</v>
      </c>
      <c r="JMR126">
        <f t="shared" si="111"/>
        <v>0</v>
      </c>
      <c r="JMS126">
        <f t="shared" si="111"/>
        <v>0</v>
      </c>
      <c r="JMT126">
        <f t="shared" si="111"/>
        <v>0</v>
      </c>
      <c r="JMU126">
        <f t="shared" si="111"/>
        <v>0</v>
      </c>
      <c r="JMV126">
        <f t="shared" si="111"/>
        <v>0</v>
      </c>
      <c r="JMW126">
        <f t="shared" si="111"/>
        <v>0</v>
      </c>
      <c r="JMX126">
        <f t="shared" si="111"/>
        <v>0</v>
      </c>
      <c r="JMY126">
        <f t="shared" si="111"/>
        <v>0</v>
      </c>
      <c r="JMZ126">
        <f t="shared" si="111"/>
        <v>0</v>
      </c>
      <c r="JNA126">
        <f t="shared" si="111"/>
        <v>0</v>
      </c>
      <c r="JNB126">
        <f t="shared" si="111"/>
        <v>0</v>
      </c>
      <c r="JNC126">
        <f t="shared" si="111"/>
        <v>0</v>
      </c>
      <c r="JND126">
        <f t="shared" si="111"/>
        <v>0</v>
      </c>
      <c r="JNE126">
        <f t="shared" si="111"/>
        <v>0</v>
      </c>
      <c r="JNF126">
        <f t="shared" si="111"/>
        <v>0</v>
      </c>
      <c r="JNG126">
        <f t="shared" si="111"/>
        <v>0</v>
      </c>
      <c r="JNH126">
        <f t="shared" si="111"/>
        <v>0</v>
      </c>
      <c r="JNI126">
        <f t="shared" si="111"/>
        <v>0</v>
      </c>
      <c r="JNJ126">
        <f t="shared" si="111"/>
        <v>0</v>
      </c>
      <c r="JNK126">
        <f t="shared" si="111"/>
        <v>0</v>
      </c>
      <c r="JNL126">
        <f t="shared" si="111"/>
        <v>0</v>
      </c>
      <c r="JNM126">
        <f t="shared" si="111"/>
        <v>0</v>
      </c>
      <c r="JNN126">
        <f t="shared" si="111"/>
        <v>0</v>
      </c>
      <c r="JNO126">
        <f t="shared" si="111"/>
        <v>0</v>
      </c>
      <c r="JNP126">
        <f t="shared" si="111"/>
        <v>0</v>
      </c>
      <c r="JNQ126">
        <f t="shared" si="111"/>
        <v>0</v>
      </c>
      <c r="JNR126">
        <f t="shared" si="111"/>
        <v>0</v>
      </c>
      <c r="JNS126">
        <f t="shared" si="111"/>
        <v>0</v>
      </c>
      <c r="JNT126">
        <f t="shared" si="111"/>
        <v>0</v>
      </c>
      <c r="JNU126">
        <f t="shared" si="111"/>
        <v>0</v>
      </c>
      <c r="JNV126">
        <f t="shared" si="111"/>
        <v>0</v>
      </c>
      <c r="JNW126">
        <f t="shared" si="111"/>
        <v>0</v>
      </c>
      <c r="JNX126">
        <f t="shared" si="111"/>
        <v>0</v>
      </c>
      <c r="JNY126">
        <f t="shared" si="111"/>
        <v>0</v>
      </c>
      <c r="JNZ126">
        <f t="shared" si="111"/>
        <v>0</v>
      </c>
      <c r="JOA126">
        <f t="shared" si="111"/>
        <v>0</v>
      </c>
      <c r="JOB126">
        <f t="shared" si="111"/>
        <v>0</v>
      </c>
      <c r="JOC126">
        <f t="shared" si="111"/>
        <v>0</v>
      </c>
      <c r="JOD126">
        <f t="shared" si="111"/>
        <v>0</v>
      </c>
      <c r="JOE126">
        <f t="shared" si="111"/>
        <v>0</v>
      </c>
      <c r="JOF126">
        <f t="shared" si="111"/>
        <v>0</v>
      </c>
      <c r="JOG126">
        <f t="shared" si="111"/>
        <v>0</v>
      </c>
      <c r="JOH126">
        <f t="shared" si="111"/>
        <v>0</v>
      </c>
      <c r="JOI126">
        <f t="shared" si="111"/>
        <v>0</v>
      </c>
      <c r="JOJ126">
        <f t="shared" si="111"/>
        <v>0</v>
      </c>
      <c r="JOK126">
        <f t="shared" si="111"/>
        <v>0</v>
      </c>
      <c r="JOL126">
        <f t="shared" si="111"/>
        <v>0</v>
      </c>
      <c r="JOM126">
        <f t="shared" si="111"/>
        <v>0</v>
      </c>
      <c r="JON126">
        <f t="shared" si="111"/>
        <v>0</v>
      </c>
      <c r="JOO126">
        <f t="shared" si="111"/>
        <v>0</v>
      </c>
      <c r="JOP126">
        <f t="shared" si="111"/>
        <v>0</v>
      </c>
      <c r="JOQ126">
        <f t="shared" si="111"/>
        <v>0</v>
      </c>
      <c r="JOR126">
        <f t="shared" si="111"/>
        <v>0</v>
      </c>
      <c r="JOS126">
        <f t="shared" si="111"/>
        <v>0</v>
      </c>
      <c r="JOT126">
        <f t="shared" ref="JOT126:JRE126" si="112">SUM(JOT2:JOT125)</f>
        <v>0</v>
      </c>
      <c r="JOU126">
        <f t="shared" si="112"/>
        <v>0</v>
      </c>
      <c r="JOV126">
        <f t="shared" si="112"/>
        <v>0</v>
      </c>
      <c r="JOW126">
        <f t="shared" si="112"/>
        <v>0</v>
      </c>
      <c r="JOX126">
        <f t="shared" si="112"/>
        <v>0</v>
      </c>
      <c r="JOY126">
        <f t="shared" si="112"/>
        <v>0</v>
      </c>
      <c r="JOZ126">
        <f t="shared" si="112"/>
        <v>0</v>
      </c>
      <c r="JPA126">
        <f t="shared" si="112"/>
        <v>0</v>
      </c>
      <c r="JPB126">
        <f t="shared" si="112"/>
        <v>0</v>
      </c>
      <c r="JPC126">
        <f t="shared" si="112"/>
        <v>0</v>
      </c>
      <c r="JPD126">
        <f t="shared" si="112"/>
        <v>0</v>
      </c>
      <c r="JPE126">
        <f t="shared" si="112"/>
        <v>0</v>
      </c>
      <c r="JPF126">
        <f t="shared" si="112"/>
        <v>0</v>
      </c>
      <c r="JPG126">
        <f t="shared" si="112"/>
        <v>0</v>
      </c>
      <c r="JPH126">
        <f t="shared" si="112"/>
        <v>0</v>
      </c>
      <c r="JPI126">
        <f t="shared" si="112"/>
        <v>0</v>
      </c>
      <c r="JPJ126">
        <f t="shared" si="112"/>
        <v>0</v>
      </c>
      <c r="JPK126">
        <f t="shared" si="112"/>
        <v>0</v>
      </c>
      <c r="JPL126">
        <f t="shared" si="112"/>
        <v>0</v>
      </c>
      <c r="JPM126">
        <f t="shared" si="112"/>
        <v>0</v>
      </c>
      <c r="JPN126">
        <f t="shared" si="112"/>
        <v>0</v>
      </c>
      <c r="JPO126">
        <f t="shared" si="112"/>
        <v>0</v>
      </c>
      <c r="JPP126">
        <f t="shared" si="112"/>
        <v>0</v>
      </c>
      <c r="JPQ126">
        <f t="shared" si="112"/>
        <v>0</v>
      </c>
      <c r="JPR126">
        <f t="shared" si="112"/>
        <v>0</v>
      </c>
      <c r="JPS126">
        <f t="shared" si="112"/>
        <v>0</v>
      </c>
      <c r="JPT126">
        <f t="shared" si="112"/>
        <v>0</v>
      </c>
      <c r="JPU126">
        <f t="shared" si="112"/>
        <v>0</v>
      </c>
      <c r="JPV126">
        <f t="shared" si="112"/>
        <v>0</v>
      </c>
      <c r="JPW126">
        <f t="shared" si="112"/>
        <v>0</v>
      </c>
      <c r="JPX126">
        <f t="shared" si="112"/>
        <v>0</v>
      </c>
      <c r="JPY126">
        <f t="shared" si="112"/>
        <v>0</v>
      </c>
      <c r="JPZ126">
        <f t="shared" si="112"/>
        <v>0</v>
      </c>
      <c r="JQA126">
        <f t="shared" si="112"/>
        <v>0</v>
      </c>
      <c r="JQB126">
        <f t="shared" si="112"/>
        <v>0</v>
      </c>
      <c r="JQC126">
        <f t="shared" si="112"/>
        <v>0</v>
      </c>
      <c r="JQD126">
        <f t="shared" si="112"/>
        <v>0</v>
      </c>
      <c r="JQE126">
        <f t="shared" si="112"/>
        <v>0</v>
      </c>
      <c r="JQF126">
        <f t="shared" si="112"/>
        <v>0</v>
      </c>
      <c r="JQG126">
        <f t="shared" si="112"/>
        <v>0</v>
      </c>
      <c r="JQH126">
        <f t="shared" si="112"/>
        <v>0</v>
      </c>
      <c r="JQI126">
        <f t="shared" si="112"/>
        <v>0</v>
      </c>
      <c r="JQJ126">
        <f t="shared" si="112"/>
        <v>0</v>
      </c>
      <c r="JQK126">
        <f t="shared" si="112"/>
        <v>0</v>
      </c>
      <c r="JQL126">
        <f t="shared" si="112"/>
        <v>0</v>
      </c>
      <c r="JQM126">
        <f t="shared" si="112"/>
        <v>0</v>
      </c>
      <c r="JQN126">
        <f t="shared" si="112"/>
        <v>0</v>
      </c>
      <c r="JQO126">
        <f t="shared" si="112"/>
        <v>0</v>
      </c>
      <c r="JQP126">
        <f t="shared" si="112"/>
        <v>0</v>
      </c>
      <c r="JQQ126">
        <f t="shared" si="112"/>
        <v>0</v>
      </c>
      <c r="JQR126">
        <f t="shared" si="112"/>
        <v>0</v>
      </c>
      <c r="JQS126">
        <f t="shared" si="112"/>
        <v>0</v>
      </c>
      <c r="JQT126">
        <f t="shared" si="112"/>
        <v>0</v>
      </c>
      <c r="JQU126">
        <f t="shared" si="112"/>
        <v>0</v>
      </c>
      <c r="JQV126">
        <f t="shared" si="112"/>
        <v>0</v>
      </c>
      <c r="JQW126">
        <f t="shared" si="112"/>
        <v>0</v>
      </c>
      <c r="JQX126">
        <f t="shared" si="112"/>
        <v>0</v>
      </c>
      <c r="JQY126">
        <f t="shared" si="112"/>
        <v>0</v>
      </c>
      <c r="JQZ126">
        <f t="shared" si="112"/>
        <v>0</v>
      </c>
      <c r="JRA126">
        <f t="shared" si="112"/>
        <v>0</v>
      </c>
      <c r="JRB126">
        <f t="shared" si="112"/>
        <v>0</v>
      </c>
      <c r="JRC126">
        <f t="shared" si="112"/>
        <v>0</v>
      </c>
      <c r="JRD126">
        <f t="shared" si="112"/>
        <v>0</v>
      </c>
      <c r="JRE126">
        <f t="shared" si="112"/>
        <v>0</v>
      </c>
      <c r="JRF126">
        <f t="shared" ref="JRF126:JTQ126" si="113">SUM(JRF2:JRF125)</f>
        <v>0</v>
      </c>
      <c r="JRG126">
        <f t="shared" si="113"/>
        <v>0</v>
      </c>
      <c r="JRH126">
        <f t="shared" si="113"/>
        <v>0</v>
      </c>
      <c r="JRI126">
        <f t="shared" si="113"/>
        <v>0</v>
      </c>
      <c r="JRJ126">
        <f t="shared" si="113"/>
        <v>0</v>
      </c>
      <c r="JRK126">
        <f t="shared" si="113"/>
        <v>0</v>
      </c>
      <c r="JRL126">
        <f t="shared" si="113"/>
        <v>0</v>
      </c>
      <c r="JRM126">
        <f t="shared" si="113"/>
        <v>0</v>
      </c>
      <c r="JRN126">
        <f t="shared" si="113"/>
        <v>0</v>
      </c>
      <c r="JRO126">
        <f t="shared" si="113"/>
        <v>0</v>
      </c>
      <c r="JRP126">
        <f t="shared" si="113"/>
        <v>0</v>
      </c>
      <c r="JRQ126">
        <f t="shared" si="113"/>
        <v>0</v>
      </c>
      <c r="JRR126">
        <f t="shared" si="113"/>
        <v>0</v>
      </c>
      <c r="JRS126">
        <f t="shared" si="113"/>
        <v>0</v>
      </c>
      <c r="JRT126">
        <f t="shared" si="113"/>
        <v>0</v>
      </c>
      <c r="JRU126">
        <f t="shared" si="113"/>
        <v>0</v>
      </c>
      <c r="JRV126">
        <f t="shared" si="113"/>
        <v>0</v>
      </c>
      <c r="JRW126">
        <f t="shared" si="113"/>
        <v>0</v>
      </c>
      <c r="JRX126">
        <f t="shared" si="113"/>
        <v>0</v>
      </c>
      <c r="JRY126">
        <f t="shared" si="113"/>
        <v>0</v>
      </c>
      <c r="JRZ126">
        <f t="shared" si="113"/>
        <v>0</v>
      </c>
      <c r="JSA126">
        <f t="shared" si="113"/>
        <v>0</v>
      </c>
      <c r="JSB126">
        <f t="shared" si="113"/>
        <v>0</v>
      </c>
      <c r="JSC126">
        <f t="shared" si="113"/>
        <v>0</v>
      </c>
      <c r="JSD126">
        <f t="shared" si="113"/>
        <v>0</v>
      </c>
      <c r="JSE126">
        <f t="shared" si="113"/>
        <v>0</v>
      </c>
      <c r="JSF126">
        <f t="shared" si="113"/>
        <v>0</v>
      </c>
      <c r="JSG126">
        <f t="shared" si="113"/>
        <v>0</v>
      </c>
      <c r="JSH126">
        <f t="shared" si="113"/>
        <v>0</v>
      </c>
      <c r="JSI126">
        <f t="shared" si="113"/>
        <v>0</v>
      </c>
      <c r="JSJ126">
        <f t="shared" si="113"/>
        <v>0</v>
      </c>
      <c r="JSK126">
        <f t="shared" si="113"/>
        <v>0</v>
      </c>
      <c r="JSL126">
        <f t="shared" si="113"/>
        <v>0</v>
      </c>
      <c r="JSM126">
        <f t="shared" si="113"/>
        <v>0</v>
      </c>
      <c r="JSN126">
        <f t="shared" si="113"/>
        <v>0</v>
      </c>
      <c r="JSO126">
        <f t="shared" si="113"/>
        <v>0</v>
      </c>
      <c r="JSP126">
        <f t="shared" si="113"/>
        <v>0</v>
      </c>
      <c r="JSQ126">
        <f t="shared" si="113"/>
        <v>0</v>
      </c>
      <c r="JSR126">
        <f t="shared" si="113"/>
        <v>0</v>
      </c>
      <c r="JSS126">
        <f t="shared" si="113"/>
        <v>0</v>
      </c>
      <c r="JST126">
        <f t="shared" si="113"/>
        <v>0</v>
      </c>
      <c r="JSU126">
        <f t="shared" si="113"/>
        <v>0</v>
      </c>
      <c r="JSV126">
        <f t="shared" si="113"/>
        <v>0</v>
      </c>
      <c r="JSW126">
        <f t="shared" si="113"/>
        <v>0</v>
      </c>
      <c r="JSX126">
        <f t="shared" si="113"/>
        <v>0</v>
      </c>
      <c r="JSY126">
        <f t="shared" si="113"/>
        <v>0</v>
      </c>
      <c r="JSZ126">
        <f t="shared" si="113"/>
        <v>0</v>
      </c>
      <c r="JTA126">
        <f t="shared" si="113"/>
        <v>0</v>
      </c>
      <c r="JTB126">
        <f t="shared" si="113"/>
        <v>0</v>
      </c>
      <c r="JTC126">
        <f t="shared" si="113"/>
        <v>0</v>
      </c>
      <c r="JTD126">
        <f t="shared" si="113"/>
        <v>0</v>
      </c>
      <c r="JTE126">
        <f t="shared" si="113"/>
        <v>0</v>
      </c>
      <c r="JTF126">
        <f t="shared" si="113"/>
        <v>0</v>
      </c>
      <c r="JTG126">
        <f t="shared" si="113"/>
        <v>0</v>
      </c>
      <c r="JTH126">
        <f t="shared" si="113"/>
        <v>0</v>
      </c>
      <c r="JTI126">
        <f t="shared" si="113"/>
        <v>0</v>
      </c>
      <c r="JTJ126">
        <f t="shared" si="113"/>
        <v>0</v>
      </c>
      <c r="JTK126">
        <f t="shared" si="113"/>
        <v>0</v>
      </c>
      <c r="JTL126">
        <f t="shared" si="113"/>
        <v>0</v>
      </c>
      <c r="JTM126">
        <f t="shared" si="113"/>
        <v>0</v>
      </c>
      <c r="JTN126">
        <f t="shared" si="113"/>
        <v>0</v>
      </c>
      <c r="JTO126">
        <f t="shared" si="113"/>
        <v>0</v>
      </c>
      <c r="JTP126">
        <f t="shared" si="113"/>
        <v>0</v>
      </c>
      <c r="JTQ126">
        <f t="shared" si="113"/>
        <v>0</v>
      </c>
      <c r="JTR126">
        <f t="shared" ref="JTR126:JWC126" si="114">SUM(JTR2:JTR125)</f>
        <v>0</v>
      </c>
      <c r="JTS126">
        <f t="shared" si="114"/>
        <v>0</v>
      </c>
      <c r="JTT126">
        <f t="shared" si="114"/>
        <v>0</v>
      </c>
      <c r="JTU126">
        <f t="shared" si="114"/>
        <v>0</v>
      </c>
      <c r="JTV126">
        <f t="shared" si="114"/>
        <v>0</v>
      </c>
      <c r="JTW126">
        <f t="shared" si="114"/>
        <v>0</v>
      </c>
      <c r="JTX126">
        <f t="shared" si="114"/>
        <v>0</v>
      </c>
      <c r="JTY126">
        <f t="shared" si="114"/>
        <v>0</v>
      </c>
      <c r="JTZ126">
        <f t="shared" si="114"/>
        <v>0</v>
      </c>
      <c r="JUA126">
        <f t="shared" si="114"/>
        <v>0</v>
      </c>
      <c r="JUB126">
        <f t="shared" si="114"/>
        <v>0</v>
      </c>
      <c r="JUC126">
        <f t="shared" si="114"/>
        <v>0</v>
      </c>
      <c r="JUD126">
        <f t="shared" si="114"/>
        <v>0</v>
      </c>
      <c r="JUE126">
        <f t="shared" si="114"/>
        <v>0</v>
      </c>
      <c r="JUF126">
        <f t="shared" si="114"/>
        <v>0</v>
      </c>
      <c r="JUG126">
        <f t="shared" si="114"/>
        <v>0</v>
      </c>
      <c r="JUH126">
        <f t="shared" si="114"/>
        <v>0</v>
      </c>
      <c r="JUI126">
        <f t="shared" si="114"/>
        <v>0</v>
      </c>
      <c r="JUJ126">
        <f t="shared" si="114"/>
        <v>0</v>
      </c>
      <c r="JUK126">
        <f t="shared" si="114"/>
        <v>0</v>
      </c>
      <c r="JUL126">
        <f t="shared" si="114"/>
        <v>0</v>
      </c>
      <c r="JUM126">
        <f t="shared" si="114"/>
        <v>0</v>
      </c>
      <c r="JUN126">
        <f t="shared" si="114"/>
        <v>0</v>
      </c>
      <c r="JUO126">
        <f t="shared" si="114"/>
        <v>0</v>
      </c>
      <c r="JUP126">
        <f t="shared" si="114"/>
        <v>0</v>
      </c>
      <c r="JUQ126">
        <f t="shared" si="114"/>
        <v>0</v>
      </c>
      <c r="JUR126">
        <f t="shared" si="114"/>
        <v>0</v>
      </c>
      <c r="JUS126">
        <f t="shared" si="114"/>
        <v>0</v>
      </c>
      <c r="JUT126">
        <f t="shared" si="114"/>
        <v>0</v>
      </c>
      <c r="JUU126">
        <f t="shared" si="114"/>
        <v>0</v>
      </c>
      <c r="JUV126">
        <f t="shared" si="114"/>
        <v>0</v>
      </c>
      <c r="JUW126">
        <f t="shared" si="114"/>
        <v>0</v>
      </c>
      <c r="JUX126">
        <f t="shared" si="114"/>
        <v>0</v>
      </c>
      <c r="JUY126">
        <f t="shared" si="114"/>
        <v>0</v>
      </c>
      <c r="JUZ126">
        <f t="shared" si="114"/>
        <v>0</v>
      </c>
      <c r="JVA126">
        <f t="shared" si="114"/>
        <v>0</v>
      </c>
      <c r="JVB126">
        <f t="shared" si="114"/>
        <v>0</v>
      </c>
      <c r="JVC126">
        <f t="shared" si="114"/>
        <v>0</v>
      </c>
      <c r="JVD126">
        <f t="shared" si="114"/>
        <v>0</v>
      </c>
      <c r="JVE126">
        <f t="shared" si="114"/>
        <v>0</v>
      </c>
      <c r="JVF126">
        <f t="shared" si="114"/>
        <v>0</v>
      </c>
      <c r="JVG126">
        <f t="shared" si="114"/>
        <v>0</v>
      </c>
      <c r="JVH126">
        <f t="shared" si="114"/>
        <v>0</v>
      </c>
      <c r="JVI126">
        <f t="shared" si="114"/>
        <v>0</v>
      </c>
      <c r="JVJ126">
        <f t="shared" si="114"/>
        <v>0</v>
      </c>
      <c r="JVK126">
        <f t="shared" si="114"/>
        <v>0</v>
      </c>
      <c r="JVL126">
        <f t="shared" si="114"/>
        <v>0</v>
      </c>
      <c r="JVM126">
        <f t="shared" si="114"/>
        <v>0</v>
      </c>
      <c r="JVN126">
        <f t="shared" si="114"/>
        <v>0</v>
      </c>
      <c r="JVO126">
        <f t="shared" si="114"/>
        <v>0</v>
      </c>
      <c r="JVP126">
        <f t="shared" si="114"/>
        <v>0</v>
      </c>
      <c r="JVQ126">
        <f t="shared" si="114"/>
        <v>0</v>
      </c>
      <c r="JVR126">
        <f t="shared" si="114"/>
        <v>0</v>
      </c>
      <c r="JVS126">
        <f t="shared" si="114"/>
        <v>0</v>
      </c>
      <c r="JVT126">
        <f t="shared" si="114"/>
        <v>0</v>
      </c>
      <c r="JVU126">
        <f t="shared" si="114"/>
        <v>0</v>
      </c>
      <c r="JVV126">
        <f t="shared" si="114"/>
        <v>0</v>
      </c>
      <c r="JVW126">
        <f t="shared" si="114"/>
        <v>0</v>
      </c>
      <c r="JVX126">
        <f t="shared" si="114"/>
        <v>0</v>
      </c>
      <c r="JVY126">
        <f t="shared" si="114"/>
        <v>0</v>
      </c>
      <c r="JVZ126">
        <f t="shared" si="114"/>
        <v>0</v>
      </c>
      <c r="JWA126">
        <f t="shared" si="114"/>
        <v>0</v>
      </c>
      <c r="JWB126">
        <f t="shared" si="114"/>
        <v>0</v>
      </c>
      <c r="JWC126">
        <f t="shared" si="114"/>
        <v>0</v>
      </c>
      <c r="JWD126">
        <f t="shared" ref="JWD126:JYO126" si="115">SUM(JWD2:JWD125)</f>
        <v>0</v>
      </c>
      <c r="JWE126">
        <f t="shared" si="115"/>
        <v>0</v>
      </c>
      <c r="JWF126">
        <f t="shared" si="115"/>
        <v>0</v>
      </c>
      <c r="JWG126">
        <f t="shared" si="115"/>
        <v>0</v>
      </c>
      <c r="JWH126">
        <f t="shared" si="115"/>
        <v>0</v>
      </c>
      <c r="JWI126">
        <f t="shared" si="115"/>
        <v>0</v>
      </c>
      <c r="JWJ126">
        <f t="shared" si="115"/>
        <v>0</v>
      </c>
      <c r="JWK126">
        <f t="shared" si="115"/>
        <v>0</v>
      </c>
      <c r="JWL126">
        <f t="shared" si="115"/>
        <v>0</v>
      </c>
      <c r="JWM126">
        <f t="shared" si="115"/>
        <v>0</v>
      </c>
      <c r="JWN126">
        <f t="shared" si="115"/>
        <v>0</v>
      </c>
      <c r="JWO126">
        <f t="shared" si="115"/>
        <v>0</v>
      </c>
      <c r="JWP126">
        <f t="shared" si="115"/>
        <v>0</v>
      </c>
      <c r="JWQ126">
        <f t="shared" si="115"/>
        <v>0</v>
      </c>
      <c r="JWR126">
        <f t="shared" si="115"/>
        <v>0</v>
      </c>
      <c r="JWS126">
        <f t="shared" si="115"/>
        <v>0</v>
      </c>
      <c r="JWT126">
        <f t="shared" si="115"/>
        <v>0</v>
      </c>
      <c r="JWU126">
        <f t="shared" si="115"/>
        <v>0</v>
      </c>
      <c r="JWV126">
        <f t="shared" si="115"/>
        <v>0</v>
      </c>
      <c r="JWW126">
        <f t="shared" si="115"/>
        <v>0</v>
      </c>
      <c r="JWX126">
        <f t="shared" si="115"/>
        <v>0</v>
      </c>
      <c r="JWY126">
        <f t="shared" si="115"/>
        <v>0</v>
      </c>
      <c r="JWZ126">
        <f t="shared" si="115"/>
        <v>0</v>
      </c>
      <c r="JXA126">
        <f t="shared" si="115"/>
        <v>0</v>
      </c>
      <c r="JXB126">
        <f t="shared" si="115"/>
        <v>0</v>
      </c>
      <c r="JXC126">
        <f t="shared" si="115"/>
        <v>0</v>
      </c>
      <c r="JXD126">
        <f t="shared" si="115"/>
        <v>0</v>
      </c>
      <c r="JXE126">
        <f t="shared" si="115"/>
        <v>0</v>
      </c>
      <c r="JXF126">
        <f t="shared" si="115"/>
        <v>0</v>
      </c>
      <c r="JXG126">
        <f t="shared" si="115"/>
        <v>0</v>
      </c>
      <c r="JXH126">
        <f t="shared" si="115"/>
        <v>0</v>
      </c>
      <c r="JXI126">
        <f t="shared" si="115"/>
        <v>0</v>
      </c>
      <c r="JXJ126">
        <f t="shared" si="115"/>
        <v>0</v>
      </c>
      <c r="JXK126">
        <f t="shared" si="115"/>
        <v>0</v>
      </c>
      <c r="JXL126">
        <f t="shared" si="115"/>
        <v>0</v>
      </c>
      <c r="JXM126">
        <f t="shared" si="115"/>
        <v>0</v>
      </c>
      <c r="JXN126">
        <f t="shared" si="115"/>
        <v>0</v>
      </c>
      <c r="JXO126">
        <f t="shared" si="115"/>
        <v>0</v>
      </c>
      <c r="JXP126">
        <f t="shared" si="115"/>
        <v>0</v>
      </c>
      <c r="JXQ126">
        <f t="shared" si="115"/>
        <v>0</v>
      </c>
      <c r="JXR126">
        <f t="shared" si="115"/>
        <v>0</v>
      </c>
      <c r="JXS126">
        <f t="shared" si="115"/>
        <v>0</v>
      </c>
      <c r="JXT126">
        <f t="shared" si="115"/>
        <v>0</v>
      </c>
      <c r="JXU126">
        <f t="shared" si="115"/>
        <v>0</v>
      </c>
      <c r="JXV126">
        <f t="shared" si="115"/>
        <v>0</v>
      </c>
      <c r="JXW126">
        <f t="shared" si="115"/>
        <v>0</v>
      </c>
      <c r="JXX126">
        <f t="shared" si="115"/>
        <v>0</v>
      </c>
      <c r="JXY126">
        <f t="shared" si="115"/>
        <v>0</v>
      </c>
      <c r="JXZ126">
        <f t="shared" si="115"/>
        <v>0</v>
      </c>
      <c r="JYA126">
        <f t="shared" si="115"/>
        <v>0</v>
      </c>
      <c r="JYB126">
        <f t="shared" si="115"/>
        <v>0</v>
      </c>
      <c r="JYC126">
        <f t="shared" si="115"/>
        <v>0</v>
      </c>
      <c r="JYD126">
        <f t="shared" si="115"/>
        <v>0</v>
      </c>
      <c r="JYE126">
        <f t="shared" si="115"/>
        <v>0</v>
      </c>
      <c r="JYF126">
        <f t="shared" si="115"/>
        <v>0</v>
      </c>
      <c r="JYG126">
        <f t="shared" si="115"/>
        <v>0</v>
      </c>
      <c r="JYH126">
        <f t="shared" si="115"/>
        <v>0</v>
      </c>
      <c r="JYI126">
        <f t="shared" si="115"/>
        <v>0</v>
      </c>
      <c r="JYJ126">
        <f t="shared" si="115"/>
        <v>0</v>
      </c>
      <c r="JYK126">
        <f t="shared" si="115"/>
        <v>0</v>
      </c>
      <c r="JYL126">
        <f t="shared" si="115"/>
        <v>0</v>
      </c>
      <c r="JYM126">
        <f t="shared" si="115"/>
        <v>0</v>
      </c>
      <c r="JYN126">
        <f t="shared" si="115"/>
        <v>0</v>
      </c>
      <c r="JYO126">
        <f t="shared" si="115"/>
        <v>0</v>
      </c>
      <c r="JYP126">
        <f t="shared" ref="JYP126:KBA126" si="116">SUM(JYP2:JYP125)</f>
        <v>0</v>
      </c>
      <c r="JYQ126">
        <f t="shared" si="116"/>
        <v>0</v>
      </c>
      <c r="JYR126">
        <f t="shared" si="116"/>
        <v>0</v>
      </c>
      <c r="JYS126">
        <f t="shared" si="116"/>
        <v>0</v>
      </c>
      <c r="JYT126">
        <f t="shared" si="116"/>
        <v>0</v>
      </c>
      <c r="JYU126">
        <f t="shared" si="116"/>
        <v>0</v>
      </c>
      <c r="JYV126">
        <f t="shared" si="116"/>
        <v>0</v>
      </c>
      <c r="JYW126">
        <f t="shared" si="116"/>
        <v>0</v>
      </c>
      <c r="JYX126">
        <f t="shared" si="116"/>
        <v>0</v>
      </c>
      <c r="JYY126">
        <f t="shared" si="116"/>
        <v>0</v>
      </c>
      <c r="JYZ126">
        <f t="shared" si="116"/>
        <v>0</v>
      </c>
      <c r="JZA126">
        <f t="shared" si="116"/>
        <v>0</v>
      </c>
      <c r="JZB126">
        <f t="shared" si="116"/>
        <v>0</v>
      </c>
      <c r="JZC126">
        <f t="shared" si="116"/>
        <v>0</v>
      </c>
      <c r="JZD126">
        <f t="shared" si="116"/>
        <v>0</v>
      </c>
      <c r="JZE126">
        <f t="shared" si="116"/>
        <v>0</v>
      </c>
      <c r="JZF126">
        <f t="shared" si="116"/>
        <v>0</v>
      </c>
      <c r="JZG126">
        <f t="shared" si="116"/>
        <v>0</v>
      </c>
      <c r="JZH126">
        <f t="shared" si="116"/>
        <v>0</v>
      </c>
      <c r="JZI126">
        <f t="shared" si="116"/>
        <v>0</v>
      </c>
      <c r="JZJ126">
        <f t="shared" si="116"/>
        <v>0</v>
      </c>
      <c r="JZK126">
        <f t="shared" si="116"/>
        <v>0</v>
      </c>
      <c r="JZL126">
        <f t="shared" si="116"/>
        <v>0</v>
      </c>
      <c r="JZM126">
        <f t="shared" si="116"/>
        <v>0</v>
      </c>
      <c r="JZN126">
        <f t="shared" si="116"/>
        <v>0</v>
      </c>
      <c r="JZO126">
        <f t="shared" si="116"/>
        <v>0</v>
      </c>
      <c r="JZP126">
        <f t="shared" si="116"/>
        <v>0</v>
      </c>
      <c r="JZQ126">
        <f t="shared" si="116"/>
        <v>0</v>
      </c>
      <c r="JZR126">
        <f t="shared" si="116"/>
        <v>0</v>
      </c>
      <c r="JZS126">
        <f t="shared" si="116"/>
        <v>0</v>
      </c>
      <c r="JZT126">
        <f t="shared" si="116"/>
        <v>0</v>
      </c>
      <c r="JZU126">
        <f t="shared" si="116"/>
        <v>0</v>
      </c>
      <c r="JZV126">
        <f t="shared" si="116"/>
        <v>0</v>
      </c>
      <c r="JZW126">
        <f t="shared" si="116"/>
        <v>0</v>
      </c>
      <c r="JZX126">
        <f t="shared" si="116"/>
        <v>0</v>
      </c>
      <c r="JZY126">
        <f t="shared" si="116"/>
        <v>0</v>
      </c>
      <c r="JZZ126">
        <f t="shared" si="116"/>
        <v>0</v>
      </c>
      <c r="KAA126">
        <f t="shared" si="116"/>
        <v>0</v>
      </c>
      <c r="KAB126">
        <f t="shared" si="116"/>
        <v>0</v>
      </c>
      <c r="KAC126">
        <f t="shared" si="116"/>
        <v>0</v>
      </c>
      <c r="KAD126">
        <f t="shared" si="116"/>
        <v>0</v>
      </c>
      <c r="KAE126">
        <f t="shared" si="116"/>
        <v>0</v>
      </c>
      <c r="KAF126">
        <f t="shared" si="116"/>
        <v>0</v>
      </c>
      <c r="KAG126">
        <f t="shared" si="116"/>
        <v>0</v>
      </c>
      <c r="KAH126">
        <f t="shared" si="116"/>
        <v>0</v>
      </c>
      <c r="KAI126">
        <f t="shared" si="116"/>
        <v>0</v>
      </c>
      <c r="KAJ126">
        <f t="shared" si="116"/>
        <v>0</v>
      </c>
      <c r="KAK126">
        <f t="shared" si="116"/>
        <v>0</v>
      </c>
      <c r="KAL126">
        <f t="shared" si="116"/>
        <v>0</v>
      </c>
      <c r="KAM126">
        <f t="shared" si="116"/>
        <v>0</v>
      </c>
      <c r="KAN126">
        <f t="shared" si="116"/>
        <v>0</v>
      </c>
      <c r="KAO126">
        <f t="shared" si="116"/>
        <v>0</v>
      </c>
      <c r="KAP126">
        <f t="shared" si="116"/>
        <v>0</v>
      </c>
      <c r="KAQ126">
        <f t="shared" si="116"/>
        <v>0</v>
      </c>
      <c r="KAR126">
        <f t="shared" si="116"/>
        <v>0</v>
      </c>
      <c r="KAS126">
        <f t="shared" si="116"/>
        <v>0</v>
      </c>
      <c r="KAT126">
        <f t="shared" si="116"/>
        <v>0</v>
      </c>
      <c r="KAU126">
        <f t="shared" si="116"/>
        <v>0</v>
      </c>
      <c r="KAV126">
        <f t="shared" si="116"/>
        <v>0</v>
      </c>
      <c r="KAW126">
        <f t="shared" si="116"/>
        <v>0</v>
      </c>
      <c r="KAX126">
        <f t="shared" si="116"/>
        <v>0</v>
      </c>
      <c r="KAY126">
        <f t="shared" si="116"/>
        <v>0</v>
      </c>
      <c r="KAZ126">
        <f t="shared" si="116"/>
        <v>0</v>
      </c>
      <c r="KBA126">
        <f t="shared" si="116"/>
        <v>0</v>
      </c>
      <c r="KBB126">
        <f t="shared" ref="KBB126:KDM126" si="117">SUM(KBB2:KBB125)</f>
        <v>0</v>
      </c>
      <c r="KBC126">
        <f t="shared" si="117"/>
        <v>0</v>
      </c>
      <c r="KBD126">
        <f t="shared" si="117"/>
        <v>0</v>
      </c>
      <c r="KBE126">
        <f t="shared" si="117"/>
        <v>0</v>
      </c>
      <c r="KBF126">
        <f t="shared" si="117"/>
        <v>0</v>
      </c>
      <c r="KBG126">
        <f t="shared" si="117"/>
        <v>0</v>
      </c>
      <c r="KBH126">
        <f t="shared" si="117"/>
        <v>0</v>
      </c>
      <c r="KBI126">
        <f t="shared" si="117"/>
        <v>0</v>
      </c>
      <c r="KBJ126">
        <f t="shared" si="117"/>
        <v>0</v>
      </c>
      <c r="KBK126">
        <f t="shared" si="117"/>
        <v>0</v>
      </c>
      <c r="KBL126">
        <f t="shared" si="117"/>
        <v>0</v>
      </c>
      <c r="KBM126">
        <f t="shared" si="117"/>
        <v>0</v>
      </c>
      <c r="KBN126">
        <f t="shared" si="117"/>
        <v>0</v>
      </c>
      <c r="KBO126">
        <f t="shared" si="117"/>
        <v>0</v>
      </c>
      <c r="KBP126">
        <f t="shared" si="117"/>
        <v>0</v>
      </c>
      <c r="KBQ126">
        <f t="shared" si="117"/>
        <v>0</v>
      </c>
      <c r="KBR126">
        <f t="shared" si="117"/>
        <v>0</v>
      </c>
      <c r="KBS126">
        <f t="shared" si="117"/>
        <v>0</v>
      </c>
      <c r="KBT126">
        <f t="shared" si="117"/>
        <v>0</v>
      </c>
      <c r="KBU126">
        <f t="shared" si="117"/>
        <v>0</v>
      </c>
      <c r="KBV126">
        <f t="shared" si="117"/>
        <v>0</v>
      </c>
      <c r="KBW126">
        <f t="shared" si="117"/>
        <v>0</v>
      </c>
      <c r="KBX126">
        <f t="shared" si="117"/>
        <v>0</v>
      </c>
      <c r="KBY126">
        <f t="shared" si="117"/>
        <v>0</v>
      </c>
      <c r="KBZ126">
        <f t="shared" si="117"/>
        <v>0</v>
      </c>
      <c r="KCA126">
        <f t="shared" si="117"/>
        <v>0</v>
      </c>
      <c r="KCB126">
        <f t="shared" si="117"/>
        <v>0</v>
      </c>
      <c r="KCC126">
        <f t="shared" si="117"/>
        <v>0</v>
      </c>
      <c r="KCD126">
        <f t="shared" si="117"/>
        <v>0</v>
      </c>
      <c r="KCE126">
        <f t="shared" si="117"/>
        <v>0</v>
      </c>
      <c r="KCF126">
        <f t="shared" si="117"/>
        <v>0</v>
      </c>
      <c r="KCG126">
        <f t="shared" si="117"/>
        <v>0</v>
      </c>
      <c r="KCH126">
        <f t="shared" si="117"/>
        <v>0</v>
      </c>
      <c r="KCI126">
        <f t="shared" si="117"/>
        <v>0</v>
      </c>
      <c r="KCJ126">
        <f t="shared" si="117"/>
        <v>0</v>
      </c>
      <c r="KCK126">
        <f t="shared" si="117"/>
        <v>0</v>
      </c>
      <c r="KCL126">
        <f t="shared" si="117"/>
        <v>0</v>
      </c>
      <c r="KCM126">
        <f t="shared" si="117"/>
        <v>0</v>
      </c>
      <c r="KCN126">
        <f t="shared" si="117"/>
        <v>0</v>
      </c>
      <c r="KCO126">
        <f t="shared" si="117"/>
        <v>0</v>
      </c>
      <c r="KCP126">
        <f t="shared" si="117"/>
        <v>0</v>
      </c>
      <c r="KCQ126">
        <f t="shared" si="117"/>
        <v>0</v>
      </c>
      <c r="KCR126">
        <f t="shared" si="117"/>
        <v>0</v>
      </c>
      <c r="KCS126">
        <f t="shared" si="117"/>
        <v>0</v>
      </c>
      <c r="KCT126">
        <f t="shared" si="117"/>
        <v>0</v>
      </c>
      <c r="KCU126">
        <f t="shared" si="117"/>
        <v>0</v>
      </c>
      <c r="KCV126">
        <f t="shared" si="117"/>
        <v>0</v>
      </c>
      <c r="KCW126">
        <f t="shared" si="117"/>
        <v>0</v>
      </c>
      <c r="KCX126">
        <f t="shared" si="117"/>
        <v>0</v>
      </c>
      <c r="KCY126">
        <f t="shared" si="117"/>
        <v>0</v>
      </c>
      <c r="KCZ126">
        <f t="shared" si="117"/>
        <v>0</v>
      </c>
      <c r="KDA126">
        <f t="shared" si="117"/>
        <v>0</v>
      </c>
      <c r="KDB126">
        <f t="shared" si="117"/>
        <v>0</v>
      </c>
      <c r="KDC126">
        <f t="shared" si="117"/>
        <v>0</v>
      </c>
      <c r="KDD126">
        <f t="shared" si="117"/>
        <v>0</v>
      </c>
      <c r="KDE126">
        <f t="shared" si="117"/>
        <v>0</v>
      </c>
      <c r="KDF126">
        <f t="shared" si="117"/>
        <v>0</v>
      </c>
      <c r="KDG126">
        <f t="shared" si="117"/>
        <v>0</v>
      </c>
      <c r="KDH126">
        <f t="shared" si="117"/>
        <v>0</v>
      </c>
      <c r="KDI126">
        <f t="shared" si="117"/>
        <v>0</v>
      </c>
      <c r="KDJ126">
        <f t="shared" si="117"/>
        <v>0</v>
      </c>
      <c r="KDK126">
        <f t="shared" si="117"/>
        <v>0</v>
      </c>
      <c r="KDL126">
        <f t="shared" si="117"/>
        <v>0</v>
      </c>
      <c r="KDM126">
        <f t="shared" si="117"/>
        <v>0</v>
      </c>
      <c r="KDN126">
        <f t="shared" ref="KDN126:KFY126" si="118">SUM(KDN2:KDN125)</f>
        <v>0</v>
      </c>
      <c r="KDO126">
        <f t="shared" si="118"/>
        <v>0</v>
      </c>
      <c r="KDP126">
        <f t="shared" si="118"/>
        <v>0</v>
      </c>
      <c r="KDQ126">
        <f t="shared" si="118"/>
        <v>0</v>
      </c>
      <c r="KDR126">
        <f t="shared" si="118"/>
        <v>0</v>
      </c>
      <c r="KDS126">
        <f t="shared" si="118"/>
        <v>0</v>
      </c>
      <c r="KDT126">
        <f t="shared" si="118"/>
        <v>0</v>
      </c>
      <c r="KDU126">
        <f t="shared" si="118"/>
        <v>0</v>
      </c>
      <c r="KDV126">
        <f t="shared" si="118"/>
        <v>0</v>
      </c>
      <c r="KDW126">
        <f t="shared" si="118"/>
        <v>0</v>
      </c>
      <c r="KDX126">
        <f t="shared" si="118"/>
        <v>0</v>
      </c>
      <c r="KDY126">
        <f t="shared" si="118"/>
        <v>0</v>
      </c>
      <c r="KDZ126">
        <f t="shared" si="118"/>
        <v>0</v>
      </c>
      <c r="KEA126">
        <f t="shared" si="118"/>
        <v>0</v>
      </c>
      <c r="KEB126">
        <f t="shared" si="118"/>
        <v>0</v>
      </c>
      <c r="KEC126">
        <f t="shared" si="118"/>
        <v>0</v>
      </c>
      <c r="KED126">
        <f t="shared" si="118"/>
        <v>0</v>
      </c>
      <c r="KEE126">
        <f t="shared" si="118"/>
        <v>0</v>
      </c>
      <c r="KEF126">
        <f t="shared" si="118"/>
        <v>0</v>
      </c>
      <c r="KEG126">
        <f t="shared" si="118"/>
        <v>0</v>
      </c>
      <c r="KEH126">
        <f t="shared" si="118"/>
        <v>0</v>
      </c>
      <c r="KEI126">
        <f t="shared" si="118"/>
        <v>0</v>
      </c>
      <c r="KEJ126">
        <f t="shared" si="118"/>
        <v>0</v>
      </c>
      <c r="KEK126">
        <f t="shared" si="118"/>
        <v>0</v>
      </c>
      <c r="KEL126">
        <f t="shared" si="118"/>
        <v>0</v>
      </c>
      <c r="KEM126">
        <f t="shared" si="118"/>
        <v>0</v>
      </c>
      <c r="KEN126">
        <f t="shared" si="118"/>
        <v>0</v>
      </c>
      <c r="KEO126">
        <f t="shared" si="118"/>
        <v>0</v>
      </c>
      <c r="KEP126">
        <f t="shared" si="118"/>
        <v>0</v>
      </c>
      <c r="KEQ126">
        <f t="shared" si="118"/>
        <v>0</v>
      </c>
      <c r="KER126">
        <f t="shared" si="118"/>
        <v>0</v>
      </c>
      <c r="KES126">
        <f t="shared" si="118"/>
        <v>0</v>
      </c>
      <c r="KET126">
        <f t="shared" si="118"/>
        <v>0</v>
      </c>
      <c r="KEU126">
        <f t="shared" si="118"/>
        <v>0</v>
      </c>
      <c r="KEV126">
        <f t="shared" si="118"/>
        <v>0</v>
      </c>
      <c r="KEW126">
        <f t="shared" si="118"/>
        <v>0</v>
      </c>
      <c r="KEX126">
        <f t="shared" si="118"/>
        <v>0</v>
      </c>
      <c r="KEY126">
        <f t="shared" si="118"/>
        <v>0</v>
      </c>
      <c r="KEZ126">
        <f t="shared" si="118"/>
        <v>0</v>
      </c>
      <c r="KFA126">
        <f t="shared" si="118"/>
        <v>0</v>
      </c>
      <c r="KFB126">
        <f t="shared" si="118"/>
        <v>0</v>
      </c>
      <c r="KFC126">
        <f t="shared" si="118"/>
        <v>0</v>
      </c>
      <c r="KFD126">
        <f t="shared" si="118"/>
        <v>0</v>
      </c>
      <c r="KFE126">
        <f t="shared" si="118"/>
        <v>0</v>
      </c>
      <c r="KFF126">
        <f t="shared" si="118"/>
        <v>0</v>
      </c>
      <c r="KFG126">
        <f t="shared" si="118"/>
        <v>0</v>
      </c>
      <c r="KFH126">
        <f t="shared" si="118"/>
        <v>0</v>
      </c>
      <c r="KFI126">
        <f t="shared" si="118"/>
        <v>0</v>
      </c>
      <c r="KFJ126">
        <f t="shared" si="118"/>
        <v>0</v>
      </c>
      <c r="KFK126">
        <f t="shared" si="118"/>
        <v>0</v>
      </c>
      <c r="KFL126">
        <f t="shared" si="118"/>
        <v>0</v>
      </c>
      <c r="KFM126">
        <f t="shared" si="118"/>
        <v>0</v>
      </c>
      <c r="KFN126">
        <f t="shared" si="118"/>
        <v>0</v>
      </c>
      <c r="KFO126">
        <f t="shared" si="118"/>
        <v>0</v>
      </c>
      <c r="KFP126">
        <f t="shared" si="118"/>
        <v>0</v>
      </c>
      <c r="KFQ126">
        <f t="shared" si="118"/>
        <v>0</v>
      </c>
      <c r="KFR126">
        <f t="shared" si="118"/>
        <v>0</v>
      </c>
      <c r="KFS126">
        <f t="shared" si="118"/>
        <v>0</v>
      </c>
      <c r="KFT126">
        <f t="shared" si="118"/>
        <v>0</v>
      </c>
      <c r="KFU126">
        <f t="shared" si="118"/>
        <v>0</v>
      </c>
      <c r="KFV126">
        <f t="shared" si="118"/>
        <v>0</v>
      </c>
      <c r="KFW126">
        <f t="shared" si="118"/>
        <v>0</v>
      </c>
      <c r="KFX126">
        <f t="shared" si="118"/>
        <v>0</v>
      </c>
      <c r="KFY126">
        <f t="shared" si="118"/>
        <v>0</v>
      </c>
      <c r="KFZ126">
        <f t="shared" ref="KFZ126:KIK126" si="119">SUM(KFZ2:KFZ125)</f>
        <v>0</v>
      </c>
      <c r="KGA126">
        <f t="shared" si="119"/>
        <v>0</v>
      </c>
      <c r="KGB126">
        <f t="shared" si="119"/>
        <v>0</v>
      </c>
      <c r="KGC126">
        <f t="shared" si="119"/>
        <v>0</v>
      </c>
      <c r="KGD126">
        <f t="shared" si="119"/>
        <v>0</v>
      </c>
      <c r="KGE126">
        <f t="shared" si="119"/>
        <v>0</v>
      </c>
      <c r="KGF126">
        <f t="shared" si="119"/>
        <v>0</v>
      </c>
      <c r="KGG126">
        <f t="shared" si="119"/>
        <v>0</v>
      </c>
      <c r="KGH126">
        <f t="shared" si="119"/>
        <v>0</v>
      </c>
      <c r="KGI126">
        <f t="shared" si="119"/>
        <v>0</v>
      </c>
      <c r="KGJ126">
        <f t="shared" si="119"/>
        <v>0</v>
      </c>
      <c r="KGK126">
        <f t="shared" si="119"/>
        <v>0</v>
      </c>
      <c r="KGL126">
        <f t="shared" si="119"/>
        <v>0</v>
      </c>
      <c r="KGM126">
        <f t="shared" si="119"/>
        <v>0</v>
      </c>
      <c r="KGN126">
        <f t="shared" si="119"/>
        <v>0</v>
      </c>
      <c r="KGO126">
        <f t="shared" si="119"/>
        <v>0</v>
      </c>
      <c r="KGP126">
        <f t="shared" si="119"/>
        <v>0</v>
      </c>
      <c r="KGQ126">
        <f t="shared" si="119"/>
        <v>0</v>
      </c>
      <c r="KGR126">
        <f t="shared" si="119"/>
        <v>0</v>
      </c>
      <c r="KGS126">
        <f t="shared" si="119"/>
        <v>0</v>
      </c>
      <c r="KGT126">
        <f t="shared" si="119"/>
        <v>0</v>
      </c>
      <c r="KGU126">
        <f t="shared" si="119"/>
        <v>0</v>
      </c>
      <c r="KGV126">
        <f t="shared" si="119"/>
        <v>0</v>
      </c>
      <c r="KGW126">
        <f t="shared" si="119"/>
        <v>0</v>
      </c>
      <c r="KGX126">
        <f t="shared" si="119"/>
        <v>0</v>
      </c>
      <c r="KGY126">
        <f t="shared" si="119"/>
        <v>0</v>
      </c>
      <c r="KGZ126">
        <f t="shared" si="119"/>
        <v>0</v>
      </c>
      <c r="KHA126">
        <f t="shared" si="119"/>
        <v>0</v>
      </c>
      <c r="KHB126">
        <f t="shared" si="119"/>
        <v>0</v>
      </c>
      <c r="KHC126">
        <f t="shared" si="119"/>
        <v>0</v>
      </c>
      <c r="KHD126">
        <f t="shared" si="119"/>
        <v>0</v>
      </c>
      <c r="KHE126">
        <f t="shared" si="119"/>
        <v>0</v>
      </c>
      <c r="KHF126">
        <f t="shared" si="119"/>
        <v>0</v>
      </c>
      <c r="KHG126">
        <f t="shared" si="119"/>
        <v>0</v>
      </c>
      <c r="KHH126">
        <f t="shared" si="119"/>
        <v>0</v>
      </c>
      <c r="KHI126">
        <f t="shared" si="119"/>
        <v>0</v>
      </c>
      <c r="KHJ126">
        <f t="shared" si="119"/>
        <v>0</v>
      </c>
      <c r="KHK126">
        <f t="shared" si="119"/>
        <v>0</v>
      </c>
      <c r="KHL126">
        <f t="shared" si="119"/>
        <v>0</v>
      </c>
      <c r="KHM126">
        <f t="shared" si="119"/>
        <v>0</v>
      </c>
      <c r="KHN126">
        <f t="shared" si="119"/>
        <v>0</v>
      </c>
      <c r="KHO126">
        <f t="shared" si="119"/>
        <v>0</v>
      </c>
      <c r="KHP126">
        <f t="shared" si="119"/>
        <v>0</v>
      </c>
      <c r="KHQ126">
        <f t="shared" si="119"/>
        <v>0</v>
      </c>
      <c r="KHR126">
        <f t="shared" si="119"/>
        <v>0</v>
      </c>
      <c r="KHS126">
        <f t="shared" si="119"/>
        <v>0</v>
      </c>
      <c r="KHT126">
        <f t="shared" si="119"/>
        <v>0</v>
      </c>
      <c r="KHU126">
        <f t="shared" si="119"/>
        <v>0</v>
      </c>
      <c r="KHV126">
        <f t="shared" si="119"/>
        <v>0</v>
      </c>
      <c r="KHW126">
        <f t="shared" si="119"/>
        <v>0</v>
      </c>
      <c r="KHX126">
        <f t="shared" si="119"/>
        <v>0</v>
      </c>
      <c r="KHY126">
        <f t="shared" si="119"/>
        <v>0</v>
      </c>
      <c r="KHZ126">
        <f t="shared" si="119"/>
        <v>0</v>
      </c>
      <c r="KIA126">
        <f t="shared" si="119"/>
        <v>0</v>
      </c>
      <c r="KIB126">
        <f t="shared" si="119"/>
        <v>0</v>
      </c>
      <c r="KIC126">
        <f t="shared" si="119"/>
        <v>0</v>
      </c>
      <c r="KID126">
        <f t="shared" si="119"/>
        <v>0</v>
      </c>
      <c r="KIE126">
        <f t="shared" si="119"/>
        <v>0</v>
      </c>
      <c r="KIF126">
        <f t="shared" si="119"/>
        <v>0</v>
      </c>
      <c r="KIG126">
        <f t="shared" si="119"/>
        <v>0</v>
      </c>
      <c r="KIH126">
        <f t="shared" si="119"/>
        <v>0</v>
      </c>
      <c r="KII126">
        <f t="shared" si="119"/>
        <v>0</v>
      </c>
      <c r="KIJ126">
        <f t="shared" si="119"/>
        <v>0</v>
      </c>
      <c r="KIK126">
        <f t="shared" si="119"/>
        <v>0</v>
      </c>
      <c r="KIL126">
        <f t="shared" ref="KIL126:KKW126" si="120">SUM(KIL2:KIL125)</f>
        <v>0</v>
      </c>
      <c r="KIM126">
        <f t="shared" si="120"/>
        <v>0</v>
      </c>
      <c r="KIN126">
        <f t="shared" si="120"/>
        <v>0</v>
      </c>
      <c r="KIO126">
        <f t="shared" si="120"/>
        <v>0</v>
      </c>
      <c r="KIP126">
        <f t="shared" si="120"/>
        <v>0</v>
      </c>
      <c r="KIQ126">
        <f t="shared" si="120"/>
        <v>0</v>
      </c>
      <c r="KIR126">
        <f t="shared" si="120"/>
        <v>0</v>
      </c>
      <c r="KIS126">
        <f t="shared" si="120"/>
        <v>0</v>
      </c>
      <c r="KIT126">
        <f t="shared" si="120"/>
        <v>0</v>
      </c>
      <c r="KIU126">
        <f t="shared" si="120"/>
        <v>0</v>
      </c>
      <c r="KIV126">
        <f t="shared" si="120"/>
        <v>0</v>
      </c>
      <c r="KIW126">
        <f t="shared" si="120"/>
        <v>0</v>
      </c>
      <c r="KIX126">
        <f t="shared" si="120"/>
        <v>0</v>
      </c>
      <c r="KIY126">
        <f t="shared" si="120"/>
        <v>0</v>
      </c>
      <c r="KIZ126">
        <f t="shared" si="120"/>
        <v>0</v>
      </c>
      <c r="KJA126">
        <f t="shared" si="120"/>
        <v>0</v>
      </c>
      <c r="KJB126">
        <f t="shared" si="120"/>
        <v>0</v>
      </c>
      <c r="KJC126">
        <f t="shared" si="120"/>
        <v>0</v>
      </c>
      <c r="KJD126">
        <f t="shared" si="120"/>
        <v>0</v>
      </c>
      <c r="KJE126">
        <f t="shared" si="120"/>
        <v>0</v>
      </c>
      <c r="KJF126">
        <f t="shared" si="120"/>
        <v>0</v>
      </c>
      <c r="KJG126">
        <f t="shared" si="120"/>
        <v>0</v>
      </c>
      <c r="KJH126">
        <f t="shared" si="120"/>
        <v>0</v>
      </c>
      <c r="KJI126">
        <f t="shared" si="120"/>
        <v>0</v>
      </c>
      <c r="KJJ126">
        <f t="shared" si="120"/>
        <v>0</v>
      </c>
      <c r="KJK126">
        <f t="shared" si="120"/>
        <v>0</v>
      </c>
      <c r="KJL126">
        <f t="shared" si="120"/>
        <v>0</v>
      </c>
      <c r="KJM126">
        <f t="shared" si="120"/>
        <v>0</v>
      </c>
      <c r="KJN126">
        <f t="shared" si="120"/>
        <v>0</v>
      </c>
      <c r="KJO126">
        <f t="shared" si="120"/>
        <v>0</v>
      </c>
      <c r="KJP126">
        <f t="shared" si="120"/>
        <v>0</v>
      </c>
      <c r="KJQ126">
        <f t="shared" si="120"/>
        <v>0</v>
      </c>
      <c r="KJR126">
        <f t="shared" si="120"/>
        <v>0</v>
      </c>
      <c r="KJS126">
        <f t="shared" si="120"/>
        <v>0</v>
      </c>
      <c r="KJT126">
        <f t="shared" si="120"/>
        <v>0</v>
      </c>
      <c r="KJU126">
        <f t="shared" si="120"/>
        <v>0</v>
      </c>
      <c r="KJV126">
        <f t="shared" si="120"/>
        <v>0</v>
      </c>
      <c r="KJW126">
        <f t="shared" si="120"/>
        <v>0</v>
      </c>
      <c r="KJX126">
        <f t="shared" si="120"/>
        <v>0</v>
      </c>
      <c r="KJY126">
        <f t="shared" si="120"/>
        <v>0</v>
      </c>
      <c r="KJZ126">
        <f t="shared" si="120"/>
        <v>0</v>
      </c>
      <c r="KKA126">
        <f t="shared" si="120"/>
        <v>0</v>
      </c>
      <c r="KKB126">
        <f t="shared" si="120"/>
        <v>0</v>
      </c>
      <c r="KKC126">
        <f t="shared" si="120"/>
        <v>0</v>
      </c>
      <c r="KKD126">
        <f t="shared" si="120"/>
        <v>0</v>
      </c>
      <c r="KKE126">
        <f t="shared" si="120"/>
        <v>0</v>
      </c>
      <c r="KKF126">
        <f t="shared" si="120"/>
        <v>0</v>
      </c>
      <c r="KKG126">
        <f t="shared" si="120"/>
        <v>0</v>
      </c>
      <c r="KKH126">
        <f t="shared" si="120"/>
        <v>0</v>
      </c>
      <c r="KKI126">
        <f t="shared" si="120"/>
        <v>0</v>
      </c>
      <c r="KKJ126">
        <f t="shared" si="120"/>
        <v>0</v>
      </c>
      <c r="KKK126">
        <f t="shared" si="120"/>
        <v>0</v>
      </c>
      <c r="KKL126">
        <f t="shared" si="120"/>
        <v>0</v>
      </c>
      <c r="KKM126">
        <f t="shared" si="120"/>
        <v>0</v>
      </c>
      <c r="KKN126">
        <f t="shared" si="120"/>
        <v>0</v>
      </c>
      <c r="KKO126">
        <f t="shared" si="120"/>
        <v>0</v>
      </c>
      <c r="KKP126">
        <f t="shared" si="120"/>
        <v>0</v>
      </c>
      <c r="KKQ126">
        <f t="shared" si="120"/>
        <v>0</v>
      </c>
      <c r="KKR126">
        <f t="shared" si="120"/>
        <v>0</v>
      </c>
      <c r="KKS126">
        <f t="shared" si="120"/>
        <v>0</v>
      </c>
      <c r="KKT126">
        <f t="shared" si="120"/>
        <v>0</v>
      </c>
      <c r="KKU126">
        <f t="shared" si="120"/>
        <v>0</v>
      </c>
      <c r="KKV126">
        <f t="shared" si="120"/>
        <v>0</v>
      </c>
      <c r="KKW126">
        <f t="shared" si="120"/>
        <v>0</v>
      </c>
      <c r="KKX126">
        <f t="shared" ref="KKX126:KNI126" si="121">SUM(KKX2:KKX125)</f>
        <v>0</v>
      </c>
      <c r="KKY126">
        <f t="shared" si="121"/>
        <v>0</v>
      </c>
      <c r="KKZ126">
        <f t="shared" si="121"/>
        <v>0</v>
      </c>
      <c r="KLA126">
        <f t="shared" si="121"/>
        <v>0</v>
      </c>
      <c r="KLB126">
        <f t="shared" si="121"/>
        <v>0</v>
      </c>
      <c r="KLC126">
        <f t="shared" si="121"/>
        <v>0</v>
      </c>
      <c r="KLD126">
        <f t="shared" si="121"/>
        <v>0</v>
      </c>
      <c r="KLE126">
        <f t="shared" si="121"/>
        <v>0</v>
      </c>
      <c r="KLF126">
        <f t="shared" si="121"/>
        <v>0</v>
      </c>
      <c r="KLG126">
        <f t="shared" si="121"/>
        <v>0</v>
      </c>
      <c r="KLH126">
        <f t="shared" si="121"/>
        <v>0</v>
      </c>
      <c r="KLI126">
        <f t="shared" si="121"/>
        <v>0</v>
      </c>
      <c r="KLJ126">
        <f t="shared" si="121"/>
        <v>0</v>
      </c>
      <c r="KLK126">
        <f t="shared" si="121"/>
        <v>0</v>
      </c>
      <c r="KLL126">
        <f t="shared" si="121"/>
        <v>0</v>
      </c>
      <c r="KLM126">
        <f t="shared" si="121"/>
        <v>0</v>
      </c>
      <c r="KLN126">
        <f t="shared" si="121"/>
        <v>0</v>
      </c>
      <c r="KLO126">
        <f t="shared" si="121"/>
        <v>0</v>
      </c>
      <c r="KLP126">
        <f t="shared" si="121"/>
        <v>0</v>
      </c>
      <c r="KLQ126">
        <f t="shared" si="121"/>
        <v>0</v>
      </c>
      <c r="KLR126">
        <f t="shared" si="121"/>
        <v>0</v>
      </c>
      <c r="KLS126">
        <f t="shared" si="121"/>
        <v>0</v>
      </c>
      <c r="KLT126">
        <f t="shared" si="121"/>
        <v>0</v>
      </c>
      <c r="KLU126">
        <f t="shared" si="121"/>
        <v>0</v>
      </c>
      <c r="KLV126">
        <f t="shared" si="121"/>
        <v>0</v>
      </c>
      <c r="KLW126">
        <f t="shared" si="121"/>
        <v>0</v>
      </c>
      <c r="KLX126">
        <f t="shared" si="121"/>
        <v>0</v>
      </c>
      <c r="KLY126">
        <f t="shared" si="121"/>
        <v>0</v>
      </c>
      <c r="KLZ126">
        <f t="shared" si="121"/>
        <v>0</v>
      </c>
      <c r="KMA126">
        <f t="shared" si="121"/>
        <v>0</v>
      </c>
      <c r="KMB126">
        <f t="shared" si="121"/>
        <v>0</v>
      </c>
      <c r="KMC126">
        <f t="shared" si="121"/>
        <v>0</v>
      </c>
      <c r="KMD126">
        <f t="shared" si="121"/>
        <v>0</v>
      </c>
      <c r="KME126">
        <f t="shared" si="121"/>
        <v>0</v>
      </c>
      <c r="KMF126">
        <f t="shared" si="121"/>
        <v>0</v>
      </c>
      <c r="KMG126">
        <f t="shared" si="121"/>
        <v>0</v>
      </c>
      <c r="KMH126">
        <f t="shared" si="121"/>
        <v>0</v>
      </c>
      <c r="KMI126">
        <f t="shared" si="121"/>
        <v>0</v>
      </c>
      <c r="KMJ126">
        <f t="shared" si="121"/>
        <v>0</v>
      </c>
      <c r="KMK126">
        <f t="shared" si="121"/>
        <v>0</v>
      </c>
      <c r="KML126">
        <f t="shared" si="121"/>
        <v>0</v>
      </c>
      <c r="KMM126">
        <f t="shared" si="121"/>
        <v>0</v>
      </c>
      <c r="KMN126">
        <f t="shared" si="121"/>
        <v>0</v>
      </c>
      <c r="KMO126">
        <f t="shared" si="121"/>
        <v>0</v>
      </c>
      <c r="KMP126">
        <f t="shared" si="121"/>
        <v>0</v>
      </c>
      <c r="KMQ126">
        <f t="shared" si="121"/>
        <v>0</v>
      </c>
      <c r="KMR126">
        <f t="shared" si="121"/>
        <v>0</v>
      </c>
      <c r="KMS126">
        <f t="shared" si="121"/>
        <v>0</v>
      </c>
      <c r="KMT126">
        <f t="shared" si="121"/>
        <v>0</v>
      </c>
      <c r="KMU126">
        <f t="shared" si="121"/>
        <v>0</v>
      </c>
      <c r="KMV126">
        <f t="shared" si="121"/>
        <v>0</v>
      </c>
      <c r="KMW126">
        <f t="shared" si="121"/>
        <v>0</v>
      </c>
      <c r="KMX126">
        <f t="shared" si="121"/>
        <v>0</v>
      </c>
      <c r="KMY126">
        <f t="shared" si="121"/>
        <v>0</v>
      </c>
      <c r="KMZ126">
        <f t="shared" si="121"/>
        <v>0</v>
      </c>
      <c r="KNA126">
        <f t="shared" si="121"/>
        <v>0</v>
      </c>
      <c r="KNB126">
        <f t="shared" si="121"/>
        <v>0</v>
      </c>
      <c r="KNC126">
        <f t="shared" si="121"/>
        <v>0</v>
      </c>
      <c r="KND126">
        <f t="shared" si="121"/>
        <v>0</v>
      </c>
      <c r="KNE126">
        <f t="shared" si="121"/>
        <v>0</v>
      </c>
      <c r="KNF126">
        <f t="shared" si="121"/>
        <v>0</v>
      </c>
      <c r="KNG126">
        <f t="shared" si="121"/>
        <v>0</v>
      </c>
      <c r="KNH126">
        <f t="shared" si="121"/>
        <v>0</v>
      </c>
      <c r="KNI126">
        <f t="shared" si="121"/>
        <v>0</v>
      </c>
      <c r="KNJ126">
        <f t="shared" ref="KNJ126:KPU126" si="122">SUM(KNJ2:KNJ125)</f>
        <v>0</v>
      </c>
      <c r="KNK126">
        <f t="shared" si="122"/>
        <v>0</v>
      </c>
      <c r="KNL126">
        <f t="shared" si="122"/>
        <v>0</v>
      </c>
      <c r="KNM126">
        <f t="shared" si="122"/>
        <v>0</v>
      </c>
      <c r="KNN126">
        <f t="shared" si="122"/>
        <v>0</v>
      </c>
      <c r="KNO126">
        <f t="shared" si="122"/>
        <v>0</v>
      </c>
      <c r="KNP126">
        <f t="shared" si="122"/>
        <v>0</v>
      </c>
      <c r="KNQ126">
        <f t="shared" si="122"/>
        <v>0</v>
      </c>
      <c r="KNR126">
        <f t="shared" si="122"/>
        <v>0</v>
      </c>
      <c r="KNS126">
        <f t="shared" si="122"/>
        <v>0</v>
      </c>
      <c r="KNT126">
        <f t="shared" si="122"/>
        <v>0</v>
      </c>
      <c r="KNU126">
        <f t="shared" si="122"/>
        <v>0</v>
      </c>
      <c r="KNV126">
        <f t="shared" si="122"/>
        <v>0</v>
      </c>
      <c r="KNW126">
        <f t="shared" si="122"/>
        <v>0</v>
      </c>
      <c r="KNX126">
        <f t="shared" si="122"/>
        <v>0</v>
      </c>
      <c r="KNY126">
        <f t="shared" si="122"/>
        <v>0</v>
      </c>
      <c r="KNZ126">
        <f t="shared" si="122"/>
        <v>0</v>
      </c>
      <c r="KOA126">
        <f t="shared" si="122"/>
        <v>0</v>
      </c>
      <c r="KOB126">
        <f t="shared" si="122"/>
        <v>0</v>
      </c>
      <c r="KOC126">
        <f t="shared" si="122"/>
        <v>0</v>
      </c>
      <c r="KOD126">
        <f t="shared" si="122"/>
        <v>0</v>
      </c>
      <c r="KOE126">
        <f t="shared" si="122"/>
        <v>0</v>
      </c>
      <c r="KOF126">
        <f t="shared" si="122"/>
        <v>0</v>
      </c>
      <c r="KOG126">
        <f t="shared" si="122"/>
        <v>0</v>
      </c>
      <c r="KOH126">
        <f t="shared" si="122"/>
        <v>0</v>
      </c>
      <c r="KOI126">
        <f t="shared" si="122"/>
        <v>0</v>
      </c>
      <c r="KOJ126">
        <f t="shared" si="122"/>
        <v>0</v>
      </c>
      <c r="KOK126">
        <f t="shared" si="122"/>
        <v>0</v>
      </c>
      <c r="KOL126">
        <f t="shared" si="122"/>
        <v>0</v>
      </c>
      <c r="KOM126">
        <f t="shared" si="122"/>
        <v>0</v>
      </c>
      <c r="KON126">
        <f t="shared" si="122"/>
        <v>0</v>
      </c>
      <c r="KOO126">
        <f t="shared" si="122"/>
        <v>0</v>
      </c>
      <c r="KOP126">
        <f t="shared" si="122"/>
        <v>0</v>
      </c>
      <c r="KOQ126">
        <f t="shared" si="122"/>
        <v>0</v>
      </c>
      <c r="KOR126">
        <f t="shared" si="122"/>
        <v>0</v>
      </c>
      <c r="KOS126">
        <f t="shared" si="122"/>
        <v>0</v>
      </c>
      <c r="KOT126">
        <f t="shared" si="122"/>
        <v>0</v>
      </c>
      <c r="KOU126">
        <f t="shared" si="122"/>
        <v>0</v>
      </c>
      <c r="KOV126">
        <f t="shared" si="122"/>
        <v>0</v>
      </c>
      <c r="KOW126">
        <f t="shared" si="122"/>
        <v>0</v>
      </c>
      <c r="KOX126">
        <f t="shared" si="122"/>
        <v>0</v>
      </c>
      <c r="KOY126">
        <f t="shared" si="122"/>
        <v>0</v>
      </c>
      <c r="KOZ126">
        <f t="shared" si="122"/>
        <v>0</v>
      </c>
      <c r="KPA126">
        <f t="shared" si="122"/>
        <v>0</v>
      </c>
      <c r="KPB126">
        <f t="shared" si="122"/>
        <v>0</v>
      </c>
      <c r="KPC126">
        <f t="shared" si="122"/>
        <v>0</v>
      </c>
      <c r="KPD126">
        <f t="shared" si="122"/>
        <v>0</v>
      </c>
      <c r="KPE126">
        <f t="shared" si="122"/>
        <v>0</v>
      </c>
      <c r="KPF126">
        <f t="shared" si="122"/>
        <v>0</v>
      </c>
      <c r="KPG126">
        <f t="shared" si="122"/>
        <v>0</v>
      </c>
      <c r="KPH126">
        <f t="shared" si="122"/>
        <v>0</v>
      </c>
      <c r="KPI126">
        <f t="shared" si="122"/>
        <v>0</v>
      </c>
      <c r="KPJ126">
        <f t="shared" si="122"/>
        <v>0</v>
      </c>
      <c r="KPK126">
        <f t="shared" si="122"/>
        <v>0</v>
      </c>
      <c r="KPL126">
        <f t="shared" si="122"/>
        <v>0</v>
      </c>
      <c r="KPM126">
        <f t="shared" si="122"/>
        <v>0</v>
      </c>
      <c r="KPN126">
        <f t="shared" si="122"/>
        <v>0</v>
      </c>
      <c r="KPO126">
        <f t="shared" si="122"/>
        <v>0</v>
      </c>
      <c r="KPP126">
        <f t="shared" si="122"/>
        <v>0</v>
      </c>
      <c r="KPQ126">
        <f t="shared" si="122"/>
        <v>0</v>
      </c>
      <c r="KPR126">
        <f t="shared" si="122"/>
        <v>0</v>
      </c>
      <c r="KPS126">
        <f t="shared" si="122"/>
        <v>0</v>
      </c>
      <c r="KPT126">
        <f t="shared" si="122"/>
        <v>0</v>
      </c>
      <c r="KPU126">
        <f t="shared" si="122"/>
        <v>0</v>
      </c>
      <c r="KPV126">
        <f t="shared" ref="KPV126:KSG126" si="123">SUM(KPV2:KPV125)</f>
        <v>0</v>
      </c>
      <c r="KPW126">
        <f t="shared" si="123"/>
        <v>0</v>
      </c>
      <c r="KPX126">
        <f t="shared" si="123"/>
        <v>0</v>
      </c>
      <c r="KPY126">
        <f t="shared" si="123"/>
        <v>0</v>
      </c>
      <c r="KPZ126">
        <f t="shared" si="123"/>
        <v>0</v>
      </c>
      <c r="KQA126">
        <f t="shared" si="123"/>
        <v>0</v>
      </c>
      <c r="KQB126">
        <f t="shared" si="123"/>
        <v>0</v>
      </c>
      <c r="KQC126">
        <f t="shared" si="123"/>
        <v>0</v>
      </c>
      <c r="KQD126">
        <f t="shared" si="123"/>
        <v>0</v>
      </c>
      <c r="KQE126">
        <f t="shared" si="123"/>
        <v>0</v>
      </c>
      <c r="KQF126">
        <f t="shared" si="123"/>
        <v>0</v>
      </c>
      <c r="KQG126">
        <f t="shared" si="123"/>
        <v>0</v>
      </c>
      <c r="KQH126">
        <f t="shared" si="123"/>
        <v>0</v>
      </c>
      <c r="KQI126">
        <f t="shared" si="123"/>
        <v>0</v>
      </c>
      <c r="KQJ126">
        <f t="shared" si="123"/>
        <v>0</v>
      </c>
      <c r="KQK126">
        <f t="shared" si="123"/>
        <v>0</v>
      </c>
      <c r="KQL126">
        <f t="shared" si="123"/>
        <v>0</v>
      </c>
      <c r="KQM126">
        <f t="shared" si="123"/>
        <v>0</v>
      </c>
      <c r="KQN126">
        <f t="shared" si="123"/>
        <v>0</v>
      </c>
      <c r="KQO126">
        <f t="shared" si="123"/>
        <v>0</v>
      </c>
      <c r="KQP126">
        <f t="shared" si="123"/>
        <v>0</v>
      </c>
      <c r="KQQ126">
        <f t="shared" si="123"/>
        <v>0</v>
      </c>
      <c r="KQR126">
        <f t="shared" si="123"/>
        <v>0</v>
      </c>
      <c r="KQS126">
        <f t="shared" si="123"/>
        <v>0</v>
      </c>
      <c r="KQT126">
        <f t="shared" si="123"/>
        <v>0</v>
      </c>
      <c r="KQU126">
        <f t="shared" si="123"/>
        <v>0</v>
      </c>
      <c r="KQV126">
        <f t="shared" si="123"/>
        <v>0</v>
      </c>
      <c r="KQW126">
        <f t="shared" si="123"/>
        <v>0</v>
      </c>
      <c r="KQX126">
        <f t="shared" si="123"/>
        <v>0</v>
      </c>
      <c r="KQY126">
        <f t="shared" si="123"/>
        <v>0</v>
      </c>
      <c r="KQZ126">
        <f t="shared" si="123"/>
        <v>0</v>
      </c>
      <c r="KRA126">
        <f t="shared" si="123"/>
        <v>0</v>
      </c>
      <c r="KRB126">
        <f t="shared" si="123"/>
        <v>0</v>
      </c>
      <c r="KRC126">
        <f t="shared" si="123"/>
        <v>0</v>
      </c>
      <c r="KRD126">
        <f t="shared" si="123"/>
        <v>0</v>
      </c>
      <c r="KRE126">
        <f t="shared" si="123"/>
        <v>0</v>
      </c>
      <c r="KRF126">
        <f t="shared" si="123"/>
        <v>0</v>
      </c>
      <c r="KRG126">
        <f t="shared" si="123"/>
        <v>0</v>
      </c>
      <c r="KRH126">
        <f t="shared" si="123"/>
        <v>0</v>
      </c>
      <c r="KRI126">
        <f t="shared" si="123"/>
        <v>0</v>
      </c>
      <c r="KRJ126">
        <f t="shared" si="123"/>
        <v>0</v>
      </c>
      <c r="KRK126">
        <f t="shared" si="123"/>
        <v>0</v>
      </c>
      <c r="KRL126">
        <f t="shared" si="123"/>
        <v>0</v>
      </c>
      <c r="KRM126">
        <f t="shared" si="123"/>
        <v>0</v>
      </c>
      <c r="KRN126">
        <f t="shared" si="123"/>
        <v>0</v>
      </c>
      <c r="KRO126">
        <f t="shared" si="123"/>
        <v>0</v>
      </c>
      <c r="KRP126">
        <f t="shared" si="123"/>
        <v>0</v>
      </c>
      <c r="KRQ126">
        <f t="shared" si="123"/>
        <v>0</v>
      </c>
      <c r="KRR126">
        <f t="shared" si="123"/>
        <v>0</v>
      </c>
      <c r="KRS126">
        <f t="shared" si="123"/>
        <v>0</v>
      </c>
      <c r="KRT126">
        <f t="shared" si="123"/>
        <v>0</v>
      </c>
      <c r="KRU126">
        <f t="shared" si="123"/>
        <v>0</v>
      </c>
      <c r="KRV126">
        <f t="shared" si="123"/>
        <v>0</v>
      </c>
      <c r="KRW126">
        <f t="shared" si="123"/>
        <v>0</v>
      </c>
      <c r="KRX126">
        <f t="shared" si="123"/>
        <v>0</v>
      </c>
      <c r="KRY126">
        <f t="shared" si="123"/>
        <v>0</v>
      </c>
      <c r="KRZ126">
        <f t="shared" si="123"/>
        <v>0</v>
      </c>
      <c r="KSA126">
        <f t="shared" si="123"/>
        <v>0</v>
      </c>
      <c r="KSB126">
        <f t="shared" si="123"/>
        <v>0</v>
      </c>
      <c r="KSC126">
        <f t="shared" si="123"/>
        <v>0</v>
      </c>
      <c r="KSD126">
        <f t="shared" si="123"/>
        <v>0</v>
      </c>
      <c r="KSE126">
        <f t="shared" si="123"/>
        <v>0</v>
      </c>
      <c r="KSF126">
        <f t="shared" si="123"/>
        <v>0</v>
      </c>
      <c r="KSG126">
        <f t="shared" si="123"/>
        <v>0</v>
      </c>
      <c r="KSH126">
        <f t="shared" ref="KSH126:KUS126" si="124">SUM(KSH2:KSH125)</f>
        <v>0</v>
      </c>
      <c r="KSI126">
        <f t="shared" si="124"/>
        <v>0</v>
      </c>
      <c r="KSJ126">
        <f t="shared" si="124"/>
        <v>0</v>
      </c>
      <c r="KSK126">
        <f t="shared" si="124"/>
        <v>0</v>
      </c>
      <c r="KSL126">
        <f t="shared" si="124"/>
        <v>0</v>
      </c>
      <c r="KSM126">
        <f t="shared" si="124"/>
        <v>0</v>
      </c>
      <c r="KSN126">
        <f t="shared" si="124"/>
        <v>0</v>
      </c>
      <c r="KSO126">
        <f t="shared" si="124"/>
        <v>0</v>
      </c>
      <c r="KSP126">
        <f t="shared" si="124"/>
        <v>0</v>
      </c>
      <c r="KSQ126">
        <f t="shared" si="124"/>
        <v>0</v>
      </c>
      <c r="KSR126">
        <f t="shared" si="124"/>
        <v>0</v>
      </c>
      <c r="KSS126">
        <f t="shared" si="124"/>
        <v>0</v>
      </c>
      <c r="KST126">
        <f t="shared" si="124"/>
        <v>0</v>
      </c>
      <c r="KSU126">
        <f t="shared" si="124"/>
        <v>0</v>
      </c>
      <c r="KSV126">
        <f t="shared" si="124"/>
        <v>0</v>
      </c>
      <c r="KSW126">
        <f t="shared" si="124"/>
        <v>0</v>
      </c>
      <c r="KSX126">
        <f t="shared" si="124"/>
        <v>0</v>
      </c>
      <c r="KSY126">
        <f t="shared" si="124"/>
        <v>0</v>
      </c>
      <c r="KSZ126">
        <f t="shared" si="124"/>
        <v>0</v>
      </c>
      <c r="KTA126">
        <f t="shared" si="124"/>
        <v>0</v>
      </c>
      <c r="KTB126">
        <f t="shared" si="124"/>
        <v>0</v>
      </c>
      <c r="KTC126">
        <f t="shared" si="124"/>
        <v>0</v>
      </c>
      <c r="KTD126">
        <f t="shared" si="124"/>
        <v>0</v>
      </c>
      <c r="KTE126">
        <f t="shared" si="124"/>
        <v>0</v>
      </c>
      <c r="KTF126">
        <f t="shared" si="124"/>
        <v>0</v>
      </c>
      <c r="KTG126">
        <f t="shared" si="124"/>
        <v>0</v>
      </c>
      <c r="KTH126">
        <f t="shared" si="124"/>
        <v>0</v>
      </c>
      <c r="KTI126">
        <f t="shared" si="124"/>
        <v>0</v>
      </c>
      <c r="KTJ126">
        <f t="shared" si="124"/>
        <v>0</v>
      </c>
      <c r="KTK126">
        <f t="shared" si="124"/>
        <v>0</v>
      </c>
      <c r="KTL126">
        <f t="shared" si="124"/>
        <v>0</v>
      </c>
      <c r="KTM126">
        <f t="shared" si="124"/>
        <v>0</v>
      </c>
      <c r="KTN126">
        <f t="shared" si="124"/>
        <v>0</v>
      </c>
      <c r="KTO126">
        <f t="shared" si="124"/>
        <v>0</v>
      </c>
      <c r="KTP126">
        <f t="shared" si="124"/>
        <v>0</v>
      </c>
      <c r="KTQ126">
        <f t="shared" si="124"/>
        <v>0</v>
      </c>
      <c r="KTR126">
        <f t="shared" si="124"/>
        <v>0</v>
      </c>
      <c r="KTS126">
        <f t="shared" si="124"/>
        <v>0</v>
      </c>
      <c r="KTT126">
        <f t="shared" si="124"/>
        <v>0</v>
      </c>
      <c r="KTU126">
        <f t="shared" si="124"/>
        <v>0</v>
      </c>
      <c r="KTV126">
        <f t="shared" si="124"/>
        <v>0</v>
      </c>
      <c r="KTW126">
        <f t="shared" si="124"/>
        <v>0</v>
      </c>
      <c r="KTX126">
        <f t="shared" si="124"/>
        <v>0</v>
      </c>
      <c r="KTY126">
        <f t="shared" si="124"/>
        <v>0</v>
      </c>
      <c r="KTZ126">
        <f t="shared" si="124"/>
        <v>0</v>
      </c>
      <c r="KUA126">
        <f t="shared" si="124"/>
        <v>0</v>
      </c>
      <c r="KUB126">
        <f t="shared" si="124"/>
        <v>0</v>
      </c>
      <c r="KUC126">
        <f t="shared" si="124"/>
        <v>0</v>
      </c>
      <c r="KUD126">
        <f t="shared" si="124"/>
        <v>0</v>
      </c>
      <c r="KUE126">
        <f t="shared" si="124"/>
        <v>0</v>
      </c>
      <c r="KUF126">
        <f t="shared" si="124"/>
        <v>0</v>
      </c>
      <c r="KUG126">
        <f t="shared" si="124"/>
        <v>0</v>
      </c>
      <c r="KUH126">
        <f t="shared" si="124"/>
        <v>0</v>
      </c>
      <c r="KUI126">
        <f t="shared" si="124"/>
        <v>0</v>
      </c>
      <c r="KUJ126">
        <f t="shared" si="124"/>
        <v>0</v>
      </c>
      <c r="KUK126">
        <f t="shared" si="124"/>
        <v>0</v>
      </c>
      <c r="KUL126">
        <f t="shared" si="124"/>
        <v>0</v>
      </c>
      <c r="KUM126">
        <f t="shared" si="124"/>
        <v>0</v>
      </c>
      <c r="KUN126">
        <f t="shared" si="124"/>
        <v>0</v>
      </c>
      <c r="KUO126">
        <f t="shared" si="124"/>
        <v>0</v>
      </c>
      <c r="KUP126">
        <f t="shared" si="124"/>
        <v>0</v>
      </c>
      <c r="KUQ126">
        <f t="shared" si="124"/>
        <v>0</v>
      </c>
      <c r="KUR126">
        <f t="shared" si="124"/>
        <v>0</v>
      </c>
      <c r="KUS126">
        <f t="shared" si="124"/>
        <v>0</v>
      </c>
      <c r="KUT126">
        <f t="shared" ref="KUT126:KXE126" si="125">SUM(KUT2:KUT125)</f>
        <v>0</v>
      </c>
      <c r="KUU126">
        <f t="shared" si="125"/>
        <v>0</v>
      </c>
      <c r="KUV126">
        <f t="shared" si="125"/>
        <v>0</v>
      </c>
      <c r="KUW126">
        <f t="shared" si="125"/>
        <v>0</v>
      </c>
      <c r="KUX126">
        <f t="shared" si="125"/>
        <v>0</v>
      </c>
      <c r="KUY126">
        <f t="shared" si="125"/>
        <v>0</v>
      </c>
      <c r="KUZ126">
        <f t="shared" si="125"/>
        <v>0</v>
      </c>
      <c r="KVA126">
        <f t="shared" si="125"/>
        <v>0</v>
      </c>
      <c r="KVB126">
        <f t="shared" si="125"/>
        <v>0</v>
      </c>
      <c r="KVC126">
        <f t="shared" si="125"/>
        <v>0</v>
      </c>
      <c r="KVD126">
        <f t="shared" si="125"/>
        <v>0</v>
      </c>
      <c r="KVE126">
        <f t="shared" si="125"/>
        <v>0</v>
      </c>
      <c r="KVF126">
        <f t="shared" si="125"/>
        <v>0</v>
      </c>
      <c r="KVG126">
        <f t="shared" si="125"/>
        <v>0</v>
      </c>
      <c r="KVH126">
        <f t="shared" si="125"/>
        <v>0</v>
      </c>
      <c r="KVI126">
        <f t="shared" si="125"/>
        <v>0</v>
      </c>
      <c r="KVJ126">
        <f t="shared" si="125"/>
        <v>0</v>
      </c>
      <c r="KVK126">
        <f t="shared" si="125"/>
        <v>0</v>
      </c>
      <c r="KVL126">
        <f t="shared" si="125"/>
        <v>0</v>
      </c>
      <c r="KVM126">
        <f t="shared" si="125"/>
        <v>0</v>
      </c>
      <c r="KVN126">
        <f t="shared" si="125"/>
        <v>0</v>
      </c>
      <c r="KVO126">
        <f t="shared" si="125"/>
        <v>0</v>
      </c>
      <c r="KVP126">
        <f t="shared" si="125"/>
        <v>0</v>
      </c>
      <c r="KVQ126">
        <f t="shared" si="125"/>
        <v>0</v>
      </c>
      <c r="KVR126">
        <f t="shared" si="125"/>
        <v>0</v>
      </c>
      <c r="KVS126">
        <f t="shared" si="125"/>
        <v>0</v>
      </c>
      <c r="KVT126">
        <f t="shared" si="125"/>
        <v>0</v>
      </c>
      <c r="KVU126">
        <f t="shared" si="125"/>
        <v>0</v>
      </c>
      <c r="KVV126">
        <f t="shared" si="125"/>
        <v>0</v>
      </c>
      <c r="KVW126">
        <f t="shared" si="125"/>
        <v>0</v>
      </c>
      <c r="KVX126">
        <f t="shared" si="125"/>
        <v>0</v>
      </c>
      <c r="KVY126">
        <f t="shared" si="125"/>
        <v>0</v>
      </c>
      <c r="KVZ126">
        <f t="shared" si="125"/>
        <v>0</v>
      </c>
      <c r="KWA126">
        <f t="shared" si="125"/>
        <v>0</v>
      </c>
      <c r="KWB126">
        <f t="shared" si="125"/>
        <v>0</v>
      </c>
      <c r="KWC126">
        <f t="shared" si="125"/>
        <v>0</v>
      </c>
      <c r="KWD126">
        <f t="shared" si="125"/>
        <v>0</v>
      </c>
      <c r="KWE126">
        <f t="shared" si="125"/>
        <v>0</v>
      </c>
      <c r="KWF126">
        <f t="shared" si="125"/>
        <v>0</v>
      </c>
      <c r="KWG126">
        <f t="shared" si="125"/>
        <v>0</v>
      </c>
      <c r="KWH126">
        <f t="shared" si="125"/>
        <v>0</v>
      </c>
      <c r="KWI126">
        <f t="shared" si="125"/>
        <v>0</v>
      </c>
      <c r="KWJ126">
        <f t="shared" si="125"/>
        <v>0</v>
      </c>
      <c r="KWK126">
        <f t="shared" si="125"/>
        <v>0</v>
      </c>
      <c r="KWL126">
        <f t="shared" si="125"/>
        <v>0</v>
      </c>
      <c r="KWM126">
        <f t="shared" si="125"/>
        <v>0</v>
      </c>
      <c r="KWN126">
        <f t="shared" si="125"/>
        <v>0</v>
      </c>
      <c r="KWO126">
        <f t="shared" si="125"/>
        <v>0</v>
      </c>
      <c r="KWP126">
        <f t="shared" si="125"/>
        <v>0</v>
      </c>
      <c r="KWQ126">
        <f t="shared" si="125"/>
        <v>0</v>
      </c>
      <c r="KWR126">
        <f t="shared" si="125"/>
        <v>0</v>
      </c>
      <c r="KWS126">
        <f t="shared" si="125"/>
        <v>0</v>
      </c>
      <c r="KWT126">
        <f t="shared" si="125"/>
        <v>0</v>
      </c>
      <c r="KWU126">
        <f t="shared" si="125"/>
        <v>0</v>
      </c>
      <c r="KWV126">
        <f t="shared" si="125"/>
        <v>0</v>
      </c>
      <c r="KWW126">
        <f t="shared" si="125"/>
        <v>0</v>
      </c>
      <c r="KWX126">
        <f t="shared" si="125"/>
        <v>0</v>
      </c>
      <c r="KWY126">
        <f t="shared" si="125"/>
        <v>0</v>
      </c>
      <c r="KWZ126">
        <f t="shared" si="125"/>
        <v>0</v>
      </c>
      <c r="KXA126">
        <f t="shared" si="125"/>
        <v>0</v>
      </c>
      <c r="KXB126">
        <f t="shared" si="125"/>
        <v>0</v>
      </c>
      <c r="KXC126">
        <f t="shared" si="125"/>
        <v>0</v>
      </c>
      <c r="KXD126">
        <f t="shared" si="125"/>
        <v>0</v>
      </c>
      <c r="KXE126">
        <f t="shared" si="125"/>
        <v>0</v>
      </c>
      <c r="KXF126">
        <f t="shared" ref="KXF126:KZQ126" si="126">SUM(KXF2:KXF125)</f>
        <v>0</v>
      </c>
      <c r="KXG126">
        <f t="shared" si="126"/>
        <v>0</v>
      </c>
      <c r="KXH126">
        <f t="shared" si="126"/>
        <v>0</v>
      </c>
      <c r="KXI126">
        <f t="shared" si="126"/>
        <v>0</v>
      </c>
      <c r="KXJ126">
        <f t="shared" si="126"/>
        <v>0</v>
      </c>
      <c r="KXK126">
        <f t="shared" si="126"/>
        <v>0</v>
      </c>
      <c r="KXL126">
        <f t="shared" si="126"/>
        <v>0</v>
      </c>
      <c r="KXM126">
        <f t="shared" si="126"/>
        <v>0</v>
      </c>
      <c r="KXN126">
        <f t="shared" si="126"/>
        <v>0</v>
      </c>
      <c r="KXO126">
        <f t="shared" si="126"/>
        <v>0</v>
      </c>
      <c r="KXP126">
        <f t="shared" si="126"/>
        <v>0</v>
      </c>
      <c r="KXQ126">
        <f t="shared" si="126"/>
        <v>0</v>
      </c>
      <c r="KXR126">
        <f t="shared" si="126"/>
        <v>0</v>
      </c>
      <c r="KXS126">
        <f t="shared" si="126"/>
        <v>0</v>
      </c>
      <c r="KXT126">
        <f t="shared" si="126"/>
        <v>0</v>
      </c>
      <c r="KXU126">
        <f t="shared" si="126"/>
        <v>0</v>
      </c>
      <c r="KXV126">
        <f t="shared" si="126"/>
        <v>0</v>
      </c>
      <c r="KXW126">
        <f t="shared" si="126"/>
        <v>0</v>
      </c>
      <c r="KXX126">
        <f t="shared" si="126"/>
        <v>0</v>
      </c>
      <c r="KXY126">
        <f t="shared" si="126"/>
        <v>0</v>
      </c>
      <c r="KXZ126">
        <f t="shared" si="126"/>
        <v>0</v>
      </c>
      <c r="KYA126">
        <f t="shared" si="126"/>
        <v>0</v>
      </c>
      <c r="KYB126">
        <f t="shared" si="126"/>
        <v>0</v>
      </c>
      <c r="KYC126">
        <f t="shared" si="126"/>
        <v>0</v>
      </c>
      <c r="KYD126">
        <f t="shared" si="126"/>
        <v>0</v>
      </c>
      <c r="KYE126">
        <f t="shared" si="126"/>
        <v>0</v>
      </c>
      <c r="KYF126">
        <f t="shared" si="126"/>
        <v>0</v>
      </c>
      <c r="KYG126">
        <f t="shared" si="126"/>
        <v>0</v>
      </c>
      <c r="KYH126">
        <f t="shared" si="126"/>
        <v>0</v>
      </c>
      <c r="KYI126">
        <f t="shared" si="126"/>
        <v>0</v>
      </c>
      <c r="KYJ126">
        <f t="shared" si="126"/>
        <v>0</v>
      </c>
      <c r="KYK126">
        <f t="shared" si="126"/>
        <v>0</v>
      </c>
      <c r="KYL126">
        <f t="shared" si="126"/>
        <v>0</v>
      </c>
      <c r="KYM126">
        <f t="shared" si="126"/>
        <v>0</v>
      </c>
      <c r="KYN126">
        <f t="shared" si="126"/>
        <v>0</v>
      </c>
      <c r="KYO126">
        <f t="shared" si="126"/>
        <v>0</v>
      </c>
      <c r="KYP126">
        <f t="shared" si="126"/>
        <v>0</v>
      </c>
      <c r="KYQ126">
        <f t="shared" si="126"/>
        <v>0</v>
      </c>
      <c r="KYR126">
        <f t="shared" si="126"/>
        <v>0</v>
      </c>
      <c r="KYS126">
        <f t="shared" si="126"/>
        <v>0</v>
      </c>
      <c r="KYT126">
        <f t="shared" si="126"/>
        <v>0</v>
      </c>
      <c r="KYU126">
        <f t="shared" si="126"/>
        <v>0</v>
      </c>
      <c r="KYV126">
        <f t="shared" si="126"/>
        <v>0</v>
      </c>
      <c r="KYW126">
        <f t="shared" si="126"/>
        <v>0</v>
      </c>
      <c r="KYX126">
        <f t="shared" si="126"/>
        <v>0</v>
      </c>
      <c r="KYY126">
        <f t="shared" si="126"/>
        <v>0</v>
      </c>
      <c r="KYZ126">
        <f t="shared" si="126"/>
        <v>0</v>
      </c>
      <c r="KZA126">
        <f t="shared" si="126"/>
        <v>0</v>
      </c>
      <c r="KZB126">
        <f t="shared" si="126"/>
        <v>0</v>
      </c>
      <c r="KZC126">
        <f t="shared" si="126"/>
        <v>0</v>
      </c>
      <c r="KZD126">
        <f t="shared" si="126"/>
        <v>0</v>
      </c>
      <c r="KZE126">
        <f t="shared" si="126"/>
        <v>0</v>
      </c>
      <c r="KZF126">
        <f t="shared" si="126"/>
        <v>0</v>
      </c>
      <c r="KZG126">
        <f t="shared" si="126"/>
        <v>0</v>
      </c>
      <c r="KZH126">
        <f t="shared" si="126"/>
        <v>0</v>
      </c>
      <c r="KZI126">
        <f t="shared" si="126"/>
        <v>0</v>
      </c>
      <c r="KZJ126">
        <f t="shared" si="126"/>
        <v>0</v>
      </c>
      <c r="KZK126">
        <f t="shared" si="126"/>
        <v>0</v>
      </c>
      <c r="KZL126">
        <f t="shared" si="126"/>
        <v>0</v>
      </c>
      <c r="KZM126">
        <f t="shared" si="126"/>
        <v>0</v>
      </c>
      <c r="KZN126">
        <f t="shared" si="126"/>
        <v>0</v>
      </c>
      <c r="KZO126">
        <f t="shared" si="126"/>
        <v>0</v>
      </c>
      <c r="KZP126">
        <f t="shared" si="126"/>
        <v>0</v>
      </c>
      <c r="KZQ126">
        <f t="shared" si="126"/>
        <v>0</v>
      </c>
      <c r="KZR126">
        <f t="shared" ref="KZR126:LCC126" si="127">SUM(KZR2:KZR125)</f>
        <v>0</v>
      </c>
      <c r="KZS126">
        <f t="shared" si="127"/>
        <v>0</v>
      </c>
      <c r="KZT126">
        <f t="shared" si="127"/>
        <v>0</v>
      </c>
      <c r="KZU126">
        <f t="shared" si="127"/>
        <v>0</v>
      </c>
      <c r="KZV126">
        <f t="shared" si="127"/>
        <v>0</v>
      </c>
      <c r="KZW126">
        <f t="shared" si="127"/>
        <v>0</v>
      </c>
      <c r="KZX126">
        <f t="shared" si="127"/>
        <v>0</v>
      </c>
      <c r="KZY126">
        <f t="shared" si="127"/>
        <v>0</v>
      </c>
      <c r="KZZ126">
        <f t="shared" si="127"/>
        <v>0</v>
      </c>
      <c r="LAA126">
        <f t="shared" si="127"/>
        <v>0</v>
      </c>
      <c r="LAB126">
        <f t="shared" si="127"/>
        <v>0</v>
      </c>
      <c r="LAC126">
        <f t="shared" si="127"/>
        <v>0</v>
      </c>
      <c r="LAD126">
        <f t="shared" si="127"/>
        <v>0</v>
      </c>
      <c r="LAE126">
        <f t="shared" si="127"/>
        <v>0</v>
      </c>
      <c r="LAF126">
        <f t="shared" si="127"/>
        <v>0</v>
      </c>
      <c r="LAG126">
        <f t="shared" si="127"/>
        <v>0</v>
      </c>
      <c r="LAH126">
        <f t="shared" si="127"/>
        <v>0</v>
      </c>
      <c r="LAI126">
        <f t="shared" si="127"/>
        <v>0</v>
      </c>
      <c r="LAJ126">
        <f t="shared" si="127"/>
        <v>0</v>
      </c>
      <c r="LAK126">
        <f t="shared" si="127"/>
        <v>0</v>
      </c>
      <c r="LAL126">
        <f t="shared" si="127"/>
        <v>0</v>
      </c>
      <c r="LAM126">
        <f t="shared" si="127"/>
        <v>0</v>
      </c>
      <c r="LAN126">
        <f t="shared" si="127"/>
        <v>0</v>
      </c>
      <c r="LAO126">
        <f t="shared" si="127"/>
        <v>0</v>
      </c>
      <c r="LAP126">
        <f t="shared" si="127"/>
        <v>0</v>
      </c>
      <c r="LAQ126">
        <f t="shared" si="127"/>
        <v>0</v>
      </c>
      <c r="LAR126">
        <f t="shared" si="127"/>
        <v>0</v>
      </c>
      <c r="LAS126">
        <f t="shared" si="127"/>
        <v>0</v>
      </c>
      <c r="LAT126">
        <f t="shared" si="127"/>
        <v>0</v>
      </c>
      <c r="LAU126">
        <f t="shared" si="127"/>
        <v>0</v>
      </c>
      <c r="LAV126">
        <f t="shared" si="127"/>
        <v>0</v>
      </c>
      <c r="LAW126">
        <f t="shared" si="127"/>
        <v>0</v>
      </c>
      <c r="LAX126">
        <f t="shared" si="127"/>
        <v>0</v>
      </c>
      <c r="LAY126">
        <f t="shared" si="127"/>
        <v>0</v>
      </c>
      <c r="LAZ126">
        <f t="shared" si="127"/>
        <v>0</v>
      </c>
      <c r="LBA126">
        <f t="shared" si="127"/>
        <v>0</v>
      </c>
      <c r="LBB126">
        <f t="shared" si="127"/>
        <v>0</v>
      </c>
      <c r="LBC126">
        <f t="shared" si="127"/>
        <v>0</v>
      </c>
      <c r="LBD126">
        <f t="shared" si="127"/>
        <v>0</v>
      </c>
      <c r="LBE126">
        <f t="shared" si="127"/>
        <v>0</v>
      </c>
      <c r="LBF126">
        <f t="shared" si="127"/>
        <v>0</v>
      </c>
      <c r="LBG126">
        <f t="shared" si="127"/>
        <v>0</v>
      </c>
      <c r="LBH126">
        <f t="shared" si="127"/>
        <v>0</v>
      </c>
      <c r="LBI126">
        <f t="shared" si="127"/>
        <v>0</v>
      </c>
      <c r="LBJ126">
        <f t="shared" si="127"/>
        <v>0</v>
      </c>
      <c r="LBK126">
        <f t="shared" si="127"/>
        <v>0</v>
      </c>
      <c r="LBL126">
        <f t="shared" si="127"/>
        <v>0</v>
      </c>
      <c r="LBM126">
        <f t="shared" si="127"/>
        <v>0</v>
      </c>
      <c r="LBN126">
        <f t="shared" si="127"/>
        <v>0</v>
      </c>
      <c r="LBO126">
        <f t="shared" si="127"/>
        <v>0</v>
      </c>
      <c r="LBP126">
        <f t="shared" si="127"/>
        <v>0</v>
      </c>
      <c r="LBQ126">
        <f t="shared" si="127"/>
        <v>0</v>
      </c>
      <c r="LBR126">
        <f t="shared" si="127"/>
        <v>0</v>
      </c>
      <c r="LBS126">
        <f t="shared" si="127"/>
        <v>0</v>
      </c>
      <c r="LBT126">
        <f t="shared" si="127"/>
        <v>0</v>
      </c>
      <c r="LBU126">
        <f t="shared" si="127"/>
        <v>0</v>
      </c>
      <c r="LBV126">
        <f t="shared" si="127"/>
        <v>0</v>
      </c>
      <c r="LBW126">
        <f t="shared" si="127"/>
        <v>0</v>
      </c>
      <c r="LBX126">
        <f t="shared" si="127"/>
        <v>0</v>
      </c>
      <c r="LBY126">
        <f t="shared" si="127"/>
        <v>0</v>
      </c>
      <c r="LBZ126">
        <f t="shared" si="127"/>
        <v>0</v>
      </c>
      <c r="LCA126">
        <f t="shared" si="127"/>
        <v>0</v>
      </c>
      <c r="LCB126">
        <f t="shared" si="127"/>
        <v>0</v>
      </c>
      <c r="LCC126">
        <f t="shared" si="127"/>
        <v>0</v>
      </c>
      <c r="LCD126">
        <f t="shared" ref="LCD126:LEO126" si="128">SUM(LCD2:LCD125)</f>
        <v>0</v>
      </c>
      <c r="LCE126">
        <f t="shared" si="128"/>
        <v>0</v>
      </c>
      <c r="LCF126">
        <f t="shared" si="128"/>
        <v>0</v>
      </c>
      <c r="LCG126">
        <f t="shared" si="128"/>
        <v>0</v>
      </c>
      <c r="LCH126">
        <f t="shared" si="128"/>
        <v>0</v>
      </c>
      <c r="LCI126">
        <f t="shared" si="128"/>
        <v>0</v>
      </c>
      <c r="LCJ126">
        <f t="shared" si="128"/>
        <v>0</v>
      </c>
      <c r="LCK126">
        <f t="shared" si="128"/>
        <v>0</v>
      </c>
      <c r="LCL126">
        <f t="shared" si="128"/>
        <v>0</v>
      </c>
      <c r="LCM126">
        <f t="shared" si="128"/>
        <v>0</v>
      </c>
      <c r="LCN126">
        <f t="shared" si="128"/>
        <v>0</v>
      </c>
      <c r="LCO126">
        <f t="shared" si="128"/>
        <v>0</v>
      </c>
      <c r="LCP126">
        <f t="shared" si="128"/>
        <v>0</v>
      </c>
      <c r="LCQ126">
        <f t="shared" si="128"/>
        <v>0</v>
      </c>
      <c r="LCR126">
        <f t="shared" si="128"/>
        <v>0</v>
      </c>
      <c r="LCS126">
        <f t="shared" si="128"/>
        <v>0</v>
      </c>
      <c r="LCT126">
        <f t="shared" si="128"/>
        <v>0</v>
      </c>
      <c r="LCU126">
        <f t="shared" si="128"/>
        <v>0</v>
      </c>
      <c r="LCV126">
        <f t="shared" si="128"/>
        <v>0</v>
      </c>
      <c r="LCW126">
        <f t="shared" si="128"/>
        <v>0</v>
      </c>
      <c r="LCX126">
        <f t="shared" si="128"/>
        <v>0</v>
      </c>
      <c r="LCY126">
        <f t="shared" si="128"/>
        <v>0</v>
      </c>
      <c r="LCZ126">
        <f t="shared" si="128"/>
        <v>0</v>
      </c>
      <c r="LDA126">
        <f t="shared" si="128"/>
        <v>0</v>
      </c>
      <c r="LDB126">
        <f t="shared" si="128"/>
        <v>0</v>
      </c>
      <c r="LDC126">
        <f t="shared" si="128"/>
        <v>0</v>
      </c>
      <c r="LDD126">
        <f t="shared" si="128"/>
        <v>0</v>
      </c>
      <c r="LDE126">
        <f t="shared" si="128"/>
        <v>0</v>
      </c>
      <c r="LDF126">
        <f t="shared" si="128"/>
        <v>0</v>
      </c>
      <c r="LDG126">
        <f t="shared" si="128"/>
        <v>0</v>
      </c>
      <c r="LDH126">
        <f t="shared" si="128"/>
        <v>0</v>
      </c>
      <c r="LDI126">
        <f t="shared" si="128"/>
        <v>0</v>
      </c>
      <c r="LDJ126">
        <f t="shared" si="128"/>
        <v>0</v>
      </c>
      <c r="LDK126">
        <f t="shared" si="128"/>
        <v>0</v>
      </c>
      <c r="LDL126">
        <f t="shared" si="128"/>
        <v>0</v>
      </c>
      <c r="LDM126">
        <f t="shared" si="128"/>
        <v>0</v>
      </c>
      <c r="LDN126">
        <f t="shared" si="128"/>
        <v>0</v>
      </c>
      <c r="LDO126">
        <f t="shared" si="128"/>
        <v>0</v>
      </c>
      <c r="LDP126">
        <f t="shared" si="128"/>
        <v>0</v>
      </c>
      <c r="LDQ126">
        <f t="shared" si="128"/>
        <v>0</v>
      </c>
      <c r="LDR126">
        <f t="shared" si="128"/>
        <v>0</v>
      </c>
      <c r="LDS126">
        <f t="shared" si="128"/>
        <v>0</v>
      </c>
      <c r="LDT126">
        <f t="shared" si="128"/>
        <v>0</v>
      </c>
      <c r="LDU126">
        <f t="shared" si="128"/>
        <v>0</v>
      </c>
      <c r="LDV126">
        <f t="shared" si="128"/>
        <v>0</v>
      </c>
      <c r="LDW126">
        <f t="shared" si="128"/>
        <v>0</v>
      </c>
      <c r="LDX126">
        <f t="shared" si="128"/>
        <v>0</v>
      </c>
      <c r="LDY126">
        <f t="shared" si="128"/>
        <v>0</v>
      </c>
      <c r="LDZ126">
        <f t="shared" si="128"/>
        <v>0</v>
      </c>
      <c r="LEA126">
        <f t="shared" si="128"/>
        <v>0</v>
      </c>
      <c r="LEB126">
        <f t="shared" si="128"/>
        <v>0</v>
      </c>
      <c r="LEC126">
        <f t="shared" si="128"/>
        <v>0</v>
      </c>
      <c r="LED126">
        <f t="shared" si="128"/>
        <v>0</v>
      </c>
      <c r="LEE126">
        <f t="shared" si="128"/>
        <v>0</v>
      </c>
      <c r="LEF126">
        <f t="shared" si="128"/>
        <v>0</v>
      </c>
      <c r="LEG126">
        <f t="shared" si="128"/>
        <v>0</v>
      </c>
      <c r="LEH126">
        <f t="shared" si="128"/>
        <v>0</v>
      </c>
      <c r="LEI126">
        <f t="shared" si="128"/>
        <v>0</v>
      </c>
      <c r="LEJ126">
        <f t="shared" si="128"/>
        <v>0</v>
      </c>
      <c r="LEK126">
        <f t="shared" si="128"/>
        <v>0</v>
      </c>
      <c r="LEL126">
        <f t="shared" si="128"/>
        <v>0</v>
      </c>
      <c r="LEM126">
        <f t="shared" si="128"/>
        <v>0</v>
      </c>
      <c r="LEN126">
        <f t="shared" si="128"/>
        <v>0</v>
      </c>
      <c r="LEO126">
        <f t="shared" si="128"/>
        <v>0</v>
      </c>
      <c r="LEP126">
        <f t="shared" ref="LEP126:LHA126" si="129">SUM(LEP2:LEP125)</f>
        <v>0</v>
      </c>
      <c r="LEQ126">
        <f t="shared" si="129"/>
        <v>0</v>
      </c>
      <c r="LER126">
        <f t="shared" si="129"/>
        <v>0</v>
      </c>
      <c r="LES126">
        <f t="shared" si="129"/>
        <v>0</v>
      </c>
      <c r="LET126">
        <f t="shared" si="129"/>
        <v>0</v>
      </c>
      <c r="LEU126">
        <f t="shared" si="129"/>
        <v>0</v>
      </c>
      <c r="LEV126">
        <f t="shared" si="129"/>
        <v>0</v>
      </c>
      <c r="LEW126">
        <f t="shared" si="129"/>
        <v>0</v>
      </c>
      <c r="LEX126">
        <f t="shared" si="129"/>
        <v>0</v>
      </c>
      <c r="LEY126">
        <f t="shared" si="129"/>
        <v>0</v>
      </c>
      <c r="LEZ126">
        <f t="shared" si="129"/>
        <v>0</v>
      </c>
      <c r="LFA126">
        <f t="shared" si="129"/>
        <v>0</v>
      </c>
      <c r="LFB126">
        <f t="shared" si="129"/>
        <v>0</v>
      </c>
      <c r="LFC126">
        <f t="shared" si="129"/>
        <v>0</v>
      </c>
      <c r="LFD126">
        <f t="shared" si="129"/>
        <v>0</v>
      </c>
      <c r="LFE126">
        <f t="shared" si="129"/>
        <v>0</v>
      </c>
      <c r="LFF126">
        <f t="shared" si="129"/>
        <v>0</v>
      </c>
      <c r="LFG126">
        <f t="shared" si="129"/>
        <v>0</v>
      </c>
      <c r="LFH126">
        <f t="shared" si="129"/>
        <v>0</v>
      </c>
      <c r="LFI126">
        <f t="shared" si="129"/>
        <v>0</v>
      </c>
      <c r="LFJ126">
        <f t="shared" si="129"/>
        <v>0</v>
      </c>
      <c r="LFK126">
        <f t="shared" si="129"/>
        <v>0</v>
      </c>
      <c r="LFL126">
        <f t="shared" si="129"/>
        <v>0</v>
      </c>
      <c r="LFM126">
        <f t="shared" si="129"/>
        <v>0</v>
      </c>
      <c r="LFN126">
        <f t="shared" si="129"/>
        <v>0</v>
      </c>
      <c r="LFO126">
        <f t="shared" si="129"/>
        <v>0</v>
      </c>
      <c r="LFP126">
        <f t="shared" si="129"/>
        <v>0</v>
      </c>
      <c r="LFQ126">
        <f t="shared" si="129"/>
        <v>0</v>
      </c>
      <c r="LFR126">
        <f t="shared" si="129"/>
        <v>0</v>
      </c>
      <c r="LFS126">
        <f t="shared" si="129"/>
        <v>0</v>
      </c>
      <c r="LFT126">
        <f t="shared" si="129"/>
        <v>0</v>
      </c>
      <c r="LFU126">
        <f t="shared" si="129"/>
        <v>0</v>
      </c>
      <c r="LFV126">
        <f t="shared" si="129"/>
        <v>0</v>
      </c>
      <c r="LFW126">
        <f t="shared" si="129"/>
        <v>0</v>
      </c>
      <c r="LFX126">
        <f t="shared" si="129"/>
        <v>0</v>
      </c>
      <c r="LFY126">
        <f t="shared" si="129"/>
        <v>0</v>
      </c>
      <c r="LFZ126">
        <f t="shared" si="129"/>
        <v>0</v>
      </c>
      <c r="LGA126">
        <f t="shared" si="129"/>
        <v>0</v>
      </c>
      <c r="LGB126">
        <f t="shared" si="129"/>
        <v>0</v>
      </c>
      <c r="LGC126">
        <f t="shared" si="129"/>
        <v>0</v>
      </c>
      <c r="LGD126">
        <f t="shared" si="129"/>
        <v>0</v>
      </c>
      <c r="LGE126">
        <f t="shared" si="129"/>
        <v>0</v>
      </c>
      <c r="LGF126">
        <f t="shared" si="129"/>
        <v>0</v>
      </c>
      <c r="LGG126">
        <f t="shared" si="129"/>
        <v>0</v>
      </c>
      <c r="LGH126">
        <f t="shared" si="129"/>
        <v>0</v>
      </c>
      <c r="LGI126">
        <f t="shared" si="129"/>
        <v>0</v>
      </c>
      <c r="LGJ126">
        <f t="shared" si="129"/>
        <v>0</v>
      </c>
      <c r="LGK126">
        <f t="shared" si="129"/>
        <v>0</v>
      </c>
      <c r="LGL126">
        <f t="shared" si="129"/>
        <v>0</v>
      </c>
      <c r="LGM126">
        <f t="shared" si="129"/>
        <v>0</v>
      </c>
      <c r="LGN126">
        <f t="shared" si="129"/>
        <v>0</v>
      </c>
      <c r="LGO126">
        <f t="shared" si="129"/>
        <v>0</v>
      </c>
      <c r="LGP126">
        <f t="shared" si="129"/>
        <v>0</v>
      </c>
      <c r="LGQ126">
        <f t="shared" si="129"/>
        <v>0</v>
      </c>
      <c r="LGR126">
        <f t="shared" si="129"/>
        <v>0</v>
      </c>
      <c r="LGS126">
        <f t="shared" si="129"/>
        <v>0</v>
      </c>
      <c r="LGT126">
        <f t="shared" si="129"/>
        <v>0</v>
      </c>
      <c r="LGU126">
        <f t="shared" si="129"/>
        <v>0</v>
      </c>
      <c r="LGV126">
        <f t="shared" si="129"/>
        <v>0</v>
      </c>
      <c r="LGW126">
        <f t="shared" si="129"/>
        <v>0</v>
      </c>
      <c r="LGX126">
        <f t="shared" si="129"/>
        <v>0</v>
      </c>
      <c r="LGY126">
        <f t="shared" si="129"/>
        <v>0</v>
      </c>
      <c r="LGZ126">
        <f t="shared" si="129"/>
        <v>0</v>
      </c>
      <c r="LHA126">
        <f t="shared" si="129"/>
        <v>0</v>
      </c>
      <c r="LHB126">
        <f t="shared" ref="LHB126:LJM126" si="130">SUM(LHB2:LHB125)</f>
        <v>0</v>
      </c>
      <c r="LHC126">
        <f t="shared" si="130"/>
        <v>0</v>
      </c>
      <c r="LHD126">
        <f t="shared" si="130"/>
        <v>0</v>
      </c>
      <c r="LHE126">
        <f t="shared" si="130"/>
        <v>0</v>
      </c>
      <c r="LHF126">
        <f t="shared" si="130"/>
        <v>0</v>
      </c>
      <c r="LHG126">
        <f t="shared" si="130"/>
        <v>0</v>
      </c>
      <c r="LHH126">
        <f t="shared" si="130"/>
        <v>0</v>
      </c>
      <c r="LHI126">
        <f t="shared" si="130"/>
        <v>0</v>
      </c>
      <c r="LHJ126">
        <f t="shared" si="130"/>
        <v>0</v>
      </c>
      <c r="LHK126">
        <f t="shared" si="130"/>
        <v>0</v>
      </c>
      <c r="LHL126">
        <f t="shared" si="130"/>
        <v>0</v>
      </c>
      <c r="LHM126">
        <f t="shared" si="130"/>
        <v>0</v>
      </c>
      <c r="LHN126">
        <f t="shared" si="130"/>
        <v>0</v>
      </c>
      <c r="LHO126">
        <f t="shared" si="130"/>
        <v>0</v>
      </c>
      <c r="LHP126">
        <f t="shared" si="130"/>
        <v>0</v>
      </c>
      <c r="LHQ126">
        <f t="shared" si="130"/>
        <v>0</v>
      </c>
      <c r="LHR126">
        <f t="shared" si="130"/>
        <v>0</v>
      </c>
      <c r="LHS126">
        <f t="shared" si="130"/>
        <v>0</v>
      </c>
      <c r="LHT126">
        <f t="shared" si="130"/>
        <v>0</v>
      </c>
      <c r="LHU126">
        <f t="shared" si="130"/>
        <v>0</v>
      </c>
      <c r="LHV126">
        <f t="shared" si="130"/>
        <v>0</v>
      </c>
      <c r="LHW126">
        <f t="shared" si="130"/>
        <v>0</v>
      </c>
      <c r="LHX126">
        <f t="shared" si="130"/>
        <v>0</v>
      </c>
      <c r="LHY126">
        <f t="shared" si="130"/>
        <v>0</v>
      </c>
      <c r="LHZ126">
        <f t="shared" si="130"/>
        <v>0</v>
      </c>
      <c r="LIA126">
        <f t="shared" si="130"/>
        <v>0</v>
      </c>
      <c r="LIB126">
        <f t="shared" si="130"/>
        <v>0</v>
      </c>
      <c r="LIC126">
        <f t="shared" si="130"/>
        <v>0</v>
      </c>
      <c r="LID126">
        <f t="shared" si="130"/>
        <v>0</v>
      </c>
      <c r="LIE126">
        <f t="shared" si="130"/>
        <v>0</v>
      </c>
      <c r="LIF126">
        <f t="shared" si="130"/>
        <v>0</v>
      </c>
      <c r="LIG126">
        <f t="shared" si="130"/>
        <v>0</v>
      </c>
      <c r="LIH126">
        <f t="shared" si="130"/>
        <v>0</v>
      </c>
      <c r="LII126">
        <f t="shared" si="130"/>
        <v>0</v>
      </c>
      <c r="LIJ126">
        <f t="shared" si="130"/>
        <v>0</v>
      </c>
      <c r="LIK126">
        <f t="shared" si="130"/>
        <v>0</v>
      </c>
      <c r="LIL126">
        <f t="shared" si="130"/>
        <v>0</v>
      </c>
      <c r="LIM126">
        <f t="shared" si="130"/>
        <v>0</v>
      </c>
      <c r="LIN126">
        <f t="shared" si="130"/>
        <v>0</v>
      </c>
      <c r="LIO126">
        <f t="shared" si="130"/>
        <v>0</v>
      </c>
      <c r="LIP126">
        <f t="shared" si="130"/>
        <v>0</v>
      </c>
      <c r="LIQ126">
        <f t="shared" si="130"/>
        <v>0</v>
      </c>
      <c r="LIR126">
        <f t="shared" si="130"/>
        <v>0</v>
      </c>
      <c r="LIS126">
        <f t="shared" si="130"/>
        <v>0</v>
      </c>
      <c r="LIT126">
        <f t="shared" si="130"/>
        <v>0</v>
      </c>
      <c r="LIU126">
        <f t="shared" si="130"/>
        <v>0</v>
      </c>
      <c r="LIV126">
        <f t="shared" si="130"/>
        <v>0</v>
      </c>
      <c r="LIW126">
        <f t="shared" si="130"/>
        <v>0</v>
      </c>
      <c r="LIX126">
        <f t="shared" si="130"/>
        <v>0</v>
      </c>
      <c r="LIY126">
        <f t="shared" si="130"/>
        <v>0</v>
      </c>
      <c r="LIZ126">
        <f t="shared" si="130"/>
        <v>0</v>
      </c>
      <c r="LJA126">
        <f t="shared" si="130"/>
        <v>0</v>
      </c>
      <c r="LJB126">
        <f t="shared" si="130"/>
        <v>0</v>
      </c>
      <c r="LJC126">
        <f t="shared" si="130"/>
        <v>0</v>
      </c>
      <c r="LJD126">
        <f t="shared" si="130"/>
        <v>0</v>
      </c>
      <c r="LJE126">
        <f t="shared" si="130"/>
        <v>0</v>
      </c>
      <c r="LJF126">
        <f t="shared" si="130"/>
        <v>0</v>
      </c>
      <c r="LJG126">
        <f t="shared" si="130"/>
        <v>0</v>
      </c>
      <c r="LJH126">
        <f t="shared" si="130"/>
        <v>0</v>
      </c>
      <c r="LJI126">
        <f t="shared" si="130"/>
        <v>0</v>
      </c>
      <c r="LJJ126">
        <f t="shared" si="130"/>
        <v>0</v>
      </c>
      <c r="LJK126">
        <f t="shared" si="130"/>
        <v>0</v>
      </c>
      <c r="LJL126">
        <f t="shared" si="130"/>
        <v>0</v>
      </c>
      <c r="LJM126">
        <f t="shared" si="130"/>
        <v>0</v>
      </c>
      <c r="LJN126">
        <f t="shared" ref="LJN126:LLY126" si="131">SUM(LJN2:LJN125)</f>
        <v>0</v>
      </c>
      <c r="LJO126">
        <f t="shared" si="131"/>
        <v>0</v>
      </c>
      <c r="LJP126">
        <f t="shared" si="131"/>
        <v>0</v>
      </c>
      <c r="LJQ126">
        <f t="shared" si="131"/>
        <v>0</v>
      </c>
      <c r="LJR126">
        <f t="shared" si="131"/>
        <v>0</v>
      </c>
      <c r="LJS126">
        <f t="shared" si="131"/>
        <v>0</v>
      </c>
      <c r="LJT126">
        <f t="shared" si="131"/>
        <v>0</v>
      </c>
      <c r="LJU126">
        <f t="shared" si="131"/>
        <v>0</v>
      </c>
      <c r="LJV126">
        <f t="shared" si="131"/>
        <v>0</v>
      </c>
      <c r="LJW126">
        <f t="shared" si="131"/>
        <v>0</v>
      </c>
      <c r="LJX126">
        <f t="shared" si="131"/>
        <v>0</v>
      </c>
      <c r="LJY126">
        <f t="shared" si="131"/>
        <v>0</v>
      </c>
      <c r="LJZ126">
        <f t="shared" si="131"/>
        <v>0</v>
      </c>
      <c r="LKA126">
        <f t="shared" si="131"/>
        <v>0</v>
      </c>
      <c r="LKB126">
        <f t="shared" si="131"/>
        <v>0</v>
      </c>
      <c r="LKC126">
        <f t="shared" si="131"/>
        <v>0</v>
      </c>
      <c r="LKD126">
        <f t="shared" si="131"/>
        <v>0</v>
      </c>
      <c r="LKE126">
        <f t="shared" si="131"/>
        <v>0</v>
      </c>
      <c r="LKF126">
        <f t="shared" si="131"/>
        <v>0</v>
      </c>
      <c r="LKG126">
        <f t="shared" si="131"/>
        <v>0</v>
      </c>
      <c r="LKH126">
        <f t="shared" si="131"/>
        <v>0</v>
      </c>
      <c r="LKI126">
        <f t="shared" si="131"/>
        <v>0</v>
      </c>
      <c r="LKJ126">
        <f t="shared" si="131"/>
        <v>0</v>
      </c>
      <c r="LKK126">
        <f t="shared" si="131"/>
        <v>0</v>
      </c>
      <c r="LKL126">
        <f t="shared" si="131"/>
        <v>0</v>
      </c>
      <c r="LKM126">
        <f t="shared" si="131"/>
        <v>0</v>
      </c>
      <c r="LKN126">
        <f t="shared" si="131"/>
        <v>0</v>
      </c>
      <c r="LKO126">
        <f t="shared" si="131"/>
        <v>0</v>
      </c>
      <c r="LKP126">
        <f t="shared" si="131"/>
        <v>0</v>
      </c>
      <c r="LKQ126">
        <f t="shared" si="131"/>
        <v>0</v>
      </c>
      <c r="LKR126">
        <f t="shared" si="131"/>
        <v>0</v>
      </c>
      <c r="LKS126">
        <f t="shared" si="131"/>
        <v>0</v>
      </c>
      <c r="LKT126">
        <f t="shared" si="131"/>
        <v>0</v>
      </c>
      <c r="LKU126">
        <f t="shared" si="131"/>
        <v>0</v>
      </c>
      <c r="LKV126">
        <f t="shared" si="131"/>
        <v>0</v>
      </c>
      <c r="LKW126">
        <f t="shared" si="131"/>
        <v>0</v>
      </c>
      <c r="LKX126">
        <f t="shared" si="131"/>
        <v>0</v>
      </c>
      <c r="LKY126">
        <f t="shared" si="131"/>
        <v>0</v>
      </c>
      <c r="LKZ126">
        <f t="shared" si="131"/>
        <v>0</v>
      </c>
      <c r="LLA126">
        <f t="shared" si="131"/>
        <v>0</v>
      </c>
      <c r="LLB126">
        <f t="shared" si="131"/>
        <v>0</v>
      </c>
      <c r="LLC126">
        <f t="shared" si="131"/>
        <v>0</v>
      </c>
      <c r="LLD126">
        <f t="shared" si="131"/>
        <v>0</v>
      </c>
      <c r="LLE126">
        <f t="shared" si="131"/>
        <v>0</v>
      </c>
      <c r="LLF126">
        <f t="shared" si="131"/>
        <v>0</v>
      </c>
      <c r="LLG126">
        <f t="shared" si="131"/>
        <v>0</v>
      </c>
      <c r="LLH126">
        <f t="shared" si="131"/>
        <v>0</v>
      </c>
      <c r="LLI126">
        <f t="shared" si="131"/>
        <v>0</v>
      </c>
      <c r="LLJ126">
        <f t="shared" si="131"/>
        <v>0</v>
      </c>
      <c r="LLK126">
        <f t="shared" si="131"/>
        <v>0</v>
      </c>
      <c r="LLL126">
        <f t="shared" si="131"/>
        <v>0</v>
      </c>
      <c r="LLM126">
        <f t="shared" si="131"/>
        <v>0</v>
      </c>
      <c r="LLN126">
        <f t="shared" si="131"/>
        <v>0</v>
      </c>
      <c r="LLO126">
        <f t="shared" si="131"/>
        <v>0</v>
      </c>
      <c r="LLP126">
        <f t="shared" si="131"/>
        <v>0</v>
      </c>
      <c r="LLQ126">
        <f t="shared" si="131"/>
        <v>0</v>
      </c>
      <c r="LLR126">
        <f t="shared" si="131"/>
        <v>0</v>
      </c>
      <c r="LLS126">
        <f t="shared" si="131"/>
        <v>0</v>
      </c>
      <c r="LLT126">
        <f t="shared" si="131"/>
        <v>0</v>
      </c>
      <c r="LLU126">
        <f t="shared" si="131"/>
        <v>0</v>
      </c>
      <c r="LLV126">
        <f t="shared" si="131"/>
        <v>0</v>
      </c>
      <c r="LLW126">
        <f t="shared" si="131"/>
        <v>0</v>
      </c>
      <c r="LLX126">
        <f t="shared" si="131"/>
        <v>0</v>
      </c>
      <c r="LLY126">
        <f t="shared" si="131"/>
        <v>0</v>
      </c>
      <c r="LLZ126">
        <f t="shared" ref="LLZ126:LOK126" si="132">SUM(LLZ2:LLZ125)</f>
        <v>0</v>
      </c>
      <c r="LMA126">
        <f t="shared" si="132"/>
        <v>0</v>
      </c>
      <c r="LMB126">
        <f t="shared" si="132"/>
        <v>0</v>
      </c>
      <c r="LMC126">
        <f t="shared" si="132"/>
        <v>0</v>
      </c>
      <c r="LMD126">
        <f t="shared" si="132"/>
        <v>0</v>
      </c>
      <c r="LME126">
        <f t="shared" si="132"/>
        <v>0</v>
      </c>
      <c r="LMF126">
        <f t="shared" si="132"/>
        <v>0</v>
      </c>
      <c r="LMG126">
        <f t="shared" si="132"/>
        <v>0</v>
      </c>
      <c r="LMH126">
        <f t="shared" si="132"/>
        <v>0</v>
      </c>
      <c r="LMI126">
        <f t="shared" si="132"/>
        <v>0</v>
      </c>
      <c r="LMJ126">
        <f t="shared" si="132"/>
        <v>0</v>
      </c>
      <c r="LMK126">
        <f t="shared" si="132"/>
        <v>0</v>
      </c>
      <c r="LML126">
        <f t="shared" si="132"/>
        <v>0</v>
      </c>
      <c r="LMM126">
        <f t="shared" si="132"/>
        <v>0</v>
      </c>
      <c r="LMN126">
        <f t="shared" si="132"/>
        <v>0</v>
      </c>
      <c r="LMO126">
        <f t="shared" si="132"/>
        <v>0</v>
      </c>
      <c r="LMP126">
        <f t="shared" si="132"/>
        <v>0</v>
      </c>
      <c r="LMQ126">
        <f t="shared" si="132"/>
        <v>0</v>
      </c>
      <c r="LMR126">
        <f t="shared" si="132"/>
        <v>0</v>
      </c>
      <c r="LMS126">
        <f t="shared" si="132"/>
        <v>0</v>
      </c>
      <c r="LMT126">
        <f t="shared" si="132"/>
        <v>0</v>
      </c>
      <c r="LMU126">
        <f t="shared" si="132"/>
        <v>0</v>
      </c>
      <c r="LMV126">
        <f t="shared" si="132"/>
        <v>0</v>
      </c>
      <c r="LMW126">
        <f t="shared" si="132"/>
        <v>0</v>
      </c>
      <c r="LMX126">
        <f t="shared" si="132"/>
        <v>0</v>
      </c>
      <c r="LMY126">
        <f t="shared" si="132"/>
        <v>0</v>
      </c>
      <c r="LMZ126">
        <f t="shared" si="132"/>
        <v>0</v>
      </c>
      <c r="LNA126">
        <f t="shared" si="132"/>
        <v>0</v>
      </c>
      <c r="LNB126">
        <f t="shared" si="132"/>
        <v>0</v>
      </c>
      <c r="LNC126">
        <f t="shared" si="132"/>
        <v>0</v>
      </c>
      <c r="LND126">
        <f t="shared" si="132"/>
        <v>0</v>
      </c>
      <c r="LNE126">
        <f t="shared" si="132"/>
        <v>0</v>
      </c>
      <c r="LNF126">
        <f t="shared" si="132"/>
        <v>0</v>
      </c>
      <c r="LNG126">
        <f t="shared" si="132"/>
        <v>0</v>
      </c>
      <c r="LNH126">
        <f t="shared" si="132"/>
        <v>0</v>
      </c>
      <c r="LNI126">
        <f t="shared" si="132"/>
        <v>0</v>
      </c>
      <c r="LNJ126">
        <f t="shared" si="132"/>
        <v>0</v>
      </c>
      <c r="LNK126">
        <f t="shared" si="132"/>
        <v>0</v>
      </c>
      <c r="LNL126">
        <f t="shared" si="132"/>
        <v>0</v>
      </c>
      <c r="LNM126">
        <f t="shared" si="132"/>
        <v>0</v>
      </c>
      <c r="LNN126">
        <f t="shared" si="132"/>
        <v>0</v>
      </c>
      <c r="LNO126">
        <f t="shared" si="132"/>
        <v>0</v>
      </c>
      <c r="LNP126">
        <f t="shared" si="132"/>
        <v>0</v>
      </c>
      <c r="LNQ126">
        <f t="shared" si="132"/>
        <v>0</v>
      </c>
      <c r="LNR126">
        <f t="shared" si="132"/>
        <v>0</v>
      </c>
      <c r="LNS126">
        <f t="shared" si="132"/>
        <v>0</v>
      </c>
      <c r="LNT126">
        <f t="shared" si="132"/>
        <v>0</v>
      </c>
      <c r="LNU126">
        <f t="shared" si="132"/>
        <v>0</v>
      </c>
      <c r="LNV126">
        <f t="shared" si="132"/>
        <v>0</v>
      </c>
      <c r="LNW126">
        <f t="shared" si="132"/>
        <v>0</v>
      </c>
      <c r="LNX126">
        <f t="shared" si="132"/>
        <v>0</v>
      </c>
      <c r="LNY126">
        <f t="shared" si="132"/>
        <v>0</v>
      </c>
      <c r="LNZ126">
        <f t="shared" si="132"/>
        <v>0</v>
      </c>
      <c r="LOA126">
        <f t="shared" si="132"/>
        <v>0</v>
      </c>
      <c r="LOB126">
        <f t="shared" si="132"/>
        <v>0</v>
      </c>
      <c r="LOC126">
        <f t="shared" si="132"/>
        <v>0</v>
      </c>
      <c r="LOD126">
        <f t="shared" si="132"/>
        <v>0</v>
      </c>
      <c r="LOE126">
        <f t="shared" si="132"/>
        <v>0</v>
      </c>
      <c r="LOF126">
        <f t="shared" si="132"/>
        <v>0</v>
      </c>
      <c r="LOG126">
        <f t="shared" si="132"/>
        <v>0</v>
      </c>
      <c r="LOH126">
        <f t="shared" si="132"/>
        <v>0</v>
      </c>
      <c r="LOI126">
        <f t="shared" si="132"/>
        <v>0</v>
      </c>
      <c r="LOJ126">
        <f t="shared" si="132"/>
        <v>0</v>
      </c>
      <c r="LOK126">
        <f t="shared" si="132"/>
        <v>0</v>
      </c>
      <c r="LOL126">
        <f t="shared" ref="LOL126:LQW126" si="133">SUM(LOL2:LOL125)</f>
        <v>0</v>
      </c>
      <c r="LOM126">
        <f t="shared" si="133"/>
        <v>0</v>
      </c>
      <c r="LON126">
        <f t="shared" si="133"/>
        <v>0</v>
      </c>
      <c r="LOO126">
        <f t="shared" si="133"/>
        <v>0</v>
      </c>
      <c r="LOP126">
        <f t="shared" si="133"/>
        <v>0</v>
      </c>
      <c r="LOQ126">
        <f t="shared" si="133"/>
        <v>0</v>
      </c>
      <c r="LOR126">
        <f t="shared" si="133"/>
        <v>0</v>
      </c>
      <c r="LOS126">
        <f t="shared" si="133"/>
        <v>0</v>
      </c>
      <c r="LOT126">
        <f t="shared" si="133"/>
        <v>0</v>
      </c>
      <c r="LOU126">
        <f t="shared" si="133"/>
        <v>0</v>
      </c>
      <c r="LOV126">
        <f t="shared" si="133"/>
        <v>0</v>
      </c>
      <c r="LOW126">
        <f t="shared" si="133"/>
        <v>0</v>
      </c>
      <c r="LOX126">
        <f t="shared" si="133"/>
        <v>0</v>
      </c>
      <c r="LOY126">
        <f t="shared" si="133"/>
        <v>0</v>
      </c>
      <c r="LOZ126">
        <f t="shared" si="133"/>
        <v>0</v>
      </c>
      <c r="LPA126">
        <f t="shared" si="133"/>
        <v>0</v>
      </c>
      <c r="LPB126">
        <f t="shared" si="133"/>
        <v>0</v>
      </c>
      <c r="LPC126">
        <f t="shared" si="133"/>
        <v>0</v>
      </c>
      <c r="LPD126">
        <f t="shared" si="133"/>
        <v>0</v>
      </c>
      <c r="LPE126">
        <f t="shared" si="133"/>
        <v>0</v>
      </c>
      <c r="LPF126">
        <f t="shared" si="133"/>
        <v>0</v>
      </c>
      <c r="LPG126">
        <f t="shared" si="133"/>
        <v>0</v>
      </c>
      <c r="LPH126">
        <f t="shared" si="133"/>
        <v>0</v>
      </c>
      <c r="LPI126">
        <f t="shared" si="133"/>
        <v>0</v>
      </c>
      <c r="LPJ126">
        <f t="shared" si="133"/>
        <v>0</v>
      </c>
      <c r="LPK126">
        <f t="shared" si="133"/>
        <v>0</v>
      </c>
      <c r="LPL126">
        <f t="shared" si="133"/>
        <v>0</v>
      </c>
      <c r="LPM126">
        <f t="shared" si="133"/>
        <v>0</v>
      </c>
      <c r="LPN126">
        <f t="shared" si="133"/>
        <v>0</v>
      </c>
      <c r="LPO126">
        <f t="shared" si="133"/>
        <v>0</v>
      </c>
      <c r="LPP126">
        <f t="shared" si="133"/>
        <v>0</v>
      </c>
      <c r="LPQ126">
        <f t="shared" si="133"/>
        <v>0</v>
      </c>
      <c r="LPR126">
        <f t="shared" si="133"/>
        <v>0</v>
      </c>
      <c r="LPS126">
        <f t="shared" si="133"/>
        <v>0</v>
      </c>
      <c r="LPT126">
        <f t="shared" si="133"/>
        <v>0</v>
      </c>
      <c r="LPU126">
        <f t="shared" si="133"/>
        <v>0</v>
      </c>
      <c r="LPV126">
        <f t="shared" si="133"/>
        <v>0</v>
      </c>
      <c r="LPW126">
        <f t="shared" si="133"/>
        <v>0</v>
      </c>
      <c r="LPX126">
        <f t="shared" si="133"/>
        <v>0</v>
      </c>
      <c r="LPY126">
        <f t="shared" si="133"/>
        <v>0</v>
      </c>
      <c r="LPZ126">
        <f t="shared" si="133"/>
        <v>0</v>
      </c>
      <c r="LQA126">
        <f t="shared" si="133"/>
        <v>0</v>
      </c>
      <c r="LQB126">
        <f t="shared" si="133"/>
        <v>0</v>
      </c>
      <c r="LQC126">
        <f t="shared" si="133"/>
        <v>0</v>
      </c>
      <c r="LQD126">
        <f t="shared" si="133"/>
        <v>0</v>
      </c>
      <c r="LQE126">
        <f t="shared" si="133"/>
        <v>0</v>
      </c>
      <c r="LQF126">
        <f t="shared" si="133"/>
        <v>0</v>
      </c>
      <c r="LQG126">
        <f t="shared" si="133"/>
        <v>0</v>
      </c>
      <c r="LQH126">
        <f t="shared" si="133"/>
        <v>0</v>
      </c>
      <c r="LQI126">
        <f t="shared" si="133"/>
        <v>0</v>
      </c>
      <c r="LQJ126">
        <f t="shared" si="133"/>
        <v>0</v>
      </c>
      <c r="LQK126">
        <f t="shared" si="133"/>
        <v>0</v>
      </c>
      <c r="LQL126">
        <f t="shared" si="133"/>
        <v>0</v>
      </c>
      <c r="LQM126">
        <f t="shared" si="133"/>
        <v>0</v>
      </c>
      <c r="LQN126">
        <f t="shared" si="133"/>
        <v>0</v>
      </c>
      <c r="LQO126">
        <f t="shared" si="133"/>
        <v>0</v>
      </c>
      <c r="LQP126">
        <f t="shared" si="133"/>
        <v>0</v>
      </c>
      <c r="LQQ126">
        <f t="shared" si="133"/>
        <v>0</v>
      </c>
      <c r="LQR126">
        <f t="shared" si="133"/>
        <v>0</v>
      </c>
      <c r="LQS126">
        <f t="shared" si="133"/>
        <v>0</v>
      </c>
      <c r="LQT126">
        <f t="shared" si="133"/>
        <v>0</v>
      </c>
      <c r="LQU126">
        <f t="shared" si="133"/>
        <v>0</v>
      </c>
      <c r="LQV126">
        <f t="shared" si="133"/>
        <v>0</v>
      </c>
      <c r="LQW126">
        <f t="shared" si="133"/>
        <v>0</v>
      </c>
      <c r="LQX126">
        <f t="shared" ref="LQX126:LTI126" si="134">SUM(LQX2:LQX125)</f>
        <v>0</v>
      </c>
      <c r="LQY126">
        <f t="shared" si="134"/>
        <v>0</v>
      </c>
      <c r="LQZ126">
        <f t="shared" si="134"/>
        <v>0</v>
      </c>
      <c r="LRA126">
        <f t="shared" si="134"/>
        <v>0</v>
      </c>
      <c r="LRB126">
        <f t="shared" si="134"/>
        <v>0</v>
      </c>
      <c r="LRC126">
        <f t="shared" si="134"/>
        <v>0</v>
      </c>
      <c r="LRD126">
        <f t="shared" si="134"/>
        <v>0</v>
      </c>
      <c r="LRE126">
        <f t="shared" si="134"/>
        <v>0</v>
      </c>
      <c r="LRF126">
        <f t="shared" si="134"/>
        <v>0</v>
      </c>
      <c r="LRG126">
        <f t="shared" si="134"/>
        <v>0</v>
      </c>
      <c r="LRH126">
        <f t="shared" si="134"/>
        <v>0</v>
      </c>
      <c r="LRI126">
        <f t="shared" si="134"/>
        <v>0</v>
      </c>
      <c r="LRJ126">
        <f t="shared" si="134"/>
        <v>0</v>
      </c>
      <c r="LRK126">
        <f t="shared" si="134"/>
        <v>0</v>
      </c>
      <c r="LRL126">
        <f t="shared" si="134"/>
        <v>0</v>
      </c>
      <c r="LRM126">
        <f t="shared" si="134"/>
        <v>0</v>
      </c>
      <c r="LRN126">
        <f t="shared" si="134"/>
        <v>0</v>
      </c>
      <c r="LRO126">
        <f t="shared" si="134"/>
        <v>0</v>
      </c>
      <c r="LRP126">
        <f t="shared" si="134"/>
        <v>0</v>
      </c>
      <c r="LRQ126">
        <f t="shared" si="134"/>
        <v>0</v>
      </c>
      <c r="LRR126">
        <f t="shared" si="134"/>
        <v>0</v>
      </c>
      <c r="LRS126">
        <f t="shared" si="134"/>
        <v>0</v>
      </c>
      <c r="LRT126">
        <f t="shared" si="134"/>
        <v>0</v>
      </c>
      <c r="LRU126">
        <f t="shared" si="134"/>
        <v>0</v>
      </c>
      <c r="LRV126">
        <f t="shared" si="134"/>
        <v>0</v>
      </c>
      <c r="LRW126">
        <f t="shared" si="134"/>
        <v>0</v>
      </c>
      <c r="LRX126">
        <f t="shared" si="134"/>
        <v>0</v>
      </c>
      <c r="LRY126">
        <f t="shared" si="134"/>
        <v>0</v>
      </c>
      <c r="LRZ126">
        <f t="shared" si="134"/>
        <v>0</v>
      </c>
      <c r="LSA126">
        <f t="shared" si="134"/>
        <v>0</v>
      </c>
      <c r="LSB126">
        <f t="shared" si="134"/>
        <v>0</v>
      </c>
      <c r="LSC126">
        <f t="shared" si="134"/>
        <v>0</v>
      </c>
      <c r="LSD126">
        <f t="shared" si="134"/>
        <v>0</v>
      </c>
      <c r="LSE126">
        <f t="shared" si="134"/>
        <v>0</v>
      </c>
      <c r="LSF126">
        <f t="shared" si="134"/>
        <v>0</v>
      </c>
      <c r="LSG126">
        <f t="shared" si="134"/>
        <v>0</v>
      </c>
      <c r="LSH126">
        <f t="shared" si="134"/>
        <v>0</v>
      </c>
      <c r="LSI126">
        <f t="shared" si="134"/>
        <v>0</v>
      </c>
      <c r="LSJ126">
        <f t="shared" si="134"/>
        <v>0</v>
      </c>
      <c r="LSK126">
        <f t="shared" si="134"/>
        <v>0</v>
      </c>
      <c r="LSL126">
        <f t="shared" si="134"/>
        <v>0</v>
      </c>
      <c r="LSM126">
        <f t="shared" si="134"/>
        <v>0</v>
      </c>
      <c r="LSN126">
        <f t="shared" si="134"/>
        <v>0</v>
      </c>
      <c r="LSO126">
        <f t="shared" si="134"/>
        <v>0</v>
      </c>
      <c r="LSP126">
        <f t="shared" si="134"/>
        <v>0</v>
      </c>
      <c r="LSQ126">
        <f t="shared" si="134"/>
        <v>0</v>
      </c>
      <c r="LSR126">
        <f t="shared" si="134"/>
        <v>0</v>
      </c>
      <c r="LSS126">
        <f t="shared" si="134"/>
        <v>0</v>
      </c>
      <c r="LST126">
        <f t="shared" si="134"/>
        <v>0</v>
      </c>
      <c r="LSU126">
        <f t="shared" si="134"/>
        <v>0</v>
      </c>
      <c r="LSV126">
        <f t="shared" si="134"/>
        <v>0</v>
      </c>
      <c r="LSW126">
        <f t="shared" si="134"/>
        <v>0</v>
      </c>
      <c r="LSX126">
        <f t="shared" si="134"/>
        <v>0</v>
      </c>
      <c r="LSY126">
        <f t="shared" si="134"/>
        <v>0</v>
      </c>
      <c r="LSZ126">
        <f t="shared" si="134"/>
        <v>0</v>
      </c>
      <c r="LTA126">
        <f t="shared" si="134"/>
        <v>0</v>
      </c>
      <c r="LTB126">
        <f t="shared" si="134"/>
        <v>0</v>
      </c>
      <c r="LTC126">
        <f t="shared" si="134"/>
        <v>0</v>
      </c>
      <c r="LTD126">
        <f t="shared" si="134"/>
        <v>0</v>
      </c>
      <c r="LTE126">
        <f t="shared" si="134"/>
        <v>0</v>
      </c>
      <c r="LTF126">
        <f t="shared" si="134"/>
        <v>0</v>
      </c>
      <c r="LTG126">
        <f t="shared" si="134"/>
        <v>0</v>
      </c>
      <c r="LTH126">
        <f t="shared" si="134"/>
        <v>0</v>
      </c>
      <c r="LTI126">
        <f t="shared" si="134"/>
        <v>0</v>
      </c>
      <c r="LTJ126">
        <f t="shared" ref="LTJ126:LVU126" si="135">SUM(LTJ2:LTJ125)</f>
        <v>0</v>
      </c>
      <c r="LTK126">
        <f t="shared" si="135"/>
        <v>0</v>
      </c>
      <c r="LTL126">
        <f t="shared" si="135"/>
        <v>0</v>
      </c>
      <c r="LTM126">
        <f t="shared" si="135"/>
        <v>0</v>
      </c>
      <c r="LTN126">
        <f t="shared" si="135"/>
        <v>0</v>
      </c>
      <c r="LTO126">
        <f t="shared" si="135"/>
        <v>0</v>
      </c>
      <c r="LTP126">
        <f t="shared" si="135"/>
        <v>0</v>
      </c>
      <c r="LTQ126">
        <f t="shared" si="135"/>
        <v>0</v>
      </c>
      <c r="LTR126">
        <f t="shared" si="135"/>
        <v>0</v>
      </c>
      <c r="LTS126">
        <f t="shared" si="135"/>
        <v>0</v>
      </c>
      <c r="LTT126">
        <f t="shared" si="135"/>
        <v>0</v>
      </c>
      <c r="LTU126">
        <f t="shared" si="135"/>
        <v>0</v>
      </c>
      <c r="LTV126">
        <f t="shared" si="135"/>
        <v>0</v>
      </c>
      <c r="LTW126">
        <f t="shared" si="135"/>
        <v>0</v>
      </c>
      <c r="LTX126">
        <f t="shared" si="135"/>
        <v>0</v>
      </c>
      <c r="LTY126">
        <f t="shared" si="135"/>
        <v>0</v>
      </c>
      <c r="LTZ126">
        <f t="shared" si="135"/>
        <v>0</v>
      </c>
      <c r="LUA126">
        <f t="shared" si="135"/>
        <v>0</v>
      </c>
      <c r="LUB126">
        <f t="shared" si="135"/>
        <v>0</v>
      </c>
      <c r="LUC126">
        <f t="shared" si="135"/>
        <v>0</v>
      </c>
      <c r="LUD126">
        <f t="shared" si="135"/>
        <v>0</v>
      </c>
      <c r="LUE126">
        <f t="shared" si="135"/>
        <v>0</v>
      </c>
      <c r="LUF126">
        <f t="shared" si="135"/>
        <v>0</v>
      </c>
      <c r="LUG126">
        <f t="shared" si="135"/>
        <v>0</v>
      </c>
      <c r="LUH126">
        <f t="shared" si="135"/>
        <v>0</v>
      </c>
      <c r="LUI126">
        <f t="shared" si="135"/>
        <v>0</v>
      </c>
      <c r="LUJ126">
        <f t="shared" si="135"/>
        <v>0</v>
      </c>
      <c r="LUK126">
        <f t="shared" si="135"/>
        <v>0</v>
      </c>
      <c r="LUL126">
        <f t="shared" si="135"/>
        <v>0</v>
      </c>
      <c r="LUM126">
        <f t="shared" si="135"/>
        <v>0</v>
      </c>
      <c r="LUN126">
        <f t="shared" si="135"/>
        <v>0</v>
      </c>
      <c r="LUO126">
        <f t="shared" si="135"/>
        <v>0</v>
      </c>
      <c r="LUP126">
        <f t="shared" si="135"/>
        <v>0</v>
      </c>
      <c r="LUQ126">
        <f t="shared" si="135"/>
        <v>0</v>
      </c>
      <c r="LUR126">
        <f t="shared" si="135"/>
        <v>0</v>
      </c>
      <c r="LUS126">
        <f t="shared" si="135"/>
        <v>0</v>
      </c>
      <c r="LUT126">
        <f t="shared" si="135"/>
        <v>0</v>
      </c>
      <c r="LUU126">
        <f t="shared" si="135"/>
        <v>0</v>
      </c>
      <c r="LUV126">
        <f t="shared" si="135"/>
        <v>0</v>
      </c>
      <c r="LUW126">
        <f t="shared" si="135"/>
        <v>0</v>
      </c>
      <c r="LUX126">
        <f t="shared" si="135"/>
        <v>0</v>
      </c>
      <c r="LUY126">
        <f t="shared" si="135"/>
        <v>0</v>
      </c>
      <c r="LUZ126">
        <f t="shared" si="135"/>
        <v>0</v>
      </c>
      <c r="LVA126">
        <f t="shared" si="135"/>
        <v>0</v>
      </c>
      <c r="LVB126">
        <f t="shared" si="135"/>
        <v>0</v>
      </c>
      <c r="LVC126">
        <f t="shared" si="135"/>
        <v>0</v>
      </c>
      <c r="LVD126">
        <f t="shared" si="135"/>
        <v>0</v>
      </c>
      <c r="LVE126">
        <f t="shared" si="135"/>
        <v>0</v>
      </c>
      <c r="LVF126">
        <f t="shared" si="135"/>
        <v>0</v>
      </c>
      <c r="LVG126">
        <f t="shared" si="135"/>
        <v>0</v>
      </c>
      <c r="LVH126">
        <f t="shared" si="135"/>
        <v>0</v>
      </c>
      <c r="LVI126">
        <f t="shared" si="135"/>
        <v>0</v>
      </c>
      <c r="LVJ126">
        <f t="shared" si="135"/>
        <v>0</v>
      </c>
      <c r="LVK126">
        <f t="shared" si="135"/>
        <v>0</v>
      </c>
      <c r="LVL126">
        <f t="shared" si="135"/>
        <v>0</v>
      </c>
      <c r="LVM126">
        <f t="shared" si="135"/>
        <v>0</v>
      </c>
      <c r="LVN126">
        <f t="shared" si="135"/>
        <v>0</v>
      </c>
      <c r="LVO126">
        <f t="shared" si="135"/>
        <v>0</v>
      </c>
      <c r="LVP126">
        <f t="shared" si="135"/>
        <v>0</v>
      </c>
      <c r="LVQ126">
        <f t="shared" si="135"/>
        <v>0</v>
      </c>
      <c r="LVR126">
        <f t="shared" si="135"/>
        <v>0</v>
      </c>
      <c r="LVS126">
        <f t="shared" si="135"/>
        <v>0</v>
      </c>
      <c r="LVT126">
        <f t="shared" si="135"/>
        <v>0</v>
      </c>
      <c r="LVU126">
        <f t="shared" si="135"/>
        <v>0</v>
      </c>
      <c r="LVV126">
        <f t="shared" ref="LVV126:LYG126" si="136">SUM(LVV2:LVV125)</f>
        <v>0</v>
      </c>
      <c r="LVW126">
        <f t="shared" si="136"/>
        <v>0</v>
      </c>
      <c r="LVX126">
        <f t="shared" si="136"/>
        <v>0</v>
      </c>
      <c r="LVY126">
        <f t="shared" si="136"/>
        <v>0</v>
      </c>
      <c r="LVZ126">
        <f t="shared" si="136"/>
        <v>0</v>
      </c>
      <c r="LWA126">
        <f t="shared" si="136"/>
        <v>0</v>
      </c>
      <c r="LWB126">
        <f t="shared" si="136"/>
        <v>0</v>
      </c>
      <c r="LWC126">
        <f t="shared" si="136"/>
        <v>0</v>
      </c>
      <c r="LWD126">
        <f t="shared" si="136"/>
        <v>0</v>
      </c>
      <c r="LWE126">
        <f t="shared" si="136"/>
        <v>0</v>
      </c>
      <c r="LWF126">
        <f t="shared" si="136"/>
        <v>0</v>
      </c>
      <c r="LWG126">
        <f t="shared" si="136"/>
        <v>0</v>
      </c>
      <c r="LWH126">
        <f t="shared" si="136"/>
        <v>0</v>
      </c>
      <c r="LWI126">
        <f t="shared" si="136"/>
        <v>0</v>
      </c>
      <c r="LWJ126">
        <f t="shared" si="136"/>
        <v>0</v>
      </c>
      <c r="LWK126">
        <f t="shared" si="136"/>
        <v>0</v>
      </c>
      <c r="LWL126">
        <f t="shared" si="136"/>
        <v>0</v>
      </c>
      <c r="LWM126">
        <f t="shared" si="136"/>
        <v>0</v>
      </c>
      <c r="LWN126">
        <f t="shared" si="136"/>
        <v>0</v>
      </c>
      <c r="LWO126">
        <f t="shared" si="136"/>
        <v>0</v>
      </c>
      <c r="LWP126">
        <f t="shared" si="136"/>
        <v>0</v>
      </c>
      <c r="LWQ126">
        <f t="shared" si="136"/>
        <v>0</v>
      </c>
      <c r="LWR126">
        <f t="shared" si="136"/>
        <v>0</v>
      </c>
      <c r="LWS126">
        <f t="shared" si="136"/>
        <v>0</v>
      </c>
      <c r="LWT126">
        <f t="shared" si="136"/>
        <v>0</v>
      </c>
      <c r="LWU126">
        <f t="shared" si="136"/>
        <v>0</v>
      </c>
      <c r="LWV126">
        <f t="shared" si="136"/>
        <v>0</v>
      </c>
      <c r="LWW126">
        <f t="shared" si="136"/>
        <v>0</v>
      </c>
      <c r="LWX126">
        <f t="shared" si="136"/>
        <v>0</v>
      </c>
      <c r="LWY126">
        <f t="shared" si="136"/>
        <v>0</v>
      </c>
      <c r="LWZ126">
        <f t="shared" si="136"/>
        <v>0</v>
      </c>
      <c r="LXA126">
        <f t="shared" si="136"/>
        <v>0</v>
      </c>
      <c r="LXB126">
        <f t="shared" si="136"/>
        <v>0</v>
      </c>
      <c r="LXC126">
        <f t="shared" si="136"/>
        <v>0</v>
      </c>
      <c r="LXD126">
        <f t="shared" si="136"/>
        <v>0</v>
      </c>
      <c r="LXE126">
        <f t="shared" si="136"/>
        <v>0</v>
      </c>
      <c r="LXF126">
        <f t="shared" si="136"/>
        <v>0</v>
      </c>
      <c r="LXG126">
        <f t="shared" si="136"/>
        <v>0</v>
      </c>
      <c r="LXH126">
        <f t="shared" si="136"/>
        <v>0</v>
      </c>
      <c r="LXI126">
        <f t="shared" si="136"/>
        <v>0</v>
      </c>
      <c r="LXJ126">
        <f t="shared" si="136"/>
        <v>0</v>
      </c>
      <c r="LXK126">
        <f t="shared" si="136"/>
        <v>0</v>
      </c>
      <c r="LXL126">
        <f t="shared" si="136"/>
        <v>0</v>
      </c>
      <c r="LXM126">
        <f t="shared" si="136"/>
        <v>0</v>
      </c>
      <c r="LXN126">
        <f t="shared" si="136"/>
        <v>0</v>
      </c>
      <c r="LXO126">
        <f t="shared" si="136"/>
        <v>0</v>
      </c>
      <c r="LXP126">
        <f t="shared" si="136"/>
        <v>0</v>
      </c>
      <c r="LXQ126">
        <f t="shared" si="136"/>
        <v>0</v>
      </c>
      <c r="LXR126">
        <f t="shared" si="136"/>
        <v>0</v>
      </c>
      <c r="LXS126">
        <f t="shared" si="136"/>
        <v>0</v>
      </c>
      <c r="LXT126">
        <f t="shared" si="136"/>
        <v>0</v>
      </c>
      <c r="LXU126">
        <f t="shared" si="136"/>
        <v>0</v>
      </c>
      <c r="LXV126">
        <f t="shared" si="136"/>
        <v>0</v>
      </c>
      <c r="LXW126">
        <f t="shared" si="136"/>
        <v>0</v>
      </c>
      <c r="LXX126">
        <f t="shared" si="136"/>
        <v>0</v>
      </c>
      <c r="LXY126">
        <f t="shared" si="136"/>
        <v>0</v>
      </c>
      <c r="LXZ126">
        <f t="shared" si="136"/>
        <v>0</v>
      </c>
      <c r="LYA126">
        <f t="shared" si="136"/>
        <v>0</v>
      </c>
      <c r="LYB126">
        <f t="shared" si="136"/>
        <v>0</v>
      </c>
      <c r="LYC126">
        <f t="shared" si="136"/>
        <v>0</v>
      </c>
      <c r="LYD126">
        <f t="shared" si="136"/>
        <v>0</v>
      </c>
      <c r="LYE126">
        <f t="shared" si="136"/>
        <v>0</v>
      </c>
      <c r="LYF126">
        <f t="shared" si="136"/>
        <v>0</v>
      </c>
      <c r="LYG126">
        <f t="shared" si="136"/>
        <v>0</v>
      </c>
      <c r="LYH126">
        <f t="shared" ref="LYH126:MAS126" si="137">SUM(LYH2:LYH125)</f>
        <v>0</v>
      </c>
      <c r="LYI126">
        <f t="shared" si="137"/>
        <v>0</v>
      </c>
      <c r="LYJ126">
        <f t="shared" si="137"/>
        <v>0</v>
      </c>
      <c r="LYK126">
        <f t="shared" si="137"/>
        <v>0</v>
      </c>
      <c r="LYL126">
        <f t="shared" si="137"/>
        <v>0</v>
      </c>
      <c r="LYM126">
        <f t="shared" si="137"/>
        <v>0</v>
      </c>
      <c r="LYN126">
        <f t="shared" si="137"/>
        <v>0</v>
      </c>
      <c r="LYO126">
        <f t="shared" si="137"/>
        <v>0</v>
      </c>
      <c r="LYP126">
        <f t="shared" si="137"/>
        <v>0</v>
      </c>
      <c r="LYQ126">
        <f t="shared" si="137"/>
        <v>0</v>
      </c>
      <c r="LYR126">
        <f t="shared" si="137"/>
        <v>0</v>
      </c>
      <c r="LYS126">
        <f t="shared" si="137"/>
        <v>0</v>
      </c>
      <c r="LYT126">
        <f t="shared" si="137"/>
        <v>0</v>
      </c>
      <c r="LYU126">
        <f t="shared" si="137"/>
        <v>0</v>
      </c>
      <c r="LYV126">
        <f t="shared" si="137"/>
        <v>0</v>
      </c>
      <c r="LYW126">
        <f t="shared" si="137"/>
        <v>0</v>
      </c>
      <c r="LYX126">
        <f t="shared" si="137"/>
        <v>0</v>
      </c>
      <c r="LYY126">
        <f t="shared" si="137"/>
        <v>0</v>
      </c>
      <c r="LYZ126">
        <f t="shared" si="137"/>
        <v>0</v>
      </c>
      <c r="LZA126">
        <f t="shared" si="137"/>
        <v>0</v>
      </c>
      <c r="LZB126">
        <f t="shared" si="137"/>
        <v>0</v>
      </c>
      <c r="LZC126">
        <f t="shared" si="137"/>
        <v>0</v>
      </c>
      <c r="LZD126">
        <f t="shared" si="137"/>
        <v>0</v>
      </c>
      <c r="LZE126">
        <f t="shared" si="137"/>
        <v>0</v>
      </c>
      <c r="LZF126">
        <f t="shared" si="137"/>
        <v>0</v>
      </c>
      <c r="LZG126">
        <f t="shared" si="137"/>
        <v>0</v>
      </c>
      <c r="LZH126">
        <f t="shared" si="137"/>
        <v>0</v>
      </c>
      <c r="LZI126">
        <f t="shared" si="137"/>
        <v>0</v>
      </c>
      <c r="LZJ126">
        <f t="shared" si="137"/>
        <v>0</v>
      </c>
      <c r="LZK126">
        <f t="shared" si="137"/>
        <v>0</v>
      </c>
      <c r="LZL126">
        <f t="shared" si="137"/>
        <v>0</v>
      </c>
      <c r="LZM126">
        <f t="shared" si="137"/>
        <v>0</v>
      </c>
      <c r="LZN126">
        <f t="shared" si="137"/>
        <v>0</v>
      </c>
      <c r="LZO126">
        <f t="shared" si="137"/>
        <v>0</v>
      </c>
      <c r="LZP126">
        <f t="shared" si="137"/>
        <v>0</v>
      </c>
      <c r="LZQ126">
        <f t="shared" si="137"/>
        <v>0</v>
      </c>
      <c r="LZR126">
        <f t="shared" si="137"/>
        <v>0</v>
      </c>
      <c r="LZS126">
        <f t="shared" si="137"/>
        <v>0</v>
      </c>
      <c r="LZT126">
        <f t="shared" si="137"/>
        <v>0</v>
      </c>
      <c r="LZU126">
        <f t="shared" si="137"/>
        <v>0</v>
      </c>
      <c r="LZV126">
        <f t="shared" si="137"/>
        <v>0</v>
      </c>
      <c r="LZW126">
        <f t="shared" si="137"/>
        <v>0</v>
      </c>
      <c r="LZX126">
        <f t="shared" si="137"/>
        <v>0</v>
      </c>
      <c r="LZY126">
        <f t="shared" si="137"/>
        <v>0</v>
      </c>
      <c r="LZZ126">
        <f t="shared" si="137"/>
        <v>0</v>
      </c>
      <c r="MAA126">
        <f t="shared" si="137"/>
        <v>0</v>
      </c>
      <c r="MAB126">
        <f t="shared" si="137"/>
        <v>0</v>
      </c>
      <c r="MAC126">
        <f t="shared" si="137"/>
        <v>0</v>
      </c>
      <c r="MAD126">
        <f t="shared" si="137"/>
        <v>0</v>
      </c>
      <c r="MAE126">
        <f t="shared" si="137"/>
        <v>0</v>
      </c>
      <c r="MAF126">
        <f t="shared" si="137"/>
        <v>0</v>
      </c>
      <c r="MAG126">
        <f t="shared" si="137"/>
        <v>0</v>
      </c>
      <c r="MAH126">
        <f t="shared" si="137"/>
        <v>0</v>
      </c>
      <c r="MAI126">
        <f t="shared" si="137"/>
        <v>0</v>
      </c>
      <c r="MAJ126">
        <f t="shared" si="137"/>
        <v>0</v>
      </c>
      <c r="MAK126">
        <f t="shared" si="137"/>
        <v>0</v>
      </c>
      <c r="MAL126">
        <f t="shared" si="137"/>
        <v>0</v>
      </c>
      <c r="MAM126">
        <f t="shared" si="137"/>
        <v>0</v>
      </c>
      <c r="MAN126">
        <f t="shared" si="137"/>
        <v>0</v>
      </c>
      <c r="MAO126">
        <f t="shared" si="137"/>
        <v>0</v>
      </c>
      <c r="MAP126">
        <f t="shared" si="137"/>
        <v>0</v>
      </c>
      <c r="MAQ126">
        <f t="shared" si="137"/>
        <v>0</v>
      </c>
      <c r="MAR126">
        <f t="shared" si="137"/>
        <v>0</v>
      </c>
      <c r="MAS126">
        <f t="shared" si="137"/>
        <v>0</v>
      </c>
      <c r="MAT126">
        <f t="shared" ref="MAT126:MDE126" si="138">SUM(MAT2:MAT125)</f>
        <v>0</v>
      </c>
      <c r="MAU126">
        <f t="shared" si="138"/>
        <v>0</v>
      </c>
      <c r="MAV126">
        <f t="shared" si="138"/>
        <v>0</v>
      </c>
      <c r="MAW126">
        <f t="shared" si="138"/>
        <v>0</v>
      </c>
      <c r="MAX126">
        <f t="shared" si="138"/>
        <v>0</v>
      </c>
      <c r="MAY126">
        <f t="shared" si="138"/>
        <v>0</v>
      </c>
      <c r="MAZ126">
        <f t="shared" si="138"/>
        <v>0</v>
      </c>
      <c r="MBA126">
        <f t="shared" si="138"/>
        <v>0</v>
      </c>
      <c r="MBB126">
        <f t="shared" si="138"/>
        <v>0</v>
      </c>
      <c r="MBC126">
        <f t="shared" si="138"/>
        <v>0</v>
      </c>
      <c r="MBD126">
        <f t="shared" si="138"/>
        <v>0</v>
      </c>
      <c r="MBE126">
        <f t="shared" si="138"/>
        <v>0</v>
      </c>
      <c r="MBF126">
        <f t="shared" si="138"/>
        <v>0</v>
      </c>
      <c r="MBG126">
        <f t="shared" si="138"/>
        <v>0</v>
      </c>
      <c r="MBH126">
        <f t="shared" si="138"/>
        <v>0</v>
      </c>
      <c r="MBI126">
        <f t="shared" si="138"/>
        <v>0</v>
      </c>
      <c r="MBJ126">
        <f t="shared" si="138"/>
        <v>0</v>
      </c>
      <c r="MBK126">
        <f t="shared" si="138"/>
        <v>0</v>
      </c>
      <c r="MBL126">
        <f t="shared" si="138"/>
        <v>0</v>
      </c>
      <c r="MBM126">
        <f t="shared" si="138"/>
        <v>0</v>
      </c>
      <c r="MBN126">
        <f t="shared" si="138"/>
        <v>0</v>
      </c>
      <c r="MBO126">
        <f t="shared" si="138"/>
        <v>0</v>
      </c>
      <c r="MBP126">
        <f t="shared" si="138"/>
        <v>0</v>
      </c>
      <c r="MBQ126">
        <f t="shared" si="138"/>
        <v>0</v>
      </c>
      <c r="MBR126">
        <f t="shared" si="138"/>
        <v>0</v>
      </c>
      <c r="MBS126">
        <f t="shared" si="138"/>
        <v>0</v>
      </c>
      <c r="MBT126">
        <f t="shared" si="138"/>
        <v>0</v>
      </c>
      <c r="MBU126">
        <f t="shared" si="138"/>
        <v>0</v>
      </c>
      <c r="MBV126">
        <f t="shared" si="138"/>
        <v>0</v>
      </c>
      <c r="MBW126">
        <f t="shared" si="138"/>
        <v>0</v>
      </c>
      <c r="MBX126">
        <f t="shared" si="138"/>
        <v>0</v>
      </c>
      <c r="MBY126">
        <f t="shared" si="138"/>
        <v>0</v>
      </c>
      <c r="MBZ126">
        <f t="shared" si="138"/>
        <v>0</v>
      </c>
      <c r="MCA126">
        <f t="shared" si="138"/>
        <v>0</v>
      </c>
      <c r="MCB126">
        <f t="shared" si="138"/>
        <v>0</v>
      </c>
      <c r="MCC126">
        <f t="shared" si="138"/>
        <v>0</v>
      </c>
      <c r="MCD126">
        <f t="shared" si="138"/>
        <v>0</v>
      </c>
      <c r="MCE126">
        <f t="shared" si="138"/>
        <v>0</v>
      </c>
      <c r="MCF126">
        <f t="shared" si="138"/>
        <v>0</v>
      </c>
      <c r="MCG126">
        <f t="shared" si="138"/>
        <v>0</v>
      </c>
      <c r="MCH126">
        <f t="shared" si="138"/>
        <v>0</v>
      </c>
      <c r="MCI126">
        <f t="shared" si="138"/>
        <v>0</v>
      </c>
      <c r="MCJ126">
        <f t="shared" si="138"/>
        <v>0</v>
      </c>
      <c r="MCK126">
        <f t="shared" si="138"/>
        <v>0</v>
      </c>
      <c r="MCL126">
        <f t="shared" si="138"/>
        <v>0</v>
      </c>
      <c r="MCM126">
        <f t="shared" si="138"/>
        <v>0</v>
      </c>
      <c r="MCN126">
        <f t="shared" si="138"/>
        <v>0</v>
      </c>
      <c r="MCO126">
        <f t="shared" si="138"/>
        <v>0</v>
      </c>
      <c r="MCP126">
        <f t="shared" si="138"/>
        <v>0</v>
      </c>
      <c r="MCQ126">
        <f t="shared" si="138"/>
        <v>0</v>
      </c>
      <c r="MCR126">
        <f t="shared" si="138"/>
        <v>0</v>
      </c>
      <c r="MCS126">
        <f t="shared" si="138"/>
        <v>0</v>
      </c>
      <c r="MCT126">
        <f t="shared" si="138"/>
        <v>0</v>
      </c>
      <c r="MCU126">
        <f t="shared" si="138"/>
        <v>0</v>
      </c>
      <c r="MCV126">
        <f t="shared" si="138"/>
        <v>0</v>
      </c>
      <c r="MCW126">
        <f t="shared" si="138"/>
        <v>0</v>
      </c>
      <c r="MCX126">
        <f t="shared" si="138"/>
        <v>0</v>
      </c>
      <c r="MCY126">
        <f t="shared" si="138"/>
        <v>0</v>
      </c>
      <c r="MCZ126">
        <f t="shared" si="138"/>
        <v>0</v>
      </c>
      <c r="MDA126">
        <f t="shared" si="138"/>
        <v>0</v>
      </c>
      <c r="MDB126">
        <f t="shared" si="138"/>
        <v>0</v>
      </c>
      <c r="MDC126">
        <f t="shared" si="138"/>
        <v>0</v>
      </c>
      <c r="MDD126">
        <f t="shared" si="138"/>
        <v>0</v>
      </c>
      <c r="MDE126">
        <f t="shared" si="138"/>
        <v>0</v>
      </c>
      <c r="MDF126">
        <f t="shared" ref="MDF126:MFQ126" si="139">SUM(MDF2:MDF125)</f>
        <v>0</v>
      </c>
      <c r="MDG126">
        <f t="shared" si="139"/>
        <v>0</v>
      </c>
      <c r="MDH126">
        <f t="shared" si="139"/>
        <v>0</v>
      </c>
      <c r="MDI126">
        <f t="shared" si="139"/>
        <v>0</v>
      </c>
      <c r="MDJ126">
        <f t="shared" si="139"/>
        <v>0</v>
      </c>
      <c r="MDK126">
        <f t="shared" si="139"/>
        <v>0</v>
      </c>
      <c r="MDL126">
        <f t="shared" si="139"/>
        <v>0</v>
      </c>
      <c r="MDM126">
        <f t="shared" si="139"/>
        <v>0</v>
      </c>
      <c r="MDN126">
        <f t="shared" si="139"/>
        <v>0</v>
      </c>
      <c r="MDO126">
        <f t="shared" si="139"/>
        <v>0</v>
      </c>
      <c r="MDP126">
        <f t="shared" si="139"/>
        <v>0</v>
      </c>
      <c r="MDQ126">
        <f t="shared" si="139"/>
        <v>0</v>
      </c>
      <c r="MDR126">
        <f t="shared" si="139"/>
        <v>0</v>
      </c>
      <c r="MDS126">
        <f t="shared" si="139"/>
        <v>0</v>
      </c>
      <c r="MDT126">
        <f t="shared" si="139"/>
        <v>0</v>
      </c>
      <c r="MDU126">
        <f t="shared" si="139"/>
        <v>0</v>
      </c>
      <c r="MDV126">
        <f t="shared" si="139"/>
        <v>0</v>
      </c>
      <c r="MDW126">
        <f t="shared" si="139"/>
        <v>0</v>
      </c>
      <c r="MDX126">
        <f t="shared" si="139"/>
        <v>0</v>
      </c>
      <c r="MDY126">
        <f t="shared" si="139"/>
        <v>0</v>
      </c>
      <c r="MDZ126">
        <f t="shared" si="139"/>
        <v>0</v>
      </c>
      <c r="MEA126">
        <f t="shared" si="139"/>
        <v>0</v>
      </c>
      <c r="MEB126">
        <f t="shared" si="139"/>
        <v>0</v>
      </c>
      <c r="MEC126">
        <f t="shared" si="139"/>
        <v>0</v>
      </c>
      <c r="MED126">
        <f t="shared" si="139"/>
        <v>0</v>
      </c>
      <c r="MEE126">
        <f t="shared" si="139"/>
        <v>0</v>
      </c>
      <c r="MEF126">
        <f t="shared" si="139"/>
        <v>0</v>
      </c>
      <c r="MEG126">
        <f t="shared" si="139"/>
        <v>0</v>
      </c>
      <c r="MEH126">
        <f t="shared" si="139"/>
        <v>0</v>
      </c>
      <c r="MEI126">
        <f t="shared" si="139"/>
        <v>0</v>
      </c>
      <c r="MEJ126">
        <f t="shared" si="139"/>
        <v>0</v>
      </c>
      <c r="MEK126">
        <f t="shared" si="139"/>
        <v>0</v>
      </c>
      <c r="MEL126">
        <f t="shared" si="139"/>
        <v>0</v>
      </c>
      <c r="MEM126">
        <f t="shared" si="139"/>
        <v>0</v>
      </c>
      <c r="MEN126">
        <f t="shared" si="139"/>
        <v>0</v>
      </c>
      <c r="MEO126">
        <f t="shared" si="139"/>
        <v>0</v>
      </c>
      <c r="MEP126">
        <f t="shared" si="139"/>
        <v>0</v>
      </c>
      <c r="MEQ126">
        <f t="shared" si="139"/>
        <v>0</v>
      </c>
      <c r="MER126">
        <f t="shared" si="139"/>
        <v>0</v>
      </c>
      <c r="MES126">
        <f t="shared" si="139"/>
        <v>0</v>
      </c>
      <c r="MET126">
        <f t="shared" si="139"/>
        <v>0</v>
      </c>
      <c r="MEU126">
        <f t="shared" si="139"/>
        <v>0</v>
      </c>
      <c r="MEV126">
        <f t="shared" si="139"/>
        <v>0</v>
      </c>
      <c r="MEW126">
        <f t="shared" si="139"/>
        <v>0</v>
      </c>
      <c r="MEX126">
        <f t="shared" si="139"/>
        <v>0</v>
      </c>
      <c r="MEY126">
        <f t="shared" si="139"/>
        <v>0</v>
      </c>
      <c r="MEZ126">
        <f t="shared" si="139"/>
        <v>0</v>
      </c>
      <c r="MFA126">
        <f t="shared" si="139"/>
        <v>0</v>
      </c>
      <c r="MFB126">
        <f t="shared" si="139"/>
        <v>0</v>
      </c>
      <c r="MFC126">
        <f t="shared" si="139"/>
        <v>0</v>
      </c>
      <c r="MFD126">
        <f t="shared" si="139"/>
        <v>0</v>
      </c>
      <c r="MFE126">
        <f t="shared" si="139"/>
        <v>0</v>
      </c>
      <c r="MFF126">
        <f t="shared" si="139"/>
        <v>0</v>
      </c>
      <c r="MFG126">
        <f t="shared" si="139"/>
        <v>0</v>
      </c>
      <c r="MFH126">
        <f t="shared" si="139"/>
        <v>0</v>
      </c>
      <c r="MFI126">
        <f t="shared" si="139"/>
        <v>0</v>
      </c>
      <c r="MFJ126">
        <f t="shared" si="139"/>
        <v>0</v>
      </c>
      <c r="MFK126">
        <f t="shared" si="139"/>
        <v>0</v>
      </c>
      <c r="MFL126">
        <f t="shared" si="139"/>
        <v>0</v>
      </c>
      <c r="MFM126">
        <f t="shared" si="139"/>
        <v>0</v>
      </c>
      <c r="MFN126">
        <f t="shared" si="139"/>
        <v>0</v>
      </c>
      <c r="MFO126">
        <f t="shared" si="139"/>
        <v>0</v>
      </c>
      <c r="MFP126">
        <f t="shared" si="139"/>
        <v>0</v>
      </c>
      <c r="MFQ126">
        <f t="shared" si="139"/>
        <v>0</v>
      </c>
      <c r="MFR126">
        <f t="shared" ref="MFR126:MIC126" si="140">SUM(MFR2:MFR125)</f>
        <v>0</v>
      </c>
      <c r="MFS126">
        <f t="shared" si="140"/>
        <v>0</v>
      </c>
      <c r="MFT126">
        <f t="shared" si="140"/>
        <v>0</v>
      </c>
      <c r="MFU126">
        <f t="shared" si="140"/>
        <v>0</v>
      </c>
      <c r="MFV126">
        <f t="shared" si="140"/>
        <v>0</v>
      </c>
      <c r="MFW126">
        <f t="shared" si="140"/>
        <v>0</v>
      </c>
      <c r="MFX126">
        <f t="shared" si="140"/>
        <v>0</v>
      </c>
      <c r="MFY126">
        <f t="shared" si="140"/>
        <v>0</v>
      </c>
      <c r="MFZ126">
        <f t="shared" si="140"/>
        <v>0</v>
      </c>
      <c r="MGA126">
        <f t="shared" si="140"/>
        <v>0</v>
      </c>
      <c r="MGB126">
        <f t="shared" si="140"/>
        <v>0</v>
      </c>
      <c r="MGC126">
        <f t="shared" si="140"/>
        <v>0</v>
      </c>
      <c r="MGD126">
        <f t="shared" si="140"/>
        <v>0</v>
      </c>
      <c r="MGE126">
        <f t="shared" si="140"/>
        <v>0</v>
      </c>
      <c r="MGF126">
        <f t="shared" si="140"/>
        <v>0</v>
      </c>
      <c r="MGG126">
        <f t="shared" si="140"/>
        <v>0</v>
      </c>
      <c r="MGH126">
        <f t="shared" si="140"/>
        <v>0</v>
      </c>
      <c r="MGI126">
        <f t="shared" si="140"/>
        <v>0</v>
      </c>
      <c r="MGJ126">
        <f t="shared" si="140"/>
        <v>0</v>
      </c>
      <c r="MGK126">
        <f t="shared" si="140"/>
        <v>0</v>
      </c>
      <c r="MGL126">
        <f t="shared" si="140"/>
        <v>0</v>
      </c>
      <c r="MGM126">
        <f t="shared" si="140"/>
        <v>0</v>
      </c>
      <c r="MGN126">
        <f t="shared" si="140"/>
        <v>0</v>
      </c>
      <c r="MGO126">
        <f t="shared" si="140"/>
        <v>0</v>
      </c>
      <c r="MGP126">
        <f t="shared" si="140"/>
        <v>0</v>
      </c>
      <c r="MGQ126">
        <f t="shared" si="140"/>
        <v>0</v>
      </c>
      <c r="MGR126">
        <f t="shared" si="140"/>
        <v>0</v>
      </c>
      <c r="MGS126">
        <f t="shared" si="140"/>
        <v>0</v>
      </c>
      <c r="MGT126">
        <f t="shared" si="140"/>
        <v>0</v>
      </c>
      <c r="MGU126">
        <f t="shared" si="140"/>
        <v>0</v>
      </c>
      <c r="MGV126">
        <f t="shared" si="140"/>
        <v>0</v>
      </c>
      <c r="MGW126">
        <f t="shared" si="140"/>
        <v>0</v>
      </c>
      <c r="MGX126">
        <f t="shared" si="140"/>
        <v>0</v>
      </c>
      <c r="MGY126">
        <f t="shared" si="140"/>
        <v>0</v>
      </c>
      <c r="MGZ126">
        <f t="shared" si="140"/>
        <v>0</v>
      </c>
      <c r="MHA126">
        <f t="shared" si="140"/>
        <v>0</v>
      </c>
      <c r="MHB126">
        <f t="shared" si="140"/>
        <v>0</v>
      </c>
      <c r="MHC126">
        <f t="shared" si="140"/>
        <v>0</v>
      </c>
      <c r="MHD126">
        <f t="shared" si="140"/>
        <v>0</v>
      </c>
      <c r="MHE126">
        <f t="shared" si="140"/>
        <v>0</v>
      </c>
      <c r="MHF126">
        <f t="shared" si="140"/>
        <v>0</v>
      </c>
      <c r="MHG126">
        <f t="shared" si="140"/>
        <v>0</v>
      </c>
      <c r="MHH126">
        <f t="shared" si="140"/>
        <v>0</v>
      </c>
      <c r="MHI126">
        <f t="shared" si="140"/>
        <v>0</v>
      </c>
      <c r="MHJ126">
        <f t="shared" si="140"/>
        <v>0</v>
      </c>
      <c r="MHK126">
        <f t="shared" si="140"/>
        <v>0</v>
      </c>
      <c r="MHL126">
        <f t="shared" si="140"/>
        <v>0</v>
      </c>
      <c r="MHM126">
        <f t="shared" si="140"/>
        <v>0</v>
      </c>
      <c r="MHN126">
        <f t="shared" si="140"/>
        <v>0</v>
      </c>
      <c r="MHO126">
        <f t="shared" si="140"/>
        <v>0</v>
      </c>
      <c r="MHP126">
        <f t="shared" si="140"/>
        <v>0</v>
      </c>
      <c r="MHQ126">
        <f t="shared" si="140"/>
        <v>0</v>
      </c>
      <c r="MHR126">
        <f t="shared" si="140"/>
        <v>0</v>
      </c>
      <c r="MHS126">
        <f t="shared" si="140"/>
        <v>0</v>
      </c>
      <c r="MHT126">
        <f t="shared" si="140"/>
        <v>0</v>
      </c>
      <c r="MHU126">
        <f t="shared" si="140"/>
        <v>0</v>
      </c>
      <c r="MHV126">
        <f t="shared" si="140"/>
        <v>0</v>
      </c>
      <c r="MHW126">
        <f t="shared" si="140"/>
        <v>0</v>
      </c>
      <c r="MHX126">
        <f t="shared" si="140"/>
        <v>0</v>
      </c>
      <c r="MHY126">
        <f t="shared" si="140"/>
        <v>0</v>
      </c>
      <c r="MHZ126">
        <f t="shared" si="140"/>
        <v>0</v>
      </c>
      <c r="MIA126">
        <f t="shared" si="140"/>
        <v>0</v>
      </c>
      <c r="MIB126">
        <f t="shared" si="140"/>
        <v>0</v>
      </c>
      <c r="MIC126">
        <f t="shared" si="140"/>
        <v>0</v>
      </c>
      <c r="MID126">
        <f t="shared" ref="MID126:MKO126" si="141">SUM(MID2:MID125)</f>
        <v>0</v>
      </c>
      <c r="MIE126">
        <f t="shared" si="141"/>
        <v>0</v>
      </c>
      <c r="MIF126">
        <f t="shared" si="141"/>
        <v>0</v>
      </c>
      <c r="MIG126">
        <f t="shared" si="141"/>
        <v>0</v>
      </c>
      <c r="MIH126">
        <f t="shared" si="141"/>
        <v>0</v>
      </c>
      <c r="MII126">
        <f t="shared" si="141"/>
        <v>0</v>
      </c>
      <c r="MIJ126">
        <f t="shared" si="141"/>
        <v>0</v>
      </c>
      <c r="MIK126">
        <f t="shared" si="141"/>
        <v>0</v>
      </c>
      <c r="MIL126">
        <f t="shared" si="141"/>
        <v>0</v>
      </c>
      <c r="MIM126">
        <f t="shared" si="141"/>
        <v>0</v>
      </c>
      <c r="MIN126">
        <f t="shared" si="141"/>
        <v>0</v>
      </c>
      <c r="MIO126">
        <f t="shared" si="141"/>
        <v>0</v>
      </c>
      <c r="MIP126">
        <f t="shared" si="141"/>
        <v>0</v>
      </c>
      <c r="MIQ126">
        <f t="shared" si="141"/>
        <v>0</v>
      </c>
      <c r="MIR126">
        <f t="shared" si="141"/>
        <v>0</v>
      </c>
      <c r="MIS126">
        <f t="shared" si="141"/>
        <v>0</v>
      </c>
      <c r="MIT126">
        <f t="shared" si="141"/>
        <v>0</v>
      </c>
      <c r="MIU126">
        <f t="shared" si="141"/>
        <v>0</v>
      </c>
      <c r="MIV126">
        <f t="shared" si="141"/>
        <v>0</v>
      </c>
      <c r="MIW126">
        <f t="shared" si="141"/>
        <v>0</v>
      </c>
      <c r="MIX126">
        <f t="shared" si="141"/>
        <v>0</v>
      </c>
      <c r="MIY126">
        <f t="shared" si="141"/>
        <v>0</v>
      </c>
      <c r="MIZ126">
        <f t="shared" si="141"/>
        <v>0</v>
      </c>
      <c r="MJA126">
        <f t="shared" si="141"/>
        <v>0</v>
      </c>
      <c r="MJB126">
        <f t="shared" si="141"/>
        <v>0</v>
      </c>
      <c r="MJC126">
        <f t="shared" si="141"/>
        <v>0</v>
      </c>
      <c r="MJD126">
        <f t="shared" si="141"/>
        <v>0</v>
      </c>
      <c r="MJE126">
        <f t="shared" si="141"/>
        <v>0</v>
      </c>
      <c r="MJF126">
        <f t="shared" si="141"/>
        <v>0</v>
      </c>
      <c r="MJG126">
        <f t="shared" si="141"/>
        <v>0</v>
      </c>
      <c r="MJH126">
        <f t="shared" si="141"/>
        <v>0</v>
      </c>
      <c r="MJI126">
        <f t="shared" si="141"/>
        <v>0</v>
      </c>
      <c r="MJJ126">
        <f t="shared" si="141"/>
        <v>0</v>
      </c>
      <c r="MJK126">
        <f t="shared" si="141"/>
        <v>0</v>
      </c>
      <c r="MJL126">
        <f t="shared" si="141"/>
        <v>0</v>
      </c>
      <c r="MJM126">
        <f t="shared" si="141"/>
        <v>0</v>
      </c>
      <c r="MJN126">
        <f t="shared" si="141"/>
        <v>0</v>
      </c>
      <c r="MJO126">
        <f t="shared" si="141"/>
        <v>0</v>
      </c>
      <c r="MJP126">
        <f t="shared" si="141"/>
        <v>0</v>
      </c>
      <c r="MJQ126">
        <f t="shared" si="141"/>
        <v>0</v>
      </c>
      <c r="MJR126">
        <f t="shared" si="141"/>
        <v>0</v>
      </c>
      <c r="MJS126">
        <f t="shared" si="141"/>
        <v>0</v>
      </c>
      <c r="MJT126">
        <f t="shared" si="141"/>
        <v>0</v>
      </c>
      <c r="MJU126">
        <f t="shared" si="141"/>
        <v>0</v>
      </c>
      <c r="MJV126">
        <f t="shared" si="141"/>
        <v>0</v>
      </c>
      <c r="MJW126">
        <f t="shared" si="141"/>
        <v>0</v>
      </c>
      <c r="MJX126">
        <f t="shared" si="141"/>
        <v>0</v>
      </c>
      <c r="MJY126">
        <f t="shared" si="141"/>
        <v>0</v>
      </c>
      <c r="MJZ126">
        <f t="shared" si="141"/>
        <v>0</v>
      </c>
      <c r="MKA126">
        <f t="shared" si="141"/>
        <v>0</v>
      </c>
      <c r="MKB126">
        <f t="shared" si="141"/>
        <v>0</v>
      </c>
      <c r="MKC126">
        <f t="shared" si="141"/>
        <v>0</v>
      </c>
      <c r="MKD126">
        <f t="shared" si="141"/>
        <v>0</v>
      </c>
      <c r="MKE126">
        <f t="shared" si="141"/>
        <v>0</v>
      </c>
      <c r="MKF126">
        <f t="shared" si="141"/>
        <v>0</v>
      </c>
      <c r="MKG126">
        <f t="shared" si="141"/>
        <v>0</v>
      </c>
      <c r="MKH126">
        <f t="shared" si="141"/>
        <v>0</v>
      </c>
      <c r="MKI126">
        <f t="shared" si="141"/>
        <v>0</v>
      </c>
      <c r="MKJ126">
        <f t="shared" si="141"/>
        <v>0</v>
      </c>
      <c r="MKK126">
        <f t="shared" si="141"/>
        <v>0</v>
      </c>
      <c r="MKL126">
        <f t="shared" si="141"/>
        <v>0</v>
      </c>
      <c r="MKM126">
        <f t="shared" si="141"/>
        <v>0</v>
      </c>
      <c r="MKN126">
        <f t="shared" si="141"/>
        <v>0</v>
      </c>
      <c r="MKO126">
        <f t="shared" si="141"/>
        <v>0</v>
      </c>
      <c r="MKP126">
        <f t="shared" ref="MKP126:MNA126" si="142">SUM(MKP2:MKP125)</f>
        <v>0</v>
      </c>
      <c r="MKQ126">
        <f t="shared" si="142"/>
        <v>0</v>
      </c>
      <c r="MKR126">
        <f t="shared" si="142"/>
        <v>0</v>
      </c>
      <c r="MKS126">
        <f t="shared" si="142"/>
        <v>0</v>
      </c>
      <c r="MKT126">
        <f t="shared" si="142"/>
        <v>0</v>
      </c>
      <c r="MKU126">
        <f t="shared" si="142"/>
        <v>0</v>
      </c>
      <c r="MKV126">
        <f t="shared" si="142"/>
        <v>0</v>
      </c>
      <c r="MKW126">
        <f t="shared" si="142"/>
        <v>0</v>
      </c>
      <c r="MKX126">
        <f t="shared" si="142"/>
        <v>0</v>
      </c>
      <c r="MKY126">
        <f t="shared" si="142"/>
        <v>0</v>
      </c>
      <c r="MKZ126">
        <f t="shared" si="142"/>
        <v>0</v>
      </c>
      <c r="MLA126">
        <f t="shared" si="142"/>
        <v>0</v>
      </c>
      <c r="MLB126">
        <f t="shared" si="142"/>
        <v>0</v>
      </c>
      <c r="MLC126">
        <f t="shared" si="142"/>
        <v>0</v>
      </c>
      <c r="MLD126">
        <f t="shared" si="142"/>
        <v>0</v>
      </c>
      <c r="MLE126">
        <f t="shared" si="142"/>
        <v>0</v>
      </c>
      <c r="MLF126">
        <f t="shared" si="142"/>
        <v>0</v>
      </c>
      <c r="MLG126">
        <f t="shared" si="142"/>
        <v>0</v>
      </c>
      <c r="MLH126">
        <f t="shared" si="142"/>
        <v>0</v>
      </c>
      <c r="MLI126">
        <f t="shared" si="142"/>
        <v>0</v>
      </c>
      <c r="MLJ126">
        <f t="shared" si="142"/>
        <v>0</v>
      </c>
      <c r="MLK126">
        <f t="shared" si="142"/>
        <v>0</v>
      </c>
      <c r="MLL126">
        <f t="shared" si="142"/>
        <v>0</v>
      </c>
      <c r="MLM126">
        <f t="shared" si="142"/>
        <v>0</v>
      </c>
      <c r="MLN126">
        <f t="shared" si="142"/>
        <v>0</v>
      </c>
      <c r="MLO126">
        <f t="shared" si="142"/>
        <v>0</v>
      </c>
      <c r="MLP126">
        <f t="shared" si="142"/>
        <v>0</v>
      </c>
      <c r="MLQ126">
        <f t="shared" si="142"/>
        <v>0</v>
      </c>
      <c r="MLR126">
        <f t="shared" si="142"/>
        <v>0</v>
      </c>
      <c r="MLS126">
        <f t="shared" si="142"/>
        <v>0</v>
      </c>
      <c r="MLT126">
        <f t="shared" si="142"/>
        <v>0</v>
      </c>
      <c r="MLU126">
        <f t="shared" si="142"/>
        <v>0</v>
      </c>
      <c r="MLV126">
        <f t="shared" si="142"/>
        <v>0</v>
      </c>
      <c r="MLW126">
        <f t="shared" si="142"/>
        <v>0</v>
      </c>
      <c r="MLX126">
        <f t="shared" si="142"/>
        <v>0</v>
      </c>
      <c r="MLY126">
        <f t="shared" si="142"/>
        <v>0</v>
      </c>
      <c r="MLZ126">
        <f t="shared" si="142"/>
        <v>0</v>
      </c>
      <c r="MMA126">
        <f t="shared" si="142"/>
        <v>0</v>
      </c>
      <c r="MMB126">
        <f t="shared" si="142"/>
        <v>0</v>
      </c>
      <c r="MMC126">
        <f t="shared" si="142"/>
        <v>0</v>
      </c>
      <c r="MMD126">
        <f t="shared" si="142"/>
        <v>0</v>
      </c>
      <c r="MME126">
        <f t="shared" si="142"/>
        <v>0</v>
      </c>
      <c r="MMF126">
        <f t="shared" si="142"/>
        <v>0</v>
      </c>
      <c r="MMG126">
        <f t="shared" si="142"/>
        <v>0</v>
      </c>
      <c r="MMH126">
        <f t="shared" si="142"/>
        <v>0</v>
      </c>
      <c r="MMI126">
        <f t="shared" si="142"/>
        <v>0</v>
      </c>
      <c r="MMJ126">
        <f t="shared" si="142"/>
        <v>0</v>
      </c>
      <c r="MMK126">
        <f t="shared" si="142"/>
        <v>0</v>
      </c>
      <c r="MML126">
        <f t="shared" si="142"/>
        <v>0</v>
      </c>
      <c r="MMM126">
        <f t="shared" si="142"/>
        <v>0</v>
      </c>
      <c r="MMN126">
        <f t="shared" si="142"/>
        <v>0</v>
      </c>
      <c r="MMO126">
        <f t="shared" si="142"/>
        <v>0</v>
      </c>
      <c r="MMP126">
        <f t="shared" si="142"/>
        <v>0</v>
      </c>
      <c r="MMQ126">
        <f t="shared" si="142"/>
        <v>0</v>
      </c>
      <c r="MMR126">
        <f t="shared" si="142"/>
        <v>0</v>
      </c>
      <c r="MMS126">
        <f t="shared" si="142"/>
        <v>0</v>
      </c>
      <c r="MMT126">
        <f t="shared" si="142"/>
        <v>0</v>
      </c>
      <c r="MMU126">
        <f t="shared" si="142"/>
        <v>0</v>
      </c>
      <c r="MMV126">
        <f t="shared" si="142"/>
        <v>0</v>
      </c>
      <c r="MMW126">
        <f t="shared" si="142"/>
        <v>0</v>
      </c>
      <c r="MMX126">
        <f t="shared" si="142"/>
        <v>0</v>
      </c>
      <c r="MMY126">
        <f t="shared" si="142"/>
        <v>0</v>
      </c>
      <c r="MMZ126">
        <f t="shared" si="142"/>
        <v>0</v>
      </c>
      <c r="MNA126">
        <f t="shared" si="142"/>
        <v>0</v>
      </c>
      <c r="MNB126">
        <f t="shared" ref="MNB126:MPM126" si="143">SUM(MNB2:MNB125)</f>
        <v>0</v>
      </c>
      <c r="MNC126">
        <f t="shared" si="143"/>
        <v>0</v>
      </c>
      <c r="MND126">
        <f t="shared" si="143"/>
        <v>0</v>
      </c>
      <c r="MNE126">
        <f t="shared" si="143"/>
        <v>0</v>
      </c>
      <c r="MNF126">
        <f t="shared" si="143"/>
        <v>0</v>
      </c>
      <c r="MNG126">
        <f t="shared" si="143"/>
        <v>0</v>
      </c>
      <c r="MNH126">
        <f t="shared" si="143"/>
        <v>0</v>
      </c>
      <c r="MNI126">
        <f t="shared" si="143"/>
        <v>0</v>
      </c>
      <c r="MNJ126">
        <f t="shared" si="143"/>
        <v>0</v>
      </c>
      <c r="MNK126">
        <f t="shared" si="143"/>
        <v>0</v>
      </c>
      <c r="MNL126">
        <f t="shared" si="143"/>
        <v>0</v>
      </c>
      <c r="MNM126">
        <f t="shared" si="143"/>
        <v>0</v>
      </c>
      <c r="MNN126">
        <f t="shared" si="143"/>
        <v>0</v>
      </c>
      <c r="MNO126">
        <f t="shared" si="143"/>
        <v>0</v>
      </c>
      <c r="MNP126">
        <f t="shared" si="143"/>
        <v>0</v>
      </c>
      <c r="MNQ126">
        <f t="shared" si="143"/>
        <v>0</v>
      </c>
      <c r="MNR126">
        <f t="shared" si="143"/>
        <v>0</v>
      </c>
      <c r="MNS126">
        <f t="shared" si="143"/>
        <v>0</v>
      </c>
      <c r="MNT126">
        <f t="shared" si="143"/>
        <v>0</v>
      </c>
      <c r="MNU126">
        <f t="shared" si="143"/>
        <v>0</v>
      </c>
      <c r="MNV126">
        <f t="shared" si="143"/>
        <v>0</v>
      </c>
      <c r="MNW126">
        <f t="shared" si="143"/>
        <v>0</v>
      </c>
      <c r="MNX126">
        <f t="shared" si="143"/>
        <v>0</v>
      </c>
      <c r="MNY126">
        <f t="shared" si="143"/>
        <v>0</v>
      </c>
      <c r="MNZ126">
        <f t="shared" si="143"/>
        <v>0</v>
      </c>
      <c r="MOA126">
        <f t="shared" si="143"/>
        <v>0</v>
      </c>
      <c r="MOB126">
        <f t="shared" si="143"/>
        <v>0</v>
      </c>
      <c r="MOC126">
        <f t="shared" si="143"/>
        <v>0</v>
      </c>
      <c r="MOD126">
        <f t="shared" si="143"/>
        <v>0</v>
      </c>
      <c r="MOE126">
        <f t="shared" si="143"/>
        <v>0</v>
      </c>
      <c r="MOF126">
        <f t="shared" si="143"/>
        <v>0</v>
      </c>
      <c r="MOG126">
        <f t="shared" si="143"/>
        <v>0</v>
      </c>
      <c r="MOH126">
        <f t="shared" si="143"/>
        <v>0</v>
      </c>
      <c r="MOI126">
        <f t="shared" si="143"/>
        <v>0</v>
      </c>
      <c r="MOJ126">
        <f t="shared" si="143"/>
        <v>0</v>
      </c>
      <c r="MOK126">
        <f t="shared" si="143"/>
        <v>0</v>
      </c>
      <c r="MOL126">
        <f t="shared" si="143"/>
        <v>0</v>
      </c>
      <c r="MOM126">
        <f t="shared" si="143"/>
        <v>0</v>
      </c>
      <c r="MON126">
        <f t="shared" si="143"/>
        <v>0</v>
      </c>
      <c r="MOO126">
        <f t="shared" si="143"/>
        <v>0</v>
      </c>
      <c r="MOP126">
        <f t="shared" si="143"/>
        <v>0</v>
      </c>
      <c r="MOQ126">
        <f t="shared" si="143"/>
        <v>0</v>
      </c>
      <c r="MOR126">
        <f t="shared" si="143"/>
        <v>0</v>
      </c>
      <c r="MOS126">
        <f t="shared" si="143"/>
        <v>0</v>
      </c>
      <c r="MOT126">
        <f t="shared" si="143"/>
        <v>0</v>
      </c>
      <c r="MOU126">
        <f t="shared" si="143"/>
        <v>0</v>
      </c>
      <c r="MOV126">
        <f t="shared" si="143"/>
        <v>0</v>
      </c>
      <c r="MOW126">
        <f t="shared" si="143"/>
        <v>0</v>
      </c>
      <c r="MOX126">
        <f t="shared" si="143"/>
        <v>0</v>
      </c>
      <c r="MOY126">
        <f t="shared" si="143"/>
        <v>0</v>
      </c>
      <c r="MOZ126">
        <f t="shared" si="143"/>
        <v>0</v>
      </c>
      <c r="MPA126">
        <f t="shared" si="143"/>
        <v>0</v>
      </c>
      <c r="MPB126">
        <f t="shared" si="143"/>
        <v>0</v>
      </c>
      <c r="MPC126">
        <f t="shared" si="143"/>
        <v>0</v>
      </c>
      <c r="MPD126">
        <f t="shared" si="143"/>
        <v>0</v>
      </c>
      <c r="MPE126">
        <f t="shared" si="143"/>
        <v>0</v>
      </c>
      <c r="MPF126">
        <f t="shared" si="143"/>
        <v>0</v>
      </c>
      <c r="MPG126">
        <f t="shared" si="143"/>
        <v>0</v>
      </c>
      <c r="MPH126">
        <f t="shared" si="143"/>
        <v>0</v>
      </c>
      <c r="MPI126">
        <f t="shared" si="143"/>
        <v>0</v>
      </c>
      <c r="MPJ126">
        <f t="shared" si="143"/>
        <v>0</v>
      </c>
      <c r="MPK126">
        <f t="shared" si="143"/>
        <v>0</v>
      </c>
      <c r="MPL126">
        <f t="shared" si="143"/>
        <v>0</v>
      </c>
      <c r="MPM126">
        <f t="shared" si="143"/>
        <v>0</v>
      </c>
      <c r="MPN126">
        <f t="shared" ref="MPN126:MRY126" si="144">SUM(MPN2:MPN125)</f>
        <v>0</v>
      </c>
      <c r="MPO126">
        <f t="shared" si="144"/>
        <v>0</v>
      </c>
      <c r="MPP126">
        <f t="shared" si="144"/>
        <v>0</v>
      </c>
      <c r="MPQ126">
        <f t="shared" si="144"/>
        <v>0</v>
      </c>
      <c r="MPR126">
        <f t="shared" si="144"/>
        <v>0</v>
      </c>
      <c r="MPS126">
        <f t="shared" si="144"/>
        <v>0</v>
      </c>
      <c r="MPT126">
        <f t="shared" si="144"/>
        <v>0</v>
      </c>
      <c r="MPU126">
        <f t="shared" si="144"/>
        <v>0</v>
      </c>
      <c r="MPV126">
        <f t="shared" si="144"/>
        <v>0</v>
      </c>
      <c r="MPW126">
        <f t="shared" si="144"/>
        <v>0</v>
      </c>
      <c r="MPX126">
        <f t="shared" si="144"/>
        <v>0</v>
      </c>
      <c r="MPY126">
        <f t="shared" si="144"/>
        <v>0</v>
      </c>
      <c r="MPZ126">
        <f t="shared" si="144"/>
        <v>0</v>
      </c>
      <c r="MQA126">
        <f t="shared" si="144"/>
        <v>0</v>
      </c>
      <c r="MQB126">
        <f t="shared" si="144"/>
        <v>0</v>
      </c>
      <c r="MQC126">
        <f t="shared" si="144"/>
        <v>0</v>
      </c>
      <c r="MQD126">
        <f t="shared" si="144"/>
        <v>0</v>
      </c>
      <c r="MQE126">
        <f t="shared" si="144"/>
        <v>0</v>
      </c>
      <c r="MQF126">
        <f t="shared" si="144"/>
        <v>0</v>
      </c>
      <c r="MQG126">
        <f t="shared" si="144"/>
        <v>0</v>
      </c>
      <c r="MQH126">
        <f t="shared" si="144"/>
        <v>0</v>
      </c>
      <c r="MQI126">
        <f t="shared" si="144"/>
        <v>0</v>
      </c>
      <c r="MQJ126">
        <f t="shared" si="144"/>
        <v>0</v>
      </c>
      <c r="MQK126">
        <f t="shared" si="144"/>
        <v>0</v>
      </c>
      <c r="MQL126">
        <f t="shared" si="144"/>
        <v>0</v>
      </c>
      <c r="MQM126">
        <f t="shared" si="144"/>
        <v>0</v>
      </c>
      <c r="MQN126">
        <f t="shared" si="144"/>
        <v>0</v>
      </c>
      <c r="MQO126">
        <f t="shared" si="144"/>
        <v>0</v>
      </c>
      <c r="MQP126">
        <f t="shared" si="144"/>
        <v>0</v>
      </c>
      <c r="MQQ126">
        <f t="shared" si="144"/>
        <v>0</v>
      </c>
      <c r="MQR126">
        <f t="shared" si="144"/>
        <v>0</v>
      </c>
      <c r="MQS126">
        <f t="shared" si="144"/>
        <v>0</v>
      </c>
      <c r="MQT126">
        <f t="shared" si="144"/>
        <v>0</v>
      </c>
      <c r="MQU126">
        <f t="shared" si="144"/>
        <v>0</v>
      </c>
      <c r="MQV126">
        <f t="shared" si="144"/>
        <v>0</v>
      </c>
      <c r="MQW126">
        <f t="shared" si="144"/>
        <v>0</v>
      </c>
      <c r="MQX126">
        <f t="shared" si="144"/>
        <v>0</v>
      </c>
      <c r="MQY126">
        <f t="shared" si="144"/>
        <v>0</v>
      </c>
      <c r="MQZ126">
        <f t="shared" si="144"/>
        <v>0</v>
      </c>
      <c r="MRA126">
        <f t="shared" si="144"/>
        <v>0</v>
      </c>
      <c r="MRB126">
        <f t="shared" si="144"/>
        <v>0</v>
      </c>
      <c r="MRC126">
        <f t="shared" si="144"/>
        <v>0</v>
      </c>
      <c r="MRD126">
        <f t="shared" si="144"/>
        <v>0</v>
      </c>
      <c r="MRE126">
        <f t="shared" si="144"/>
        <v>0</v>
      </c>
      <c r="MRF126">
        <f t="shared" si="144"/>
        <v>0</v>
      </c>
      <c r="MRG126">
        <f t="shared" si="144"/>
        <v>0</v>
      </c>
      <c r="MRH126">
        <f t="shared" si="144"/>
        <v>0</v>
      </c>
      <c r="MRI126">
        <f t="shared" si="144"/>
        <v>0</v>
      </c>
      <c r="MRJ126">
        <f t="shared" si="144"/>
        <v>0</v>
      </c>
      <c r="MRK126">
        <f t="shared" si="144"/>
        <v>0</v>
      </c>
      <c r="MRL126">
        <f t="shared" si="144"/>
        <v>0</v>
      </c>
      <c r="MRM126">
        <f t="shared" si="144"/>
        <v>0</v>
      </c>
      <c r="MRN126">
        <f t="shared" si="144"/>
        <v>0</v>
      </c>
      <c r="MRO126">
        <f t="shared" si="144"/>
        <v>0</v>
      </c>
      <c r="MRP126">
        <f t="shared" si="144"/>
        <v>0</v>
      </c>
      <c r="MRQ126">
        <f t="shared" si="144"/>
        <v>0</v>
      </c>
      <c r="MRR126">
        <f t="shared" si="144"/>
        <v>0</v>
      </c>
      <c r="MRS126">
        <f t="shared" si="144"/>
        <v>0</v>
      </c>
      <c r="MRT126">
        <f t="shared" si="144"/>
        <v>0</v>
      </c>
      <c r="MRU126">
        <f t="shared" si="144"/>
        <v>0</v>
      </c>
      <c r="MRV126">
        <f t="shared" si="144"/>
        <v>0</v>
      </c>
      <c r="MRW126">
        <f t="shared" si="144"/>
        <v>0</v>
      </c>
      <c r="MRX126">
        <f t="shared" si="144"/>
        <v>0</v>
      </c>
      <c r="MRY126">
        <f t="shared" si="144"/>
        <v>0</v>
      </c>
      <c r="MRZ126">
        <f t="shared" ref="MRZ126:MUK126" si="145">SUM(MRZ2:MRZ125)</f>
        <v>0</v>
      </c>
      <c r="MSA126">
        <f t="shared" si="145"/>
        <v>0</v>
      </c>
      <c r="MSB126">
        <f t="shared" si="145"/>
        <v>0</v>
      </c>
      <c r="MSC126">
        <f t="shared" si="145"/>
        <v>0</v>
      </c>
      <c r="MSD126">
        <f t="shared" si="145"/>
        <v>0</v>
      </c>
      <c r="MSE126">
        <f t="shared" si="145"/>
        <v>0</v>
      </c>
      <c r="MSF126">
        <f t="shared" si="145"/>
        <v>0</v>
      </c>
      <c r="MSG126">
        <f t="shared" si="145"/>
        <v>0</v>
      </c>
      <c r="MSH126">
        <f t="shared" si="145"/>
        <v>0</v>
      </c>
      <c r="MSI126">
        <f t="shared" si="145"/>
        <v>0</v>
      </c>
      <c r="MSJ126">
        <f t="shared" si="145"/>
        <v>0</v>
      </c>
      <c r="MSK126">
        <f t="shared" si="145"/>
        <v>0</v>
      </c>
      <c r="MSL126">
        <f t="shared" si="145"/>
        <v>0</v>
      </c>
      <c r="MSM126">
        <f t="shared" si="145"/>
        <v>0</v>
      </c>
      <c r="MSN126">
        <f t="shared" si="145"/>
        <v>0</v>
      </c>
      <c r="MSO126">
        <f t="shared" si="145"/>
        <v>0</v>
      </c>
      <c r="MSP126">
        <f t="shared" si="145"/>
        <v>0</v>
      </c>
      <c r="MSQ126">
        <f t="shared" si="145"/>
        <v>0</v>
      </c>
      <c r="MSR126">
        <f t="shared" si="145"/>
        <v>0</v>
      </c>
      <c r="MSS126">
        <f t="shared" si="145"/>
        <v>0</v>
      </c>
      <c r="MST126">
        <f t="shared" si="145"/>
        <v>0</v>
      </c>
      <c r="MSU126">
        <f t="shared" si="145"/>
        <v>0</v>
      </c>
      <c r="MSV126">
        <f t="shared" si="145"/>
        <v>0</v>
      </c>
      <c r="MSW126">
        <f t="shared" si="145"/>
        <v>0</v>
      </c>
      <c r="MSX126">
        <f t="shared" si="145"/>
        <v>0</v>
      </c>
      <c r="MSY126">
        <f t="shared" si="145"/>
        <v>0</v>
      </c>
      <c r="MSZ126">
        <f t="shared" si="145"/>
        <v>0</v>
      </c>
      <c r="MTA126">
        <f t="shared" si="145"/>
        <v>0</v>
      </c>
      <c r="MTB126">
        <f t="shared" si="145"/>
        <v>0</v>
      </c>
      <c r="MTC126">
        <f t="shared" si="145"/>
        <v>0</v>
      </c>
      <c r="MTD126">
        <f t="shared" si="145"/>
        <v>0</v>
      </c>
      <c r="MTE126">
        <f t="shared" si="145"/>
        <v>0</v>
      </c>
      <c r="MTF126">
        <f t="shared" si="145"/>
        <v>0</v>
      </c>
      <c r="MTG126">
        <f t="shared" si="145"/>
        <v>0</v>
      </c>
      <c r="MTH126">
        <f t="shared" si="145"/>
        <v>0</v>
      </c>
      <c r="MTI126">
        <f t="shared" si="145"/>
        <v>0</v>
      </c>
      <c r="MTJ126">
        <f t="shared" si="145"/>
        <v>0</v>
      </c>
      <c r="MTK126">
        <f t="shared" si="145"/>
        <v>0</v>
      </c>
      <c r="MTL126">
        <f t="shared" si="145"/>
        <v>0</v>
      </c>
      <c r="MTM126">
        <f t="shared" si="145"/>
        <v>0</v>
      </c>
      <c r="MTN126">
        <f t="shared" si="145"/>
        <v>0</v>
      </c>
      <c r="MTO126">
        <f t="shared" si="145"/>
        <v>0</v>
      </c>
      <c r="MTP126">
        <f t="shared" si="145"/>
        <v>0</v>
      </c>
      <c r="MTQ126">
        <f t="shared" si="145"/>
        <v>0</v>
      </c>
      <c r="MTR126">
        <f t="shared" si="145"/>
        <v>0</v>
      </c>
      <c r="MTS126">
        <f t="shared" si="145"/>
        <v>0</v>
      </c>
      <c r="MTT126">
        <f t="shared" si="145"/>
        <v>0</v>
      </c>
      <c r="MTU126">
        <f t="shared" si="145"/>
        <v>0</v>
      </c>
      <c r="MTV126">
        <f t="shared" si="145"/>
        <v>0</v>
      </c>
      <c r="MTW126">
        <f t="shared" si="145"/>
        <v>0</v>
      </c>
      <c r="MTX126">
        <f t="shared" si="145"/>
        <v>0</v>
      </c>
      <c r="MTY126">
        <f t="shared" si="145"/>
        <v>0</v>
      </c>
      <c r="MTZ126">
        <f t="shared" si="145"/>
        <v>0</v>
      </c>
      <c r="MUA126">
        <f t="shared" si="145"/>
        <v>0</v>
      </c>
      <c r="MUB126">
        <f t="shared" si="145"/>
        <v>0</v>
      </c>
      <c r="MUC126">
        <f t="shared" si="145"/>
        <v>0</v>
      </c>
      <c r="MUD126">
        <f t="shared" si="145"/>
        <v>0</v>
      </c>
      <c r="MUE126">
        <f t="shared" si="145"/>
        <v>0</v>
      </c>
      <c r="MUF126">
        <f t="shared" si="145"/>
        <v>0</v>
      </c>
      <c r="MUG126">
        <f t="shared" si="145"/>
        <v>0</v>
      </c>
      <c r="MUH126">
        <f t="shared" si="145"/>
        <v>0</v>
      </c>
      <c r="MUI126">
        <f t="shared" si="145"/>
        <v>0</v>
      </c>
      <c r="MUJ126">
        <f t="shared" si="145"/>
        <v>0</v>
      </c>
      <c r="MUK126">
        <f t="shared" si="145"/>
        <v>0</v>
      </c>
      <c r="MUL126">
        <f t="shared" ref="MUL126:MWW126" si="146">SUM(MUL2:MUL125)</f>
        <v>0</v>
      </c>
      <c r="MUM126">
        <f t="shared" si="146"/>
        <v>0</v>
      </c>
      <c r="MUN126">
        <f t="shared" si="146"/>
        <v>0</v>
      </c>
      <c r="MUO126">
        <f t="shared" si="146"/>
        <v>0</v>
      </c>
      <c r="MUP126">
        <f t="shared" si="146"/>
        <v>0</v>
      </c>
      <c r="MUQ126">
        <f t="shared" si="146"/>
        <v>0</v>
      </c>
      <c r="MUR126">
        <f t="shared" si="146"/>
        <v>0</v>
      </c>
      <c r="MUS126">
        <f t="shared" si="146"/>
        <v>0</v>
      </c>
      <c r="MUT126">
        <f t="shared" si="146"/>
        <v>0</v>
      </c>
      <c r="MUU126">
        <f t="shared" si="146"/>
        <v>0</v>
      </c>
      <c r="MUV126">
        <f t="shared" si="146"/>
        <v>0</v>
      </c>
      <c r="MUW126">
        <f t="shared" si="146"/>
        <v>0</v>
      </c>
      <c r="MUX126">
        <f t="shared" si="146"/>
        <v>0</v>
      </c>
      <c r="MUY126">
        <f t="shared" si="146"/>
        <v>0</v>
      </c>
      <c r="MUZ126">
        <f t="shared" si="146"/>
        <v>0</v>
      </c>
      <c r="MVA126">
        <f t="shared" si="146"/>
        <v>0</v>
      </c>
      <c r="MVB126">
        <f t="shared" si="146"/>
        <v>0</v>
      </c>
      <c r="MVC126">
        <f t="shared" si="146"/>
        <v>0</v>
      </c>
      <c r="MVD126">
        <f t="shared" si="146"/>
        <v>0</v>
      </c>
      <c r="MVE126">
        <f t="shared" si="146"/>
        <v>0</v>
      </c>
      <c r="MVF126">
        <f t="shared" si="146"/>
        <v>0</v>
      </c>
      <c r="MVG126">
        <f t="shared" si="146"/>
        <v>0</v>
      </c>
      <c r="MVH126">
        <f t="shared" si="146"/>
        <v>0</v>
      </c>
      <c r="MVI126">
        <f t="shared" si="146"/>
        <v>0</v>
      </c>
      <c r="MVJ126">
        <f t="shared" si="146"/>
        <v>0</v>
      </c>
      <c r="MVK126">
        <f t="shared" si="146"/>
        <v>0</v>
      </c>
      <c r="MVL126">
        <f t="shared" si="146"/>
        <v>0</v>
      </c>
      <c r="MVM126">
        <f t="shared" si="146"/>
        <v>0</v>
      </c>
      <c r="MVN126">
        <f t="shared" si="146"/>
        <v>0</v>
      </c>
      <c r="MVO126">
        <f t="shared" si="146"/>
        <v>0</v>
      </c>
      <c r="MVP126">
        <f t="shared" si="146"/>
        <v>0</v>
      </c>
      <c r="MVQ126">
        <f t="shared" si="146"/>
        <v>0</v>
      </c>
      <c r="MVR126">
        <f t="shared" si="146"/>
        <v>0</v>
      </c>
      <c r="MVS126">
        <f t="shared" si="146"/>
        <v>0</v>
      </c>
      <c r="MVT126">
        <f t="shared" si="146"/>
        <v>0</v>
      </c>
      <c r="MVU126">
        <f t="shared" si="146"/>
        <v>0</v>
      </c>
      <c r="MVV126">
        <f t="shared" si="146"/>
        <v>0</v>
      </c>
      <c r="MVW126">
        <f t="shared" si="146"/>
        <v>0</v>
      </c>
      <c r="MVX126">
        <f t="shared" si="146"/>
        <v>0</v>
      </c>
      <c r="MVY126">
        <f t="shared" si="146"/>
        <v>0</v>
      </c>
      <c r="MVZ126">
        <f t="shared" si="146"/>
        <v>0</v>
      </c>
      <c r="MWA126">
        <f t="shared" si="146"/>
        <v>0</v>
      </c>
      <c r="MWB126">
        <f t="shared" si="146"/>
        <v>0</v>
      </c>
      <c r="MWC126">
        <f t="shared" si="146"/>
        <v>0</v>
      </c>
      <c r="MWD126">
        <f t="shared" si="146"/>
        <v>0</v>
      </c>
      <c r="MWE126">
        <f t="shared" si="146"/>
        <v>0</v>
      </c>
      <c r="MWF126">
        <f t="shared" si="146"/>
        <v>0</v>
      </c>
      <c r="MWG126">
        <f t="shared" si="146"/>
        <v>0</v>
      </c>
      <c r="MWH126">
        <f t="shared" si="146"/>
        <v>0</v>
      </c>
      <c r="MWI126">
        <f t="shared" si="146"/>
        <v>0</v>
      </c>
      <c r="MWJ126">
        <f t="shared" si="146"/>
        <v>0</v>
      </c>
      <c r="MWK126">
        <f t="shared" si="146"/>
        <v>0</v>
      </c>
      <c r="MWL126">
        <f t="shared" si="146"/>
        <v>0</v>
      </c>
      <c r="MWM126">
        <f t="shared" si="146"/>
        <v>0</v>
      </c>
      <c r="MWN126">
        <f t="shared" si="146"/>
        <v>0</v>
      </c>
      <c r="MWO126">
        <f t="shared" si="146"/>
        <v>0</v>
      </c>
      <c r="MWP126">
        <f t="shared" si="146"/>
        <v>0</v>
      </c>
      <c r="MWQ126">
        <f t="shared" si="146"/>
        <v>0</v>
      </c>
      <c r="MWR126">
        <f t="shared" si="146"/>
        <v>0</v>
      </c>
      <c r="MWS126">
        <f t="shared" si="146"/>
        <v>0</v>
      </c>
      <c r="MWT126">
        <f t="shared" si="146"/>
        <v>0</v>
      </c>
      <c r="MWU126">
        <f t="shared" si="146"/>
        <v>0</v>
      </c>
      <c r="MWV126">
        <f t="shared" si="146"/>
        <v>0</v>
      </c>
      <c r="MWW126">
        <f t="shared" si="146"/>
        <v>0</v>
      </c>
      <c r="MWX126">
        <f t="shared" ref="MWX126:MZI126" si="147">SUM(MWX2:MWX125)</f>
        <v>0</v>
      </c>
      <c r="MWY126">
        <f t="shared" si="147"/>
        <v>0</v>
      </c>
      <c r="MWZ126">
        <f t="shared" si="147"/>
        <v>0</v>
      </c>
      <c r="MXA126">
        <f t="shared" si="147"/>
        <v>0</v>
      </c>
      <c r="MXB126">
        <f t="shared" si="147"/>
        <v>0</v>
      </c>
      <c r="MXC126">
        <f t="shared" si="147"/>
        <v>0</v>
      </c>
      <c r="MXD126">
        <f t="shared" si="147"/>
        <v>0</v>
      </c>
      <c r="MXE126">
        <f t="shared" si="147"/>
        <v>0</v>
      </c>
      <c r="MXF126">
        <f t="shared" si="147"/>
        <v>0</v>
      </c>
      <c r="MXG126">
        <f t="shared" si="147"/>
        <v>0</v>
      </c>
      <c r="MXH126">
        <f t="shared" si="147"/>
        <v>0</v>
      </c>
      <c r="MXI126">
        <f t="shared" si="147"/>
        <v>0</v>
      </c>
      <c r="MXJ126">
        <f t="shared" si="147"/>
        <v>0</v>
      </c>
      <c r="MXK126">
        <f t="shared" si="147"/>
        <v>0</v>
      </c>
      <c r="MXL126">
        <f t="shared" si="147"/>
        <v>0</v>
      </c>
      <c r="MXM126">
        <f t="shared" si="147"/>
        <v>0</v>
      </c>
      <c r="MXN126">
        <f t="shared" si="147"/>
        <v>0</v>
      </c>
      <c r="MXO126">
        <f t="shared" si="147"/>
        <v>0</v>
      </c>
      <c r="MXP126">
        <f t="shared" si="147"/>
        <v>0</v>
      </c>
      <c r="MXQ126">
        <f t="shared" si="147"/>
        <v>0</v>
      </c>
      <c r="MXR126">
        <f t="shared" si="147"/>
        <v>0</v>
      </c>
      <c r="MXS126">
        <f t="shared" si="147"/>
        <v>0</v>
      </c>
      <c r="MXT126">
        <f t="shared" si="147"/>
        <v>0</v>
      </c>
      <c r="MXU126">
        <f t="shared" si="147"/>
        <v>0</v>
      </c>
      <c r="MXV126">
        <f t="shared" si="147"/>
        <v>0</v>
      </c>
      <c r="MXW126">
        <f t="shared" si="147"/>
        <v>0</v>
      </c>
      <c r="MXX126">
        <f t="shared" si="147"/>
        <v>0</v>
      </c>
      <c r="MXY126">
        <f t="shared" si="147"/>
        <v>0</v>
      </c>
      <c r="MXZ126">
        <f t="shared" si="147"/>
        <v>0</v>
      </c>
      <c r="MYA126">
        <f t="shared" si="147"/>
        <v>0</v>
      </c>
      <c r="MYB126">
        <f t="shared" si="147"/>
        <v>0</v>
      </c>
      <c r="MYC126">
        <f t="shared" si="147"/>
        <v>0</v>
      </c>
      <c r="MYD126">
        <f t="shared" si="147"/>
        <v>0</v>
      </c>
      <c r="MYE126">
        <f t="shared" si="147"/>
        <v>0</v>
      </c>
      <c r="MYF126">
        <f t="shared" si="147"/>
        <v>0</v>
      </c>
      <c r="MYG126">
        <f t="shared" si="147"/>
        <v>0</v>
      </c>
      <c r="MYH126">
        <f t="shared" si="147"/>
        <v>0</v>
      </c>
      <c r="MYI126">
        <f t="shared" si="147"/>
        <v>0</v>
      </c>
      <c r="MYJ126">
        <f t="shared" si="147"/>
        <v>0</v>
      </c>
      <c r="MYK126">
        <f t="shared" si="147"/>
        <v>0</v>
      </c>
      <c r="MYL126">
        <f t="shared" si="147"/>
        <v>0</v>
      </c>
      <c r="MYM126">
        <f t="shared" si="147"/>
        <v>0</v>
      </c>
      <c r="MYN126">
        <f t="shared" si="147"/>
        <v>0</v>
      </c>
      <c r="MYO126">
        <f t="shared" si="147"/>
        <v>0</v>
      </c>
      <c r="MYP126">
        <f t="shared" si="147"/>
        <v>0</v>
      </c>
      <c r="MYQ126">
        <f t="shared" si="147"/>
        <v>0</v>
      </c>
      <c r="MYR126">
        <f t="shared" si="147"/>
        <v>0</v>
      </c>
      <c r="MYS126">
        <f t="shared" si="147"/>
        <v>0</v>
      </c>
      <c r="MYT126">
        <f t="shared" si="147"/>
        <v>0</v>
      </c>
      <c r="MYU126">
        <f t="shared" si="147"/>
        <v>0</v>
      </c>
      <c r="MYV126">
        <f t="shared" si="147"/>
        <v>0</v>
      </c>
      <c r="MYW126">
        <f t="shared" si="147"/>
        <v>0</v>
      </c>
      <c r="MYX126">
        <f t="shared" si="147"/>
        <v>0</v>
      </c>
      <c r="MYY126">
        <f t="shared" si="147"/>
        <v>0</v>
      </c>
      <c r="MYZ126">
        <f t="shared" si="147"/>
        <v>0</v>
      </c>
      <c r="MZA126">
        <f t="shared" si="147"/>
        <v>0</v>
      </c>
      <c r="MZB126">
        <f t="shared" si="147"/>
        <v>0</v>
      </c>
      <c r="MZC126">
        <f t="shared" si="147"/>
        <v>0</v>
      </c>
      <c r="MZD126">
        <f t="shared" si="147"/>
        <v>0</v>
      </c>
      <c r="MZE126">
        <f t="shared" si="147"/>
        <v>0</v>
      </c>
      <c r="MZF126">
        <f t="shared" si="147"/>
        <v>0</v>
      </c>
      <c r="MZG126">
        <f t="shared" si="147"/>
        <v>0</v>
      </c>
      <c r="MZH126">
        <f t="shared" si="147"/>
        <v>0</v>
      </c>
      <c r="MZI126">
        <f t="shared" si="147"/>
        <v>0</v>
      </c>
      <c r="MZJ126">
        <f t="shared" ref="MZJ126:NBU126" si="148">SUM(MZJ2:MZJ125)</f>
        <v>0</v>
      </c>
      <c r="MZK126">
        <f t="shared" si="148"/>
        <v>0</v>
      </c>
      <c r="MZL126">
        <f t="shared" si="148"/>
        <v>0</v>
      </c>
      <c r="MZM126">
        <f t="shared" si="148"/>
        <v>0</v>
      </c>
      <c r="MZN126">
        <f t="shared" si="148"/>
        <v>0</v>
      </c>
      <c r="MZO126">
        <f t="shared" si="148"/>
        <v>0</v>
      </c>
      <c r="MZP126">
        <f t="shared" si="148"/>
        <v>0</v>
      </c>
      <c r="MZQ126">
        <f t="shared" si="148"/>
        <v>0</v>
      </c>
      <c r="MZR126">
        <f t="shared" si="148"/>
        <v>0</v>
      </c>
      <c r="MZS126">
        <f t="shared" si="148"/>
        <v>0</v>
      </c>
      <c r="MZT126">
        <f t="shared" si="148"/>
        <v>0</v>
      </c>
      <c r="MZU126">
        <f t="shared" si="148"/>
        <v>0</v>
      </c>
      <c r="MZV126">
        <f t="shared" si="148"/>
        <v>0</v>
      </c>
      <c r="MZW126">
        <f t="shared" si="148"/>
        <v>0</v>
      </c>
      <c r="MZX126">
        <f t="shared" si="148"/>
        <v>0</v>
      </c>
      <c r="MZY126">
        <f t="shared" si="148"/>
        <v>0</v>
      </c>
      <c r="MZZ126">
        <f t="shared" si="148"/>
        <v>0</v>
      </c>
      <c r="NAA126">
        <f t="shared" si="148"/>
        <v>0</v>
      </c>
      <c r="NAB126">
        <f t="shared" si="148"/>
        <v>0</v>
      </c>
      <c r="NAC126">
        <f t="shared" si="148"/>
        <v>0</v>
      </c>
      <c r="NAD126">
        <f t="shared" si="148"/>
        <v>0</v>
      </c>
      <c r="NAE126">
        <f t="shared" si="148"/>
        <v>0</v>
      </c>
      <c r="NAF126">
        <f t="shared" si="148"/>
        <v>0</v>
      </c>
      <c r="NAG126">
        <f t="shared" si="148"/>
        <v>0</v>
      </c>
      <c r="NAH126">
        <f t="shared" si="148"/>
        <v>0</v>
      </c>
      <c r="NAI126">
        <f t="shared" si="148"/>
        <v>0</v>
      </c>
      <c r="NAJ126">
        <f t="shared" si="148"/>
        <v>0</v>
      </c>
      <c r="NAK126">
        <f t="shared" si="148"/>
        <v>0</v>
      </c>
      <c r="NAL126">
        <f t="shared" si="148"/>
        <v>0</v>
      </c>
      <c r="NAM126">
        <f t="shared" si="148"/>
        <v>0</v>
      </c>
      <c r="NAN126">
        <f t="shared" si="148"/>
        <v>0</v>
      </c>
      <c r="NAO126">
        <f t="shared" si="148"/>
        <v>0</v>
      </c>
      <c r="NAP126">
        <f t="shared" si="148"/>
        <v>0</v>
      </c>
      <c r="NAQ126">
        <f t="shared" si="148"/>
        <v>0</v>
      </c>
      <c r="NAR126">
        <f t="shared" si="148"/>
        <v>0</v>
      </c>
      <c r="NAS126">
        <f t="shared" si="148"/>
        <v>0</v>
      </c>
      <c r="NAT126">
        <f t="shared" si="148"/>
        <v>0</v>
      </c>
      <c r="NAU126">
        <f t="shared" si="148"/>
        <v>0</v>
      </c>
      <c r="NAV126">
        <f t="shared" si="148"/>
        <v>0</v>
      </c>
      <c r="NAW126">
        <f t="shared" si="148"/>
        <v>0</v>
      </c>
      <c r="NAX126">
        <f t="shared" si="148"/>
        <v>0</v>
      </c>
      <c r="NAY126">
        <f t="shared" si="148"/>
        <v>0</v>
      </c>
      <c r="NAZ126">
        <f t="shared" si="148"/>
        <v>0</v>
      </c>
      <c r="NBA126">
        <f t="shared" si="148"/>
        <v>0</v>
      </c>
      <c r="NBB126">
        <f t="shared" si="148"/>
        <v>0</v>
      </c>
      <c r="NBC126">
        <f t="shared" si="148"/>
        <v>0</v>
      </c>
      <c r="NBD126">
        <f t="shared" si="148"/>
        <v>0</v>
      </c>
      <c r="NBE126">
        <f t="shared" si="148"/>
        <v>0</v>
      </c>
      <c r="NBF126">
        <f t="shared" si="148"/>
        <v>0</v>
      </c>
      <c r="NBG126">
        <f t="shared" si="148"/>
        <v>0</v>
      </c>
      <c r="NBH126">
        <f t="shared" si="148"/>
        <v>0</v>
      </c>
      <c r="NBI126">
        <f t="shared" si="148"/>
        <v>0</v>
      </c>
      <c r="NBJ126">
        <f t="shared" si="148"/>
        <v>0</v>
      </c>
      <c r="NBK126">
        <f t="shared" si="148"/>
        <v>0</v>
      </c>
      <c r="NBL126">
        <f t="shared" si="148"/>
        <v>0</v>
      </c>
      <c r="NBM126">
        <f t="shared" si="148"/>
        <v>0</v>
      </c>
      <c r="NBN126">
        <f t="shared" si="148"/>
        <v>0</v>
      </c>
      <c r="NBO126">
        <f t="shared" si="148"/>
        <v>0</v>
      </c>
      <c r="NBP126">
        <f t="shared" si="148"/>
        <v>0</v>
      </c>
      <c r="NBQ126">
        <f t="shared" si="148"/>
        <v>0</v>
      </c>
      <c r="NBR126">
        <f t="shared" si="148"/>
        <v>0</v>
      </c>
      <c r="NBS126">
        <f t="shared" si="148"/>
        <v>0</v>
      </c>
      <c r="NBT126">
        <f t="shared" si="148"/>
        <v>0</v>
      </c>
      <c r="NBU126">
        <f t="shared" si="148"/>
        <v>0</v>
      </c>
      <c r="NBV126">
        <f t="shared" ref="NBV126:NEG126" si="149">SUM(NBV2:NBV125)</f>
        <v>0</v>
      </c>
      <c r="NBW126">
        <f t="shared" si="149"/>
        <v>0</v>
      </c>
      <c r="NBX126">
        <f t="shared" si="149"/>
        <v>0</v>
      </c>
      <c r="NBY126">
        <f t="shared" si="149"/>
        <v>0</v>
      </c>
      <c r="NBZ126">
        <f t="shared" si="149"/>
        <v>0</v>
      </c>
      <c r="NCA126">
        <f t="shared" si="149"/>
        <v>0</v>
      </c>
      <c r="NCB126">
        <f t="shared" si="149"/>
        <v>0</v>
      </c>
      <c r="NCC126">
        <f t="shared" si="149"/>
        <v>0</v>
      </c>
      <c r="NCD126">
        <f t="shared" si="149"/>
        <v>0</v>
      </c>
      <c r="NCE126">
        <f t="shared" si="149"/>
        <v>0</v>
      </c>
      <c r="NCF126">
        <f t="shared" si="149"/>
        <v>0</v>
      </c>
      <c r="NCG126">
        <f t="shared" si="149"/>
        <v>0</v>
      </c>
      <c r="NCH126">
        <f t="shared" si="149"/>
        <v>0</v>
      </c>
      <c r="NCI126">
        <f t="shared" si="149"/>
        <v>0</v>
      </c>
      <c r="NCJ126">
        <f t="shared" si="149"/>
        <v>0</v>
      </c>
      <c r="NCK126">
        <f t="shared" si="149"/>
        <v>0</v>
      </c>
      <c r="NCL126">
        <f t="shared" si="149"/>
        <v>0</v>
      </c>
      <c r="NCM126">
        <f t="shared" si="149"/>
        <v>0</v>
      </c>
      <c r="NCN126">
        <f t="shared" si="149"/>
        <v>0</v>
      </c>
      <c r="NCO126">
        <f t="shared" si="149"/>
        <v>0</v>
      </c>
      <c r="NCP126">
        <f t="shared" si="149"/>
        <v>0</v>
      </c>
      <c r="NCQ126">
        <f t="shared" si="149"/>
        <v>0</v>
      </c>
      <c r="NCR126">
        <f t="shared" si="149"/>
        <v>0</v>
      </c>
      <c r="NCS126">
        <f t="shared" si="149"/>
        <v>0</v>
      </c>
      <c r="NCT126">
        <f t="shared" si="149"/>
        <v>0</v>
      </c>
      <c r="NCU126">
        <f t="shared" si="149"/>
        <v>0</v>
      </c>
      <c r="NCV126">
        <f t="shared" si="149"/>
        <v>0</v>
      </c>
      <c r="NCW126">
        <f t="shared" si="149"/>
        <v>0</v>
      </c>
      <c r="NCX126">
        <f t="shared" si="149"/>
        <v>0</v>
      </c>
      <c r="NCY126">
        <f t="shared" si="149"/>
        <v>0</v>
      </c>
      <c r="NCZ126">
        <f t="shared" si="149"/>
        <v>0</v>
      </c>
      <c r="NDA126">
        <f t="shared" si="149"/>
        <v>0</v>
      </c>
      <c r="NDB126">
        <f t="shared" si="149"/>
        <v>0</v>
      </c>
      <c r="NDC126">
        <f t="shared" si="149"/>
        <v>0</v>
      </c>
      <c r="NDD126">
        <f t="shared" si="149"/>
        <v>0</v>
      </c>
      <c r="NDE126">
        <f t="shared" si="149"/>
        <v>0</v>
      </c>
      <c r="NDF126">
        <f t="shared" si="149"/>
        <v>0</v>
      </c>
      <c r="NDG126">
        <f t="shared" si="149"/>
        <v>0</v>
      </c>
      <c r="NDH126">
        <f t="shared" si="149"/>
        <v>0</v>
      </c>
      <c r="NDI126">
        <f t="shared" si="149"/>
        <v>0</v>
      </c>
      <c r="NDJ126">
        <f t="shared" si="149"/>
        <v>0</v>
      </c>
      <c r="NDK126">
        <f t="shared" si="149"/>
        <v>0</v>
      </c>
      <c r="NDL126">
        <f t="shared" si="149"/>
        <v>0</v>
      </c>
      <c r="NDM126">
        <f t="shared" si="149"/>
        <v>0</v>
      </c>
      <c r="NDN126">
        <f t="shared" si="149"/>
        <v>0</v>
      </c>
      <c r="NDO126">
        <f t="shared" si="149"/>
        <v>0</v>
      </c>
      <c r="NDP126">
        <f t="shared" si="149"/>
        <v>0</v>
      </c>
      <c r="NDQ126">
        <f t="shared" si="149"/>
        <v>0</v>
      </c>
      <c r="NDR126">
        <f t="shared" si="149"/>
        <v>0</v>
      </c>
      <c r="NDS126">
        <f t="shared" si="149"/>
        <v>0</v>
      </c>
      <c r="NDT126">
        <f t="shared" si="149"/>
        <v>0</v>
      </c>
      <c r="NDU126">
        <f t="shared" si="149"/>
        <v>0</v>
      </c>
      <c r="NDV126">
        <f t="shared" si="149"/>
        <v>0</v>
      </c>
      <c r="NDW126">
        <f t="shared" si="149"/>
        <v>0</v>
      </c>
      <c r="NDX126">
        <f t="shared" si="149"/>
        <v>0</v>
      </c>
      <c r="NDY126">
        <f t="shared" si="149"/>
        <v>0</v>
      </c>
      <c r="NDZ126">
        <f t="shared" si="149"/>
        <v>0</v>
      </c>
      <c r="NEA126">
        <f t="shared" si="149"/>
        <v>0</v>
      </c>
      <c r="NEB126">
        <f t="shared" si="149"/>
        <v>0</v>
      </c>
      <c r="NEC126">
        <f t="shared" si="149"/>
        <v>0</v>
      </c>
      <c r="NED126">
        <f t="shared" si="149"/>
        <v>0</v>
      </c>
      <c r="NEE126">
        <f t="shared" si="149"/>
        <v>0</v>
      </c>
      <c r="NEF126">
        <f t="shared" si="149"/>
        <v>0</v>
      </c>
      <c r="NEG126">
        <f t="shared" si="149"/>
        <v>0</v>
      </c>
      <c r="NEH126">
        <f t="shared" ref="NEH126:NGS126" si="150">SUM(NEH2:NEH125)</f>
        <v>0</v>
      </c>
      <c r="NEI126">
        <f t="shared" si="150"/>
        <v>0</v>
      </c>
      <c r="NEJ126">
        <f t="shared" si="150"/>
        <v>0</v>
      </c>
      <c r="NEK126">
        <f t="shared" si="150"/>
        <v>0</v>
      </c>
      <c r="NEL126">
        <f t="shared" si="150"/>
        <v>0</v>
      </c>
      <c r="NEM126">
        <f t="shared" si="150"/>
        <v>0</v>
      </c>
      <c r="NEN126">
        <f t="shared" si="150"/>
        <v>0</v>
      </c>
      <c r="NEO126">
        <f t="shared" si="150"/>
        <v>0</v>
      </c>
      <c r="NEP126">
        <f t="shared" si="150"/>
        <v>0</v>
      </c>
      <c r="NEQ126">
        <f t="shared" si="150"/>
        <v>0</v>
      </c>
      <c r="NER126">
        <f t="shared" si="150"/>
        <v>0</v>
      </c>
      <c r="NES126">
        <f t="shared" si="150"/>
        <v>0</v>
      </c>
      <c r="NET126">
        <f t="shared" si="150"/>
        <v>0</v>
      </c>
      <c r="NEU126">
        <f t="shared" si="150"/>
        <v>0</v>
      </c>
      <c r="NEV126">
        <f t="shared" si="150"/>
        <v>0</v>
      </c>
      <c r="NEW126">
        <f t="shared" si="150"/>
        <v>0</v>
      </c>
      <c r="NEX126">
        <f t="shared" si="150"/>
        <v>0</v>
      </c>
      <c r="NEY126">
        <f t="shared" si="150"/>
        <v>0</v>
      </c>
      <c r="NEZ126">
        <f t="shared" si="150"/>
        <v>0</v>
      </c>
      <c r="NFA126">
        <f t="shared" si="150"/>
        <v>0</v>
      </c>
      <c r="NFB126">
        <f t="shared" si="150"/>
        <v>0</v>
      </c>
      <c r="NFC126">
        <f t="shared" si="150"/>
        <v>0</v>
      </c>
      <c r="NFD126">
        <f t="shared" si="150"/>
        <v>0</v>
      </c>
      <c r="NFE126">
        <f t="shared" si="150"/>
        <v>0</v>
      </c>
      <c r="NFF126">
        <f t="shared" si="150"/>
        <v>0</v>
      </c>
      <c r="NFG126">
        <f t="shared" si="150"/>
        <v>0</v>
      </c>
      <c r="NFH126">
        <f t="shared" si="150"/>
        <v>0</v>
      </c>
      <c r="NFI126">
        <f t="shared" si="150"/>
        <v>0</v>
      </c>
      <c r="NFJ126">
        <f t="shared" si="150"/>
        <v>0</v>
      </c>
      <c r="NFK126">
        <f t="shared" si="150"/>
        <v>0</v>
      </c>
      <c r="NFL126">
        <f t="shared" si="150"/>
        <v>0</v>
      </c>
      <c r="NFM126">
        <f t="shared" si="150"/>
        <v>0</v>
      </c>
      <c r="NFN126">
        <f t="shared" si="150"/>
        <v>0</v>
      </c>
      <c r="NFO126">
        <f t="shared" si="150"/>
        <v>0</v>
      </c>
      <c r="NFP126">
        <f t="shared" si="150"/>
        <v>0</v>
      </c>
      <c r="NFQ126">
        <f t="shared" si="150"/>
        <v>0</v>
      </c>
      <c r="NFR126">
        <f t="shared" si="150"/>
        <v>0</v>
      </c>
      <c r="NFS126">
        <f t="shared" si="150"/>
        <v>0</v>
      </c>
      <c r="NFT126">
        <f t="shared" si="150"/>
        <v>0</v>
      </c>
      <c r="NFU126">
        <f t="shared" si="150"/>
        <v>0</v>
      </c>
      <c r="NFV126">
        <f t="shared" si="150"/>
        <v>0</v>
      </c>
      <c r="NFW126">
        <f t="shared" si="150"/>
        <v>0</v>
      </c>
      <c r="NFX126">
        <f t="shared" si="150"/>
        <v>0</v>
      </c>
      <c r="NFY126">
        <f t="shared" si="150"/>
        <v>0</v>
      </c>
      <c r="NFZ126">
        <f t="shared" si="150"/>
        <v>0</v>
      </c>
      <c r="NGA126">
        <f t="shared" si="150"/>
        <v>0</v>
      </c>
      <c r="NGB126">
        <f t="shared" si="150"/>
        <v>0</v>
      </c>
      <c r="NGC126">
        <f t="shared" si="150"/>
        <v>0</v>
      </c>
      <c r="NGD126">
        <f t="shared" si="150"/>
        <v>0</v>
      </c>
      <c r="NGE126">
        <f t="shared" si="150"/>
        <v>0</v>
      </c>
      <c r="NGF126">
        <f t="shared" si="150"/>
        <v>0</v>
      </c>
      <c r="NGG126">
        <f t="shared" si="150"/>
        <v>0</v>
      </c>
      <c r="NGH126">
        <f t="shared" si="150"/>
        <v>0</v>
      </c>
      <c r="NGI126">
        <f t="shared" si="150"/>
        <v>0</v>
      </c>
      <c r="NGJ126">
        <f t="shared" si="150"/>
        <v>0</v>
      </c>
      <c r="NGK126">
        <f t="shared" si="150"/>
        <v>0</v>
      </c>
      <c r="NGL126">
        <f t="shared" si="150"/>
        <v>0</v>
      </c>
      <c r="NGM126">
        <f t="shared" si="150"/>
        <v>0</v>
      </c>
      <c r="NGN126">
        <f t="shared" si="150"/>
        <v>0</v>
      </c>
      <c r="NGO126">
        <f t="shared" si="150"/>
        <v>0</v>
      </c>
      <c r="NGP126">
        <f t="shared" si="150"/>
        <v>0</v>
      </c>
      <c r="NGQ126">
        <f t="shared" si="150"/>
        <v>0</v>
      </c>
      <c r="NGR126">
        <f t="shared" si="150"/>
        <v>0</v>
      </c>
      <c r="NGS126">
        <f t="shared" si="150"/>
        <v>0</v>
      </c>
      <c r="NGT126">
        <f t="shared" ref="NGT126:NJE126" si="151">SUM(NGT2:NGT125)</f>
        <v>0</v>
      </c>
      <c r="NGU126">
        <f t="shared" si="151"/>
        <v>0</v>
      </c>
      <c r="NGV126">
        <f t="shared" si="151"/>
        <v>0</v>
      </c>
      <c r="NGW126">
        <f t="shared" si="151"/>
        <v>0</v>
      </c>
      <c r="NGX126">
        <f t="shared" si="151"/>
        <v>0</v>
      </c>
      <c r="NGY126">
        <f t="shared" si="151"/>
        <v>0</v>
      </c>
      <c r="NGZ126">
        <f t="shared" si="151"/>
        <v>0</v>
      </c>
      <c r="NHA126">
        <f t="shared" si="151"/>
        <v>0</v>
      </c>
      <c r="NHB126">
        <f t="shared" si="151"/>
        <v>0</v>
      </c>
      <c r="NHC126">
        <f t="shared" si="151"/>
        <v>0</v>
      </c>
      <c r="NHD126">
        <f t="shared" si="151"/>
        <v>0</v>
      </c>
      <c r="NHE126">
        <f t="shared" si="151"/>
        <v>0</v>
      </c>
      <c r="NHF126">
        <f t="shared" si="151"/>
        <v>0</v>
      </c>
      <c r="NHG126">
        <f t="shared" si="151"/>
        <v>0</v>
      </c>
      <c r="NHH126">
        <f t="shared" si="151"/>
        <v>0</v>
      </c>
      <c r="NHI126">
        <f t="shared" si="151"/>
        <v>0</v>
      </c>
      <c r="NHJ126">
        <f t="shared" si="151"/>
        <v>0</v>
      </c>
      <c r="NHK126">
        <f t="shared" si="151"/>
        <v>0</v>
      </c>
      <c r="NHL126">
        <f t="shared" si="151"/>
        <v>0</v>
      </c>
      <c r="NHM126">
        <f t="shared" si="151"/>
        <v>0</v>
      </c>
      <c r="NHN126">
        <f t="shared" si="151"/>
        <v>0</v>
      </c>
      <c r="NHO126">
        <f t="shared" si="151"/>
        <v>0</v>
      </c>
      <c r="NHP126">
        <f t="shared" si="151"/>
        <v>0</v>
      </c>
      <c r="NHQ126">
        <f t="shared" si="151"/>
        <v>0</v>
      </c>
      <c r="NHR126">
        <f t="shared" si="151"/>
        <v>0</v>
      </c>
      <c r="NHS126">
        <f t="shared" si="151"/>
        <v>0</v>
      </c>
      <c r="NHT126">
        <f t="shared" si="151"/>
        <v>0</v>
      </c>
      <c r="NHU126">
        <f t="shared" si="151"/>
        <v>0</v>
      </c>
      <c r="NHV126">
        <f t="shared" si="151"/>
        <v>0</v>
      </c>
      <c r="NHW126">
        <f t="shared" si="151"/>
        <v>0</v>
      </c>
      <c r="NHX126">
        <f t="shared" si="151"/>
        <v>0</v>
      </c>
      <c r="NHY126">
        <f t="shared" si="151"/>
        <v>0</v>
      </c>
      <c r="NHZ126">
        <f t="shared" si="151"/>
        <v>0</v>
      </c>
      <c r="NIA126">
        <f t="shared" si="151"/>
        <v>0</v>
      </c>
      <c r="NIB126">
        <f t="shared" si="151"/>
        <v>0</v>
      </c>
      <c r="NIC126">
        <f t="shared" si="151"/>
        <v>0</v>
      </c>
      <c r="NID126">
        <f t="shared" si="151"/>
        <v>0</v>
      </c>
      <c r="NIE126">
        <f t="shared" si="151"/>
        <v>0</v>
      </c>
      <c r="NIF126">
        <f t="shared" si="151"/>
        <v>0</v>
      </c>
      <c r="NIG126">
        <f t="shared" si="151"/>
        <v>0</v>
      </c>
      <c r="NIH126">
        <f t="shared" si="151"/>
        <v>0</v>
      </c>
      <c r="NII126">
        <f t="shared" si="151"/>
        <v>0</v>
      </c>
      <c r="NIJ126">
        <f t="shared" si="151"/>
        <v>0</v>
      </c>
      <c r="NIK126">
        <f t="shared" si="151"/>
        <v>0</v>
      </c>
      <c r="NIL126">
        <f t="shared" si="151"/>
        <v>0</v>
      </c>
      <c r="NIM126">
        <f t="shared" si="151"/>
        <v>0</v>
      </c>
      <c r="NIN126">
        <f t="shared" si="151"/>
        <v>0</v>
      </c>
      <c r="NIO126">
        <f t="shared" si="151"/>
        <v>0</v>
      </c>
      <c r="NIP126">
        <f t="shared" si="151"/>
        <v>0</v>
      </c>
      <c r="NIQ126">
        <f t="shared" si="151"/>
        <v>0</v>
      </c>
      <c r="NIR126">
        <f t="shared" si="151"/>
        <v>0</v>
      </c>
      <c r="NIS126">
        <f t="shared" si="151"/>
        <v>0</v>
      </c>
      <c r="NIT126">
        <f t="shared" si="151"/>
        <v>0</v>
      </c>
      <c r="NIU126">
        <f t="shared" si="151"/>
        <v>0</v>
      </c>
      <c r="NIV126">
        <f t="shared" si="151"/>
        <v>0</v>
      </c>
      <c r="NIW126">
        <f t="shared" si="151"/>
        <v>0</v>
      </c>
      <c r="NIX126">
        <f t="shared" si="151"/>
        <v>0</v>
      </c>
      <c r="NIY126">
        <f t="shared" si="151"/>
        <v>0</v>
      </c>
      <c r="NIZ126">
        <f t="shared" si="151"/>
        <v>0</v>
      </c>
      <c r="NJA126">
        <f t="shared" si="151"/>
        <v>0</v>
      </c>
      <c r="NJB126">
        <f t="shared" si="151"/>
        <v>0</v>
      </c>
      <c r="NJC126">
        <f t="shared" si="151"/>
        <v>0</v>
      </c>
      <c r="NJD126">
        <f t="shared" si="151"/>
        <v>0</v>
      </c>
      <c r="NJE126">
        <f t="shared" si="151"/>
        <v>0</v>
      </c>
      <c r="NJF126">
        <f t="shared" ref="NJF126:NLQ126" si="152">SUM(NJF2:NJF125)</f>
        <v>0</v>
      </c>
      <c r="NJG126">
        <f t="shared" si="152"/>
        <v>0</v>
      </c>
      <c r="NJH126">
        <f t="shared" si="152"/>
        <v>0</v>
      </c>
      <c r="NJI126">
        <f t="shared" si="152"/>
        <v>0</v>
      </c>
      <c r="NJJ126">
        <f t="shared" si="152"/>
        <v>0</v>
      </c>
      <c r="NJK126">
        <f t="shared" si="152"/>
        <v>0</v>
      </c>
      <c r="NJL126">
        <f t="shared" si="152"/>
        <v>0</v>
      </c>
      <c r="NJM126">
        <f t="shared" si="152"/>
        <v>0</v>
      </c>
      <c r="NJN126">
        <f t="shared" si="152"/>
        <v>0</v>
      </c>
      <c r="NJO126">
        <f t="shared" si="152"/>
        <v>0</v>
      </c>
      <c r="NJP126">
        <f t="shared" si="152"/>
        <v>0</v>
      </c>
      <c r="NJQ126">
        <f t="shared" si="152"/>
        <v>0</v>
      </c>
      <c r="NJR126">
        <f t="shared" si="152"/>
        <v>0</v>
      </c>
      <c r="NJS126">
        <f t="shared" si="152"/>
        <v>0</v>
      </c>
      <c r="NJT126">
        <f t="shared" si="152"/>
        <v>0</v>
      </c>
      <c r="NJU126">
        <f t="shared" si="152"/>
        <v>0</v>
      </c>
      <c r="NJV126">
        <f t="shared" si="152"/>
        <v>0</v>
      </c>
      <c r="NJW126">
        <f t="shared" si="152"/>
        <v>0</v>
      </c>
      <c r="NJX126">
        <f t="shared" si="152"/>
        <v>0</v>
      </c>
      <c r="NJY126">
        <f t="shared" si="152"/>
        <v>0</v>
      </c>
      <c r="NJZ126">
        <f t="shared" si="152"/>
        <v>0</v>
      </c>
      <c r="NKA126">
        <f t="shared" si="152"/>
        <v>0</v>
      </c>
      <c r="NKB126">
        <f t="shared" si="152"/>
        <v>0</v>
      </c>
      <c r="NKC126">
        <f t="shared" si="152"/>
        <v>0</v>
      </c>
      <c r="NKD126">
        <f t="shared" si="152"/>
        <v>0</v>
      </c>
      <c r="NKE126">
        <f t="shared" si="152"/>
        <v>0</v>
      </c>
      <c r="NKF126">
        <f t="shared" si="152"/>
        <v>0</v>
      </c>
      <c r="NKG126">
        <f t="shared" si="152"/>
        <v>0</v>
      </c>
      <c r="NKH126">
        <f t="shared" si="152"/>
        <v>0</v>
      </c>
      <c r="NKI126">
        <f t="shared" si="152"/>
        <v>0</v>
      </c>
      <c r="NKJ126">
        <f t="shared" si="152"/>
        <v>0</v>
      </c>
      <c r="NKK126">
        <f t="shared" si="152"/>
        <v>0</v>
      </c>
      <c r="NKL126">
        <f t="shared" si="152"/>
        <v>0</v>
      </c>
      <c r="NKM126">
        <f t="shared" si="152"/>
        <v>0</v>
      </c>
      <c r="NKN126">
        <f t="shared" si="152"/>
        <v>0</v>
      </c>
      <c r="NKO126">
        <f t="shared" si="152"/>
        <v>0</v>
      </c>
      <c r="NKP126">
        <f t="shared" si="152"/>
        <v>0</v>
      </c>
      <c r="NKQ126">
        <f t="shared" si="152"/>
        <v>0</v>
      </c>
      <c r="NKR126">
        <f t="shared" si="152"/>
        <v>0</v>
      </c>
      <c r="NKS126">
        <f t="shared" si="152"/>
        <v>0</v>
      </c>
      <c r="NKT126">
        <f t="shared" si="152"/>
        <v>0</v>
      </c>
      <c r="NKU126">
        <f t="shared" si="152"/>
        <v>0</v>
      </c>
      <c r="NKV126">
        <f t="shared" si="152"/>
        <v>0</v>
      </c>
      <c r="NKW126">
        <f t="shared" si="152"/>
        <v>0</v>
      </c>
      <c r="NKX126">
        <f t="shared" si="152"/>
        <v>0</v>
      </c>
      <c r="NKY126">
        <f t="shared" si="152"/>
        <v>0</v>
      </c>
      <c r="NKZ126">
        <f t="shared" si="152"/>
        <v>0</v>
      </c>
      <c r="NLA126">
        <f t="shared" si="152"/>
        <v>0</v>
      </c>
      <c r="NLB126">
        <f t="shared" si="152"/>
        <v>0</v>
      </c>
      <c r="NLC126">
        <f t="shared" si="152"/>
        <v>0</v>
      </c>
      <c r="NLD126">
        <f t="shared" si="152"/>
        <v>0</v>
      </c>
      <c r="NLE126">
        <f t="shared" si="152"/>
        <v>0</v>
      </c>
      <c r="NLF126">
        <f t="shared" si="152"/>
        <v>0</v>
      </c>
      <c r="NLG126">
        <f t="shared" si="152"/>
        <v>0</v>
      </c>
      <c r="NLH126">
        <f t="shared" si="152"/>
        <v>0</v>
      </c>
      <c r="NLI126">
        <f t="shared" si="152"/>
        <v>0</v>
      </c>
      <c r="NLJ126">
        <f t="shared" si="152"/>
        <v>0</v>
      </c>
      <c r="NLK126">
        <f t="shared" si="152"/>
        <v>0</v>
      </c>
      <c r="NLL126">
        <f t="shared" si="152"/>
        <v>0</v>
      </c>
      <c r="NLM126">
        <f t="shared" si="152"/>
        <v>0</v>
      </c>
      <c r="NLN126">
        <f t="shared" si="152"/>
        <v>0</v>
      </c>
      <c r="NLO126">
        <f t="shared" si="152"/>
        <v>0</v>
      </c>
      <c r="NLP126">
        <f t="shared" si="152"/>
        <v>0</v>
      </c>
      <c r="NLQ126">
        <f t="shared" si="152"/>
        <v>0</v>
      </c>
      <c r="NLR126">
        <f t="shared" ref="NLR126:NOC126" si="153">SUM(NLR2:NLR125)</f>
        <v>0</v>
      </c>
      <c r="NLS126">
        <f t="shared" si="153"/>
        <v>0</v>
      </c>
      <c r="NLT126">
        <f t="shared" si="153"/>
        <v>0</v>
      </c>
      <c r="NLU126">
        <f t="shared" si="153"/>
        <v>0</v>
      </c>
      <c r="NLV126">
        <f t="shared" si="153"/>
        <v>0</v>
      </c>
      <c r="NLW126">
        <f t="shared" si="153"/>
        <v>0</v>
      </c>
      <c r="NLX126">
        <f t="shared" si="153"/>
        <v>0</v>
      </c>
      <c r="NLY126">
        <f t="shared" si="153"/>
        <v>0</v>
      </c>
      <c r="NLZ126">
        <f t="shared" si="153"/>
        <v>0</v>
      </c>
      <c r="NMA126">
        <f t="shared" si="153"/>
        <v>0</v>
      </c>
      <c r="NMB126">
        <f t="shared" si="153"/>
        <v>0</v>
      </c>
      <c r="NMC126">
        <f t="shared" si="153"/>
        <v>0</v>
      </c>
      <c r="NMD126">
        <f t="shared" si="153"/>
        <v>0</v>
      </c>
      <c r="NME126">
        <f t="shared" si="153"/>
        <v>0</v>
      </c>
      <c r="NMF126">
        <f t="shared" si="153"/>
        <v>0</v>
      </c>
      <c r="NMG126">
        <f t="shared" si="153"/>
        <v>0</v>
      </c>
      <c r="NMH126">
        <f t="shared" si="153"/>
        <v>0</v>
      </c>
      <c r="NMI126">
        <f t="shared" si="153"/>
        <v>0</v>
      </c>
      <c r="NMJ126">
        <f t="shared" si="153"/>
        <v>0</v>
      </c>
      <c r="NMK126">
        <f t="shared" si="153"/>
        <v>0</v>
      </c>
      <c r="NML126">
        <f t="shared" si="153"/>
        <v>0</v>
      </c>
      <c r="NMM126">
        <f t="shared" si="153"/>
        <v>0</v>
      </c>
      <c r="NMN126">
        <f t="shared" si="153"/>
        <v>0</v>
      </c>
      <c r="NMO126">
        <f t="shared" si="153"/>
        <v>0</v>
      </c>
      <c r="NMP126">
        <f t="shared" si="153"/>
        <v>0</v>
      </c>
      <c r="NMQ126">
        <f t="shared" si="153"/>
        <v>0</v>
      </c>
      <c r="NMR126">
        <f t="shared" si="153"/>
        <v>0</v>
      </c>
      <c r="NMS126">
        <f t="shared" si="153"/>
        <v>0</v>
      </c>
      <c r="NMT126">
        <f t="shared" si="153"/>
        <v>0</v>
      </c>
      <c r="NMU126">
        <f t="shared" si="153"/>
        <v>0</v>
      </c>
      <c r="NMV126">
        <f t="shared" si="153"/>
        <v>0</v>
      </c>
      <c r="NMW126">
        <f t="shared" si="153"/>
        <v>0</v>
      </c>
      <c r="NMX126">
        <f t="shared" si="153"/>
        <v>0</v>
      </c>
      <c r="NMY126">
        <f t="shared" si="153"/>
        <v>0</v>
      </c>
      <c r="NMZ126">
        <f t="shared" si="153"/>
        <v>0</v>
      </c>
      <c r="NNA126">
        <f t="shared" si="153"/>
        <v>0</v>
      </c>
      <c r="NNB126">
        <f t="shared" si="153"/>
        <v>0</v>
      </c>
      <c r="NNC126">
        <f t="shared" si="153"/>
        <v>0</v>
      </c>
      <c r="NND126">
        <f t="shared" si="153"/>
        <v>0</v>
      </c>
      <c r="NNE126">
        <f t="shared" si="153"/>
        <v>0</v>
      </c>
      <c r="NNF126">
        <f t="shared" si="153"/>
        <v>0</v>
      </c>
      <c r="NNG126">
        <f t="shared" si="153"/>
        <v>0</v>
      </c>
      <c r="NNH126">
        <f t="shared" si="153"/>
        <v>0</v>
      </c>
      <c r="NNI126">
        <f t="shared" si="153"/>
        <v>0</v>
      </c>
      <c r="NNJ126">
        <f t="shared" si="153"/>
        <v>0</v>
      </c>
      <c r="NNK126">
        <f t="shared" si="153"/>
        <v>0</v>
      </c>
      <c r="NNL126">
        <f t="shared" si="153"/>
        <v>0</v>
      </c>
      <c r="NNM126">
        <f t="shared" si="153"/>
        <v>0</v>
      </c>
      <c r="NNN126">
        <f t="shared" si="153"/>
        <v>0</v>
      </c>
      <c r="NNO126">
        <f t="shared" si="153"/>
        <v>0</v>
      </c>
      <c r="NNP126">
        <f t="shared" si="153"/>
        <v>0</v>
      </c>
      <c r="NNQ126">
        <f t="shared" si="153"/>
        <v>0</v>
      </c>
      <c r="NNR126">
        <f t="shared" si="153"/>
        <v>0</v>
      </c>
      <c r="NNS126">
        <f t="shared" si="153"/>
        <v>0</v>
      </c>
      <c r="NNT126">
        <f t="shared" si="153"/>
        <v>0</v>
      </c>
      <c r="NNU126">
        <f t="shared" si="153"/>
        <v>0</v>
      </c>
      <c r="NNV126">
        <f t="shared" si="153"/>
        <v>0</v>
      </c>
      <c r="NNW126">
        <f t="shared" si="153"/>
        <v>0</v>
      </c>
      <c r="NNX126">
        <f t="shared" si="153"/>
        <v>0</v>
      </c>
      <c r="NNY126">
        <f t="shared" si="153"/>
        <v>0</v>
      </c>
      <c r="NNZ126">
        <f t="shared" si="153"/>
        <v>0</v>
      </c>
      <c r="NOA126">
        <f t="shared" si="153"/>
        <v>0</v>
      </c>
      <c r="NOB126">
        <f t="shared" si="153"/>
        <v>0</v>
      </c>
      <c r="NOC126">
        <f t="shared" si="153"/>
        <v>0</v>
      </c>
      <c r="NOD126">
        <f t="shared" ref="NOD126:NQO126" si="154">SUM(NOD2:NOD125)</f>
        <v>0</v>
      </c>
      <c r="NOE126">
        <f t="shared" si="154"/>
        <v>0</v>
      </c>
      <c r="NOF126">
        <f t="shared" si="154"/>
        <v>0</v>
      </c>
      <c r="NOG126">
        <f t="shared" si="154"/>
        <v>0</v>
      </c>
      <c r="NOH126">
        <f t="shared" si="154"/>
        <v>0</v>
      </c>
      <c r="NOI126">
        <f t="shared" si="154"/>
        <v>0</v>
      </c>
      <c r="NOJ126">
        <f t="shared" si="154"/>
        <v>0</v>
      </c>
      <c r="NOK126">
        <f t="shared" si="154"/>
        <v>0</v>
      </c>
      <c r="NOL126">
        <f t="shared" si="154"/>
        <v>0</v>
      </c>
      <c r="NOM126">
        <f t="shared" si="154"/>
        <v>0</v>
      </c>
      <c r="NON126">
        <f t="shared" si="154"/>
        <v>0</v>
      </c>
      <c r="NOO126">
        <f t="shared" si="154"/>
        <v>0</v>
      </c>
      <c r="NOP126">
        <f t="shared" si="154"/>
        <v>0</v>
      </c>
      <c r="NOQ126">
        <f t="shared" si="154"/>
        <v>0</v>
      </c>
      <c r="NOR126">
        <f t="shared" si="154"/>
        <v>0</v>
      </c>
      <c r="NOS126">
        <f t="shared" si="154"/>
        <v>0</v>
      </c>
      <c r="NOT126">
        <f t="shared" si="154"/>
        <v>0</v>
      </c>
      <c r="NOU126">
        <f t="shared" si="154"/>
        <v>0</v>
      </c>
      <c r="NOV126">
        <f t="shared" si="154"/>
        <v>0</v>
      </c>
      <c r="NOW126">
        <f t="shared" si="154"/>
        <v>0</v>
      </c>
      <c r="NOX126">
        <f t="shared" si="154"/>
        <v>0</v>
      </c>
      <c r="NOY126">
        <f t="shared" si="154"/>
        <v>0</v>
      </c>
      <c r="NOZ126">
        <f t="shared" si="154"/>
        <v>0</v>
      </c>
      <c r="NPA126">
        <f t="shared" si="154"/>
        <v>0</v>
      </c>
      <c r="NPB126">
        <f t="shared" si="154"/>
        <v>0</v>
      </c>
      <c r="NPC126">
        <f t="shared" si="154"/>
        <v>0</v>
      </c>
      <c r="NPD126">
        <f t="shared" si="154"/>
        <v>0</v>
      </c>
      <c r="NPE126">
        <f t="shared" si="154"/>
        <v>0</v>
      </c>
      <c r="NPF126">
        <f t="shared" si="154"/>
        <v>0</v>
      </c>
      <c r="NPG126">
        <f t="shared" si="154"/>
        <v>0</v>
      </c>
      <c r="NPH126">
        <f t="shared" si="154"/>
        <v>0</v>
      </c>
      <c r="NPI126">
        <f t="shared" si="154"/>
        <v>0</v>
      </c>
      <c r="NPJ126">
        <f t="shared" si="154"/>
        <v>0</v>
      </c>
      <c r="NPK126">
        <f t="shared" si="154"/>
        <v>0</v>
      </c>
      <c r="NPL126">
        <f t="shared" si="154"/>
        <v>0</v>
      </c>
      <c r="NPM126">
        <f t="shared" si="154"/>
        <v>0</v>
      </c>
      <c r="NPN126">
        <f t="shared" si="154"/>
        <v>0</v>
      </c>
      <c r="NPO126">
        <f t="shared" si="154"/>
        <v>0</v>
      </c>
      <c r="NPP126">
        <f t="shared" si="154"/>
        <v>0</v>
      </c>
      <c r="NPQ126">
        <f t="shared" si="154"/>
        <v>0</v>
      </c>
      <c r="NPR126">
        <f t="shared" si="154"/>
        <v>0</v>
      </c>
      <c r="NPS126">
        <f t="shared" si="154"/>
        <v>0</v>
      </c>
      <c r="NPT126">
        <f t="shared" si="154"/>
        <v>0</v>
      </c>
      <c r="NPU126">
        <f t="shared" si="154"/>
        <v>0</v>
      </c>
      <c r="NPV126">
        <f t="shared" si="154"/>
        <v>0</v>
      </c>
      <c r="NPW126">
        <f t="shared" si="154"/>
        <v>0</v>
      </c>
      <c r="NPX126">
        <f t="shared" si="154"/>
        <v>0</v>
      </c>
      <c r="NPY126">
        <f t="shared" si="154"/>
        <v>0</v>
      </c>
      <c r="NPZ126">
        <f t="shared" si="154"/>
        <v>0</v>
      </c>
      <c r="NQA126">
        <f t="shared" si="154"/>
        <v>0</v>
      </c>
      <c r="NQB126">
        <f t="shared" si="154"/>
        <v>0</v>
      </c>
      <c r="NQC126">
        <f t="shared" si="154"/>
        <v>0</v>
      </c>
      <c r="NQD126">
        <f t="shared" si="154"/>
        <v>0</v>
      </c>
      <c r="NQE126">
        <f t="shared" si="154"/>
        <v>0</v>
      </c>
      <c r="NQF126">
        <f t="shared" si="154"/>
        <v>0</v>
      </c>
      <c r="NQG126">
        <f t="shared" si="154"/>
        <v>0</v>
      </c>
      <c r="NQH126">
        <f t="shared" si="154"/>
        <v>0</v>
      </c>
      <c r="NQI126">
        <f t="shared" si="154"/>
        <v>0</v>
      </c>
      <c r="NQJ126">
        <f t="shared" si="154"/>
        <v>0</v>
      </c>
      <c r="NQK126">
        <f t="shared" si="154"/>
        <v>0</v>
      </c>
      <c r="NQL126">
        <f t="shared" si="154"/>
        <v>0</v>
      </c>
      <c r="NQM126">
        <f t="shared" si="154"/>
        <v>0</v>
      </c>
      <c r="NQN126">
        <f t="shared" si="154"/>
        <v>0</v>
      </c>
      <c r="NQO126">
        <f t="shared" si="154"/>
        <v>0</v>
      </c>
      <c r="NQP126">
        <f t="shared" ref="NQP126:NTA126" si="155">SUM(NQP2:NQP125)</f>
        <v>0</v>
      </c>
      <c r="NQQ126">
        <f t="shared" si="155"/>
        <v>0</v>
      </c>
      <c r="NQR126">
        <f t="shared" si="155"/>
        <v>0</v>
      </c>
      <c r="NQS126">
        <f t="shared" si="155"/>
        <v>0</v>
      </c>
      <c r="NQT126">
        <f t="shared" si="155"/>
        <v>0</v>
      </c>
      <c r="NQU126">
        <f t="shared" si="155"/>
        <v>0</v>
      </c>
      <c r="NQV126">
        <f t="shared" si="155"/>
        <v>0</v>
      </c>
      <c r="NQW126">
        <f t="shared" si="155"/>
        <v>0</v>
      </c>
      <c r="NQX126">
        <f t="shared" si="155"/>
        <v>0</v>
      </c>
      <c r="NQY126">
        <f t="shared" si="155"/>
        <v>0</v>
      </c>
      <c r="NQZ126">
        <f t="shared" si="155"/>
        <v>0</v>
      </c>
      <c r="NRA126">
        <f t="shared" si="155"/>
        <v>0</v>
      </c>
      <c r="NRB126">
        <f t="shared" si="155"/>
        <v>0</v>
      </c>
      <c r="NRC126">
        <f t="shared" si="155"/>
        <v>0</v>
      </c>
      <c r="NRD126">
        <f t="shared" si="155"/>
        <v>0</v>
      </c>
      <c r="NRE126">
        <f t="shared" si="155"/>
        <v>0</v>
      </c>
      <c r="NRF126">
        <f t="shared" si="155"/>
        <v>0</v>
      </c>
      <c r="NRG126">
        <f t="shared" si="155"/>
        <v>0</v>
      </c>
      <c r="NRH126">
        <f t="shared" si="155"/>
        <v>0</v>
      </c>
      <c r="NRI126">
        <f t="shared" si="155"/>
        <v>0</v>
      </c>
      <c r="NRJ126">
        <f t="shared" si="155"/>
        <v>0</v>
      </c>
      <c r="NRK126">
        <f t="shared" si="155"/>
        <v>0</v>
      </c>
      <c r="NRL126">
        <f t="shared" si="155"/>
        <v>0</v>
      </c>
      <c r="NRM126">
        <f t="shared" si="155"/>
        <v>0</v>
      </c>
      <c r="NRN126">
        <f t="shared" si="155"/>
        <v>0</v>
      </c>
      <c r="NRO126">
        <f t="shared" si="155"/>
        <v>0</v>
      </c>
      <c r="NRP126">
        <f t="shared" si="155"/>
        <v>0</v>
      </c>
      <c r="NRQ126">
        <f t="shared" si="155"/>
        <v>0</v>
      </c>
      <c r="NRR126">
        <f t="shared" si="155"/>
        <v>0</v>
      </c>
      <c r="NRS126">
        <f t="shared" si="155"/>
        <v>0</v>
      </c>
      <c r="NRT126">
        <f t="shared" si="155"/>
        <v>0</v>
      </c>
      <c r="NRU126">
        <f t="shared" si="155"/>
        <v>0</v>
      </c>
      <c r="NRV126">
        <f t="shared" si="155"/>
        <v>0</v>
      </c>
      <c r="NRW126">
        <f t="shared" si="155"/>
        <v>0</v>
      </c>
      <c r="NRX126">
        <f t="shared" si="155"/>
        <v>0</v>
      </c>
      <c r="NRY126">
        <f t="shared" si="155"/>
        <v>0</v>
      </c>
      <c r="NRZ126">
        <f t="shared" si="155"/>
        <v>0</v>
      </c>
      <c r="NSA126">
        <f t="shared" si="155"/>
        <v>0</v>
      </c>
      <c r="NSB126">
        <f t="shared" si="155"/>
        <v>0</v>
      </c>
      <c r="NSC126">
        <f t="shared" si="155"/>
        <v>0</v>
      </c>
      <c r="NSD126">
        <f t="shared" si="155"/>
        <v>0</v>
      </c>
      <c r="NSE126">
        <f t="shared" si="155"/>
        <v>0</v>
      </c>
      <c r="NSF126">
        <f t="shared" si="155"/>
        <v>0</v>
      </c>
      <c r="NSG126">
        <f t="shared" si="155"/>
        <v>0</v>
      </c>
      <c r="NSH126">
        <f t="shared" si="155"/>
        <v>0</v>
      </c>
      <c r="NSI126">
        <f t="shared" si="155"/>
        <v>0</v>
      </c>
      <c r="NSJ126">
        <f t="shared" si="155"/>
        <v>0</v>
      </c>
      <c r="NSK126">
        <f t="shared" si="155"/>
        <v>0</v>
      </c>
      <c r="NSL126">
        <f t="shared" si="155"/>
        <v>0</v>
      </c>
      <c r="NSM126">
        <f t="shared" si="155"/>
        <v>0</v>
      </c>
      <c r="NSN126">
        <f t="shared" si="155"/>
        <v>0</v>
      </c>
      <c r="NSO126">
        <f t="shared" si="155"/>
        <v>0</v>
      </c>
      <c r="NSP126">
        <f t="shared" si="155"/>
        <v>0</v>
      </c>
      <c r="NSQ126">
        <f t="shared" si="155"/>
        <v>0</v>
      </c>
      <c r="NSR126">
        <f t="shared" si="155"/>
        <v>0</v>
      </c>
      <c r="NSS126">
        <f t="shared" si="155"/>
        <v>0</v>
      </c>
      <c r="NST126">
        <f t="shared" si="155"/>
        <v>0</v>
      </c>
      <c r="NSU126">
        <f t="shared" si="155"/>
        <v>0</v>
      </c>
      <c r="NSV126">
        <f t="shared" si="155"/>
        <v>0</v>
      </c>
      <c r="NSW126">
        <f t="shared" si="155"/>
        <v>0</v>
      </c>
      <c r="NSX126">
        <f t="shared" si="155"/>
        <v>0</v>
      </c>
      <c r="NSY126">
        <f t="shared" si="155"/>
        <v>0</v>
      </c>
      <c r="NSZ126">
        <f t="shared" si="155"/>
        <v>0</v>
      </c>
      <c r="NTA126">
        <f t="shared" si="155"/>
        <v>0</v>
      </c>
      <c r="NTB126">
        <f t="shared" ref="NTB126:NVM126" si="156">SUM(NTB2:NTB125)</f>
        <v>0</v>
      </c>
      <c r="NTC126">
        <f t="shared" si="156"/>
        <v>0</v>
      </c>
      <c r="NTD126">
        <f t="shared" si="156"/>
        <v>0</v>
      </c>
      <c r="NTE126">
        <f t="shared" si="156"/>
        <v>0</v>
      </c>
      <c r="NTF126">
        <f t="shared" si="156"/>
        <v>0</v>
      </c>
      <c r="NTG126">
        <f t="shared" si="156"/>
        <v>0</v>
      </c>
      <c r="NTH126">
        <f t="shared" si="156"/>
        <v>0</v>
      </c>
      <c r="NTI126">
        <f t="shared" si="156"/>
        <v>0</v>
      </c>
      <c r="NTJ126">
        <f t="shared" si="156"/>
        <v>0</v>
      </c>
      <c r="NTK126">
        <f t="shared" si="156"/>
        <v>0</v>
      </c>
      <c r="NTL126">
        <f t="shared" si="156"/>
        <v>0</v>
      </c>
      <c r="NTM126">
        <f t="shared" si="156"/>
        <v>0</v>
      </c>
      <c r="NTN126">
        <f t="shared" si="156"/>
        <v>0</v>
      </c>
      <c r="NTO126">
        <f t="shared" si="156"/>
        <v>0</v>
      </c>
      <c r="NTP126">
        <f t="shared" si="156"/>
        <v>0</v>
      </c>
      <c r="NTQ126">
        <f t="shared" si="156"/>
        <v>0</v>
      </c>
      <c r="NTR126">
        <f t="shared" si="156"/>
        <v>0</v>
      </c>
      <c r="NTS126">
        <f t="shared" si="156"/>
        <v>0</v>
      </c>
      <c r="NTT126">
        <f t="shared" si="156"/>
        <v>0</v>
      </c>
      <c r="NTU126">
        <f t="shared" si="156"/>
        <v>0</v>
      </c>
      <c r="NTV126">
        <f t="shared" si="156"/>
        <v>0</v>
      </c>
      <c r="NTW126">
        <f t="shared" si="156"/>
        <v>0</v>
      </c>
      <c r="NTX126">
        <f t="shared" si="156"/>
        <v>0</v>
      </c>
      <c r="NTY126">
        <f t="shared" si="156"/>
        <v>0</v>
      </c>
      <c r="NTZ126">
        <f t="shared" si="156"/>
        <v>0</v>
      </c>
      <c r="NUA126">
        <f t="shared" si="156"/>
        <v>0</v>
      </c>
      <c r="NUB126">
        <f t="shared" si="156"/>
        <v>0</v>
      </c>
      <c r="NUC126">
        <f t="shared" si="156"/>
        <v>0</v>
      </c>
      <c r="NUD126">
        <f t="shared" si="156"/>
        <v>0</v>
      </c>
      <c r="NUE126">
        <f t="shared" si="156"/>
        <v>0</v>
      </c>
      <c r="NUF126">
        <f t="shared" si="156"/>
        <v>0</v>
      </c>
      <c r="NUG126">
        <f t="shared" si="156"/>
        <v>0</v>
      </c>
      <c r="NUH126">
        <f t="shared" si="156"/>
        <v>0</v>
      </c>
      <c r="NUI126">
        <f t="shared" si="156"/>
        <v>0</v>
      </c>
      <c r="NUJ126">
        <f t="shared" si="156"/>
        <v>0</v>
      </c>
      <c r="NUK126">
        <f t="shared" si="156"/>
        <v>0</v>
      </c>
      <c r="NUL126">
        <f t="shared" si="156"/>
        <v>0</v>
      </c>
      <c r="NUM126">
        <f t="shared" si="156"/>
        <v>0</v>
      </c>
      <c r="NUN126">
        <f t="shared" si="156"/>
        <v>0</v>
      </c>
      <c r="NUO126">
        <f t="shared" si="156"/>
        <v>0</v>
      </c>
      <c r="NUP126">
        <f t="shared" si="156"/>
        <v>0</v>
      </c>
      <c r="NUQ126">
        <f t="shared" si="156"/>
        <v>0</v>
      </c>
      <c r="NUR126">
        <f t="shared" si="156"/>
        <v>0</v>
      </c>
      <c r="NUS126">
        <f t="shared" si="156"/>
        <v>0</v>
      </c>
      <c r="NUT126">
        <f t="shared" si="156"/>
        <v>0</v>
      </c>
      <c r="NUU126">
        <f t="shared" si="156"/>
        <v>0</v>
      </c>
      <c r="NUV126">
        <f t="shared" si="156"/>
        <v>0</v>
      </c>
      <c r="NUW126">
        <f t="shared" si="156"/>
        <v>0</v>
      </c>
      <c r="NUX126">
        <f t="shared" si="156"/>
        <v>0</v>
      </c>
      <c r="NUY126">
        <f t="shared" si="156"/>
        <v>0</v>
      </c>
      <c r="NUZ126">
        <f t="shared" si="156"/>
        <v>0</v>
      </c>
      <c r="NVA126">
        <f t="shared" si="156"/>
        <v>0</v>
      </c>
      <c r="NVB126">
        <f t="shared" si="156"/>
        <v>0</v>
      </c>
      <c r="NVC126">
        <f t="shared" si="156"/>
        <v>0</v>
      </c>
      <c r="NVD126">
        <f t="shared" si="156"/>
        <v>0</v>
      </c>
      <c r="NVE126">
        <f t="shared" si="156"/>
        <v>0</v>
      </c>
      <c r="NVF126">
        <f t="shared" si="156"/>
        <v>0</v>
      </c>
      <c r="NVG126">
        <f t="shared" si="156"/>
        <v>0</v>
      </c>
      <c r="NVH126">
        <f t="shared" si="156"/>
        <v>0</v>
      </c>
      <c r="NVI126">
        <f t="shared" si="156"/>
        <v>0</v>
      </c>
      <c r="NVJ126">
        <f t="shared" si="156"/>
        <v>0</v>
      </c>
      <c r="NVK126">
        <f t="shared" si="156"/>
        <v>0</v>
      </c>
      <c r="NVL126">
        <f t="shared" si="156"/>
        <v>0</v>
      </c>
      <c r="NVM126">
        <f t="shared" si="156"/>
        <v>0</v>
      </c>
      <c r="NVN126">
        <f t="shared" ref="NVN126:NXY126" si="157">SUM(NVN2:NVN125)</f>
        <v>0</v>
      </c>
      <c r="NVO126">
        <f t="shared" si="157"/>
        <v>0</v>
      </c>
      <c r="NVP126">
        <f t="shared" si="157"/>
        <v>0</v>
      </c>
      <c r="NVQ126">
        <f t="shared" si="157"/>
        <v>0</v>
      </c>
      <c r="NVR126">
        <f t="shared" si="157"/>
        <v>0</v>
      </c>
      <c r="NVS126">
        <f t="shared" si="157"/>
        <v>0</v>
      </c>
      <c r="NVT126">
        <f t="shared" si="157"/>
        <v>0</v>
      </c>
      <c r="NVU126">
        <f t="shared" si="157"/>
        <v>0</v>
      </c>
      <c r="NVV126">
        <f t="shared" si="157"/>
        <v>0</v>
      </c>
      <c r="NVW126">
        <f t="shared" si="157"/>
        <v>0</v>
      </c>
      <c r="NVX126">
        <f t="shared" si="157"/>
        <v>0</v>
      </c>
      <c r="NVY126">
        <f t="shared" si="157"/>
        <v>0</v>
      </c>
      <c r="NVZ126">
        <f t="shared" si="157"/>
        <v>0</v>
      </c>
      <c r="NWA126">
        <f t="shared" si="157"/>
        <v>0</v>
      </c>
      <c r="NWB126">
        <f t="shared" si="157"/>
        <v>0</v>
      </c>
      <c r="NWC126">
        <f t="shared" si="157"/>
        <v>0</v>
      </c>
      <c r="NWD126">
        <f t="shared" si="157"/>
        <v>0</v>
      </c>
      <c r="NWE126">
        <f t="shared" si="157"/>
        <v>0</v>
      </c>
      <c r="NWF126">
        <f t="shared" si="157"/>
        <v>0</v>
      </c>
      <c r="NWG126">
        <f t="shared" si="157"/>
        <v>0</v>
      </c>
      <c r="NWH126">
        <f t="shared" si="157"/>
        <v>0</v>
      </c>
      <c r="NWI126">
        <f t="shared" si="157"/>
        <v>0</v>
      </c>
      <c r="NWJ126">
        <f t="shared" si="157"/>
        <v>0</v>
      </c>
      <c r="NWK126">
        <f t="shared" si="157"/>
        <v>0</v>
      </c>
      <c r="NWL126">
        <f t="shared" si="157"/>
        <v>0</v>
      </c>
      <c r="NWM126">
        <f t="shared" si="157"/>
        <v>0</v>
      </c>
      <c r="NWN126">
        <f t="shared" si="157"/>
        <v>0</v>
      </c>
      <c r="NWO126">
        <f t="shared" si="157"/>
        <v>0</v>
      </c>
      <c r="NWP126">
        <f t="shared" si="157"/>
        <v>0</v>
      </c>
      <c r="NWQ126">
        <f t="shared" si="157"/>
        <v>0</v>
      </c>
      <c r="NWR126">
        <f t="shared" si="157"/>
        <v>0</v>
      </c>
      <c r="NWS126">
        <f t="shared" si="157"/>
        <v>0</v>
      </c>
      <c r="NWT126">
        <f t="shared" si="157"/>
        <v>0</v>
      </c>
      <c r="NWU126">
        <f t="shared" si="157"/>
        <v>0</v>
      </c>
      <c r="NWV126">
        <f t="shared" si="157"/>
        <v>0</v>
      </c>
      <c r="NWW126">
        <f t="shared" si="157"/>
        <v>0</v>
      </c>
      <c r="NWX126">
        <f t="shared" si="157"/>
        <v>0</v>
      </c>
      <c r="NWY126">
        <f t="shared" si="157"/>
        <v>0</v>
      </c>
      <c r="NWZ126">
        <f t="shared" si="157"/>
        <v>0</v>
      </c>
      <c r="NXA126">
        <f t="shared" si="157"/>
        <v>0</v>
      </c>
      <c r="NXB126">
        <f t="shared" si="157"/>
        <v>0</v>
      </c>
      <c r="NXC126">
        <f t="shared" si="157"/>
        <v>0</v>
      </c>
      <c r="NXD126">
        <f t="shared" si="157"/>
        <v>0</v>
      </c>
      <c r="NXE126">
        <f t="shared" si="157"/>
        <v>0</v>
      </c>
      <c r="NXF126">
        <f t="shared" si="157"/>
        <v>0</v>
      </c>
      <c r="NXG126">
        <f t="shared" si="157"/>
        <v>0</v>
      </c>
      <c r="NXH126">
        <f t="shared" si="157"/>
        <v>0</v>
      </c>
      <c r="NXI126">
        <f t="shared" si="157"/>
        <v>0</v>
      </c>
      <c r="NXJ126">
        <f t="shared" si="157"/>
        <v>0</v>
      </c>
      <c r="NXK126">
        <f t="shared" si="157"/>
        <v>0</v>
      </c>
      <c r="NXL126">
        <f t="shared" si="157"/>
        <v>0</v>
      </c>
      <c r="NXM126">
        <f t="shared" si="157"/>
        <v>0</v>
      </c>
      <c r="NXN126">
        <f t="shared" si="157"/>
        <v>0</v>
      </c>
      <c r="NXO126">
        <f t="shared" si="157"/>
        <v>0</v>
      </c>
      <c r="NXP126">
        <f t="shared" si="157"/>
        <v>0</v>
      </c>
      <c r="NXQ126">
        <f t="shared" si="157"/>
        <v>0</v>
      </c>
      <c r="NXR126">
        <f t="shared" si="157"/>
        <v>0</v>
      </c>
      <c r="NXS126">
        <f t="shared" si="157"/>
        <v>0</v>
      </c>
      <c r="NXT126">
        <f t="shared" si="157"/>
        <v>0</v>
      </c>
      <c r="NXU126">
        <f t="shared" si="157"/>
        <v>0</v>
      </c>
      <c r="NXV126">
        <f t="shared" si="157"/>
        <v>0</v>
      </c>
      <c r="NXW126">
        <f t="shared" si="157"/>
        <v>0</v>
      </c>
      <c r="NXX126">
        <f t="shared" si="157"/>
        <v>0</v>
      </c>
      <c r="NXY126">
        <f t="shared" si="157"/>
        <v>0</v>
      </c>
      <c r="NXZ126">
        <f t="shared" ref="NXZ126:OAK126" si="158">SUM(NXZ2:NXZ125)</f>
        <v>0</v>
      </c>
      <c r="NYA126">
        <f t="shared" si="158"/>
        <v>0</v>
      </c>
      <c r="NYB126">
        <f t="shared" si="158"/>
        <v>0</v>
      </c>
      <c r="NYC126">
        <f t="shared" si="158"/>
        <v>0</v>
      </c>
      <c r="NYD126">
        <f t="shared" si="158"/>
        <v>0</v>
      </c>
      <c r="NYE126">
        <f t="shared" si="158"/>
        <v>0</v>
      </c>
      <c r="NYF126">
        <f t="shared" si="158"/>
        <v>0</v>
      </c>
      <c r="NYG126">
        <f t="shared" si="158"/>
        <v>0</v>
      </c>
      <c r="NYH126">
        <f t="shared" si="158"/>
        <v>0</v>
      </c>
      <c r="NYI126">
        <f t="shared" si="158"/>
        <v>0</v>
      </c>
      <c r="NYJ126">
        <f t="shared" si="158"/>
        <v>0</v>
      </c>
      <c r="NYK126">
        <f t="shared" si="158"/>
        <v>0</v>
      </c>
      <c r="NYL126">
        <f t="shared" si="158"/>
        <v>0</v>
      </c>
      <c r="NYM126">
        <f t="shared" si="158"/>
        <v>0</v>
      </c>
      <c r="NYN126">
        <f t="shared" si="158"/>
        <v>0</v>
      </c>
      <c r="NYO126">
        <f t="shared" si="158"/>
        <v>0</v>
      </c>
      <c r="NYP126">
        <f t="shared" si="158"/>
        <v>0</v>
      </c>
      <c r="NYQ126">
        <f t="shared" si="158"/>
        <v>0</v>
      </c>
      <c r="NYR126">
        <f t="shared" si="158"/>
        <v>0</v>
      </c>
      <c r="NYS126">
        <f t="shared" si="158"/>
        <v>0</v>
      </c>
      <c r="NYT126">
        <f t="shared" si="158"/>
        <v>0</v>
      </c>
      <c r="NYU126">
        <f t="shared" si="158"/>
        <v>0</v>
      </c>
      <c r="NYV126">
        <f t="shared" si="158"/>
        <v>0</v>
      </c>
      <c r="NYW126">
        <f t="shared" si="158"/>
        <v>0</v>
      </c>
      <c r="NYX126">
        <f t="shared" si="158"/>
        <v>0</v>
      </c>
      <c r="NYY126">
        <f t="shared" si="158"/>
        <v>0</v>
      </c>
      <c r="NYZ126">
        <f t="shared" si="158"/>
        <v>0</v>
      </c>
      <c r="NZA126">
        <f t="shared" si="158"/>
        <v>0</v>
      </c>
      <c r="NZB126">
        <f t="shared" si="158"/>
        <v>0</v>
      </c>
      <c r="NZC126">
        <f t="shared" si="158"/>
        <v>0</v>
      </c>
      <c r="NZD126">
        <f t="shared" si="158"/>
        <v>0</v>
      </c>
      <c r="NZE126">
        <f t="shared" si="158"/>
        <v>0</v>
      </c>
      <c r="NZF126">
        <f t="shared" si="158"/>
        <v>0</v>
      </c>
      <c r="NZG126">
        <f t="shared" si="158"/>
        <v>0</v>
      </c>
      <c r="NZH126">
        <f t="shared" si="158"/>
        <v>0</v>
      </c>
      <c r="NZI126">
        <f t="shared" si="158"/>
        <v>0</v>
      </c>
      <c r="NZJ126">
        <f t="shared" si="158"/>
        <v>0</v>
      </c>
      <c r="NZK126">
        <f t="shared" si="158"/>
        <v>0</v>
      </c>
      <c r="NZL126">
        <f t="shared" si="158"/>
        <v>0</v>
      </c>
      <c r="NZM126">
        <f t="shared" si="158"/>
        <v>0</v>
      </c>
      <c r="NZN126">
        <f t="shared" si="158"/>
        <v>0</v>
      </c>
      <c r="NZO126">
        <f t="shared" si="158"/>
        <v>0</v>
      </c>
      <c r="NZP126">
        <f t="shared" si="158"/>
        <v>0</v>
      </c>
      <c r="NZQ126">
        <f t="shared" si="158"/>
        <v>0</v>
      </c>
      <c r="NZR126">
        <f t="shared" si="158"/>
        <v>0</v>
      </c>
      <c r="NZS126">
        <f t="shared" si="158"/>
        <v>0</v>
      </c>
      <c r="NZT126">
        <f t="shared" si="158"/>
        <v>0</v>
      </c>
      <c r="NZU126">
        <f t="shared" si="158"/>
        <v>0</v>
      </c>
      <c r="NZV126">
        <f t="shared" si="158"/>
        <v>0</v>
      </c>
      <c r="NZW126">
        <f t="shared" si="158"/>
        <v>0</v>
      </c>
      <c r="NZX126">
        <f t="shared" si="158"/>
        <v>0</v>
      </c>
      <c r="NZY126">
        <f t="shared" si="158"/>
        <v>0</v>
      </c>
      <c r="NZZ126">
        <f t="shared" si="158"/>
        <v>0</v>
      </c>
      <c r="OAA126">
        <f t="shared" si="158"/>
        <v>0</v>
      </c>
      <c r="OAB126">
        <f t="shared" si="158"/>
        <v>0</v>
      </c>
      <c r="OAC126">
        <f t="shared" si="158"/>
        <v>0</v>
      </c>
      <c r="OAD126">
        <f t="shared" si="158"/>
        <v>0</v>
      </c>
      <c r="OAE126">
        <f t="shared" si="158"/>
        <v>0</v>
      </c>
      <c r="OAF126">
        <f t="shared" si="158"/>
        <v>0</v>
      </c>
      <c r="OAG126">
        <f t="shared" si="158"/>
        <v>0</v>
      </c>
      <c r="OAH126">
        <f t="shared" si="158"/>
        <v>0</v>
      </c>
      <c r="OAI126">
        <f t="shared" si="158"/>
        <v>0</v>
      </c>
      <c r="OAJ126">
        <f t="shared" si="158"/>
        <v>0</v>
      </c>
      <c r="OAK126">
        <f t="shared" si="158"/>
        <v>0</v>
      </c>
      <c r="OAL126">
        <f t="shared" ref="OAL126:OCW126" si="159">SUM(OAL2:OAL125)</f>
        <v>0</v>
      </c>
      <c r="OAM126">
        <f t="shared" si="159"/>
        <v>0</v>
      </c>
      <c r="OAN126">
        <f t="shared" si="159"/>
        <v>0</v>
      </c>
      <c r="OAO126">
        <f t="shared" si="159"/>
        <v>0</v>
      </c>
      <c r="OAP126">
        <f t="shared" si="159"/>
        <v>0</v>
      </c>
      <c r="OAQ126">
        <f t="shared" si="159"/>
        <v>0</v>
      </c>
      <c r="OAR126">
        <f t="shared" si="159"/>
        <v>0</v>
      </c>
      <c r="OAS126">
        <f t="shared" si="159"/>
        <v>0</v>
      </c>
      <c r="OAT126">
        <f t="shared" si="159"/>
        <v>0</v>
      </c>
      <c r="OAU126">
        <f t="shared" si="159"/>
        <v>0</v>
      </c>
      <c r="OAV126">
        <f t="shared" si="159"/>
        <v>0</v>
      </c>
      <c r="OAW126">
        <f t="shared" si="159"/>
        <v>0</v>
      </c>
      <c r="OAX126">
        <f t="shared" si="159"/>
        <v>0</v>
      </c>
      <c r="OAY126">
        <f t="shared" si="159"/>
        <v>0</v>
      </c>
      <c r="OAZ126">
        <f t="shared" si="159"/>
        <v>0</v>
      </c>
      <c r="OBA126">
        <f t="shared" si="159"/>
        <v>0</v>
      </c>
      <c r="OBB126">
        <f t="shared" si="159"/>
        <v>0</v>
      </c>
      <c r="OBC126">
        <f t="shared" si="159"/>
        <v>0</v>
      </c>
      <c r="OBD126">
        <f t="shared" si="159"/>
        <v>0</v>
      </c>
      <c r="OBE126">
        <f t="shared" si="159"/>
        <v>0</v>
      </c>
      <c r="OBF126">
        <f t="shared" si="159"/>
        <v>0</v>
      </c>
      <c r="OBG126">
        <f t="shared" si="159"/>
        <v>0</v>
      </c>
      <c r="OBH126">
        <f t="shared" si="159"/>
        <v>0</v>
      </c>
      <c r="OBI126">
        <f t="shared" si="159"/>
        <v>0</v>
      </c>
      <c r="OBJ126">
        <f t="shared" si="159"/>
        <v>0</v>
      </c>
      <c r="OBK126">
        <f t="shared" si="159"/>
        <v>0</v>
      </c>
      <c r="OBL126">
        <f t="shared" si="159"/>
        <v>0</v>
      </c>
      <c r="OBM126">
        <f t="shared" si="159"/>
        <v>0</v>
      </c>
      <c r="OBN126">
        <f t="shared" si="159"/>
        <v>0</v>
      </c>
      <c r="OBO126">
        <f t="shared" si="159"/>
        <v>0</v>
      </c>
      <c r="OBP126">
        <f t="shared" si="159"/>
        <v>0</v>
      </c>
      <c r="OBQ126">
        <f t="shared" si="159"/>
        <v>0</v>
      </c>
      <c r="OBR126">
        <f t="shared" si="159"/>
        <v>0</v>
      </c>
      <c r="OBS126">
        <f t="shared" si="159"/>
        <v>0</v>
      </c>
      <c r="OBT126">
        <f t="shared" si="159"/>
        <v>0</v>
      </c>
      <c r="OBU126">
        <f t="shared" si="159"/>
        <v>0</v>
      </c>
      <c r="OBV126">
        <f t="shared" si="159"/>
        <v>0</v>
      </c>
      <c r="OBW126">
        <f t="shared" si="159"/>
        <v>0</v>
      </c>
      <c r="OBX126">
        <f t="shared" si="159"/>
        <v>0</v>
      </c>
      <c r="OBY126">
        <f t="shared" si="159"/>
        <v>0</v>
      </c>
      <c r="OBZ126">
        <f t="shared" si="159"/>
        <v>0</v>
      </c>
      <c r="OCA126">
        <f t="shared" si="159"/>
        <v>0</v>
      </c>
      <c r="OCB126">
        <f t="shared" si="159"/>
        <v>0</v>
      </c>
      <c r="OCC126">
        <f t="shared" si="159"/>
        <v>0</v>
      </c>
      <c r="OCD126">
        <f t="shared" si="159"/>
        <v>0</v>
      </c>
      <c r="OCE126">
        <f t="shared" si="159"/>
        <v>0</v>
      </c>
      <c r="OCF126">
        <f t="shared" si="159"/>
        <v>0</v>
      </c>
      <c r="OCG126">
        <f t="shared" si="159"/>
        <v>0</v>
      </c>
      <c r="OCH126">
        <f t="shared" si="159"/>
        <v>0</v>
      </c>
      <c r="OCI126">
        <f t="shared" si="159"/>
        <v>0</v>
      </c>
      <c r="OCJ126">
        <f t="shared" si="159"/>
        <v>0</v>
      </c>
      <c r="OCK126">
        <f t="shared" si="159"/>
        <v>0</v>
      </c>
      <c r="OCL126">
        <f t="shared" si="159"/>
        <v>0</v>
      </c>
      <c r="OCM126">
        <f t="shared" si="159"/>
        <v>0</v>
      </c>
      <c r="OCN126">
        <f t="shared" si="159"/>
        <v>0</v>
      </c>
      <c r="OCO126">
        <f t="shared" si="159"/>
        <v>0</v>
      </c>
      <c r="OCP126">
        <f t="shared" si="159"/>
        <v>0</v>
      </c>
      <c r="OCQ126">
        <f t="shared" si="159"/>
        <v>0</v>
      </c>
      <c r="OCR126">
        <f t="shared" si="159"/>
        <v>0</v>
      </c>
      <c r="OCS126">
        <f t="shared" si="159"/>
        <v>0</v>
      </c>
      <c r="OCT126">
        <f t="shared" si="159"/>
        <v>0</v>
      </c>
      <c r="OCU126">
        <f t="shared" si="159"/>
        <v>0</v>
      </c>
      <c r="OCV126">
        <f t="shared" si="159"/>
        <v>0</v>
      </c>
      <c r="OCW126">
        <f t="shared" si="159"/>
        <v>0</v>
      </c>
      <c r="OCX126">
        <f t="shared" ref="OCX126:OFI126" si="160">SUM(OCX2:OCX125)</f>
        <v>0</v>
      </c>
      <c r="OCY126">
        <f t="shared" si="160"/>
        <v>0</v>
      </c>
      <c r="OCZ126">
        <f t="shared" si="160"/>
        <v>0</v>
      </c>
      <c r="ODA126">
        <f t="shared" si="160"/>
        <v>0</v>
      </c>
      <c r="ODB126">
        <f t="shared" si="160"/>
        <v>0</v>
      </c>
      <c r="ODC126">
        <f t="shared" si="160"/>
        <v>0</v>
      </c>
      <c r="ODD126">
        <f t="shared" si="160"/>
        <v>0</v>
      </c>
      <c r="ODE126">
        <f t="shared" si="160"/>
        <v>0</v>
      </c>
      <c r="ODF126">
        <f t="shared" si="160"/>
        <v>0</v>
      </c>
      <c r="ODG126">
        <f t="shared" si="160"/>
        <v>0</v>
      </c>
      <c r="ODH126">
        <f t="shared" si="160"/>
        <v>0</v>
      </c>
      <c r="ODI126">
        <f t="shared" si="160"/>
        <v>0</v>
      </c>
      <c r="ODJ126">
        <f t="shared" si="160"/>
        <v>0</v>
      </c>
      <c r="ODK126">
        <f t="shared" si="160"/>
        <v>0</v>
      </c>
      <c r="ODL126">
        <f t="shared" si="160"/>
        <v>0</v>
      </c>
      <c r="ODM126">
        <f t="shared" si="160"/>
        <v>0</v>
      </c>
      <c r="ODN126">
        <f t="shared" si="160"/>
        <v>0</v>
      </c>
      <c r="ODO126">
        <f t="shared" si="160"/>
        <v>0</v>
      </c>
      <c r="ODP126">
        <f t="shared" si="160"/>
        <v>0</v>
      </c>
      <c r="ODQ126">
        <f t="shared" si="160"/>
        <v>0</v>
      </c>
      <c r="ODR126">
        <f t="shared" si="160"/>
        <v>0</v>
      </c>
      <c r="ODS126">
        <f t="shared" si="160"/>
        <v>0</v>
      </c>
      <c r="ODT126">
        <f t="shared" si="160"/>
        <v>0</v>
      </c>
      <c r="ODU126">
        <f t="shared" si="160"/>
        <v>0</v>
      </c>
      <c r="ODV126">
        <f t="shared" si="160"/>
        <v>0</v>
      </c>
      <c r="ODW126">
        <f t="shared" si="160"/>
        <v>0</v>
      </c>
      <c r="ODX126">
        <f t="shared" si="160"/>
        <v>0</v>
      </c>
      <c r="ODY126">
        <f t="shared" si="160"/>
        <v>0</v>
      </c>
      <c r="ODZ126">
        <f t="shared" si="160"/>
        <v>0</v>
      </c>
      <c r="OEA126">
        <f t="shared" si="160"/>
        <v>0</v>
      </c>
      <c r="OEB126">
        <f t="shared" si="160"/>
        <v>0</v>
      </c>
      <c r="OEC126">
        <f t="shared" si="160"/>
        <v>0</v>
      </c>
      <c r="OED126">
        <f t="shared" si="160"/>
        <v>0</v>
      </c>
      <c r="OEE126">
        <f t="shared" si="160"/>
        <v>0</v>
      </c>
      <c r="OEF126">
        <f t="shared" si="160"/>
        <v>0</v>
      </c>
      <c r="OEG126">
        <f t="shared" si="160"/>
        <v>0</v>
      </c>
      <c r="OEH126">
        <f t="shared" si="160"/>
        <v>0</v>
      </c>
      <c r="OEI126">
        <f t="shared" si="160"/>
        <v>0</v>
      </c>
      <c r="OEJ126">
        <f t="shared" si="160"/>
        <v>0</v>
      </c>
      <c r="OEK126">
        <f t="shared" si="160"/>
        <v>0</v>
      </c>
      <c r="OEL126">
        <f t="shared" si="160"/>
        <v>0</v>
      </c>
      <c r="OEM126">
        <f t="shared" si="160"/>
        <v>0</v>
      </c>
      <c r="OEN126">
        <f t="shared" si="160"/>
        <v>0</v>
      </c>
      <c r="OEO126">
        <f t="shared" si="160"/>
        <v>0</v>
      </c>
      <c r="OEP126">
        <f t="shared" si="160"/>
        <v>0</v>
      </c>
      <c r="OEQ126">
        <f t="shared" si="160"/>
        <v>0</v>
      </c>
      <c r="OER126">
        <f t="shared" si="160"/>
        <v>0</v>
      </c>
      <c r="OES126">
        <f t="shared" si="160"/>
        <v>0</v>
      </c>
      <c r="OET126">
        <f t="shared" si="160"/>
        <v>0</v>
      </c>
      <c r="OEU126">
        <f t="shared" si="160"/>
        <v>0</v>
      </c>
      <c r="OEV126">
        <f t="shared" si="160"/>
        <v>0</v>
      </c>
      <c r="OEW126">
        <f t="shared" si="160"/>
        <v>0</v>
      </c>
      <c r="OEX126">
        <f t="shared" si="160"/>
        <v>0</v>
      </c>
      <c r="OEY126">
        <f t="shared" si="160"/>
        <v>0</v>
      </c>
      <c r="OEZ126">
        <f t="shared" si="160"/>
        <v>0</v>
      </c>
      <c r="OFA126">
        <f t="shared" si="160"/>
        <v>0</v>
      </c>
      <c r="OFB126">
        <f t="shared" si="160"/>
        <v>0</v>
      </c>
      <c r="OFC126">
        <f t="shared" si="160"/>
        <v>0</v>
      </c>
      <c r="OFD126">
        <f t="shared" si="160"/>
        <v>0</v>
      </c>
      <c r="OFE126">
        <f t="shared" si="160"/>
        <v>0</v>
      </c>
      <c r="OFF126">
        <f t="shared" si="160"/>
        <v>0</v>
      </c>
      <c r="OFG126">
        <f t="shared" si="160"/>
        <v>0</v>
      </c>
      <c r="OFH126">
        <f t="shared" si="160"/>
        <v>0</v>
      </c>
      <c r="OFI126">
        <f t="shared" si="160"/>
        <v>0</v>
      </c>
      <c r="OFJ126">
        <f t="shared" ref="OFJ126:OHU126" si="161">SUM(OFJ2:OFJ125)</f>
        <v>0</v>
      </c>
      <c r="OFK126">
        <f t="shared" si="161"/>
        <v>0</v>
      </c>
      <c r="OFL126">
        <f t="shared" si="161"/>
        <v>0</v>
      </c>
      <c r="OFM126">
        <f t="shared" si="161"/>
        <v>0</v>
      </c>
      <c r="OFN126">
        <f t="shared" si="161"/>
        <v>0</v>
      </c>
      <c r="OFO126">
        <f t="shared" si="161"/>
        <v>0</v>
      </c>
      <c r="OFP126">
        <f t="shared" si="161"/>
        <v>0</v>
      </c>
      <c r="OFQ126">
        <f t="shared" si="161"/>
        <v>0</v>
      </c>
      <c r="OFR126">
        <f t="shared" si="161"/>
        <v>0</v>
      </c>
      <c r="OFS126">
        <f t="shared" si="161"/>
        <v>0</v>
      </c>
      <c r="OFT126">
        <f t="shared" si="161"/>
        <v>0</v>
      </c>
      <c r="OFU126">
        <f t="shared" si="161"/>
        <v>0</v>
      </c>
      <c r="OFV126">
        <f t="shared" si="161"/>
        <v>0</v>
      </c>
      <c r="OFW126">
        <f t="shared" si="161"/>
        <v>0</v>
      </c>
      <c r="OFX126">
        <f t="shared" si="161"/>
        <v>0</v>
      </c>
      <c r="OFY126">
        <f t="shared" si="161"/>
        <v>0</v>
      </c>
      <c r="OFZ126">
        <f t="shared" si="161"/>
        <v>0</v>
      </c>
      <c r="OGA126">
        <f t="shared" si="161"/>
        <v>0</v>
      </c>
      <c r="OGB126">
        <f t="shared" si="161"/>
        <v>0</v>
      </c>
      <c r="OGC126">
        <f t="shared" si="161"/>
        <v>0</v>
      </c>
      <c r="OGD126">
        <f t="shared" si="161"/>
        <v>0</v>
      </c>
      <c r="OGE126">
        <f t="shared" si="161"/>
        <v>0</v>
      </c>
      <c r="OGF126">
        <f t="shared" si="161"/>
        <v>0</v>
      </c>
      <c r="OGG126">
        <f t="shared" si="161"/>
        <v>0</v>
      </c>
      <c r="OGH126">
        <f t="shared" si="161"/>
        <v>0</v>
      </c>
      <c r="OGI126">
        <f t="shared" si="161"/>
        <v>0</v>
      </c>
      <c r="OGJ126">
        <f t="shared" si="161"/>
        <v>0</v>
      </c>
      <c r="OGK126">
        <f t="shared" si="161"/>
        <v>0</v>
      </c>
      <c r="OGL126">
        <f t="shared" si="161"/>
        <v>0</v>
      </c>
      <c r="OGM126">
        <f t="shared" si="161"/>
        <v>0</v>
      </c>
      <c r="OGN126">
        <f t="shared" si="161"/>
        <v>0</v>
      </c>
      <c r="OGO126">
        <f t="shared" si="161"/>
        <v>0</v>
      </c>
      <c r="OGP126">
        <f t="shared" si="161"/>
        <v>0</v>
      </c>
      <c r="OGQ126">
        <f t="shared" si="161"/>
        <v>0</v>
      </c>
      <c r="OGR126">
        <f t="shared" si="161"/>
        <v>0</v>
      </c>
      <c r="OGS126">
        <f t="shared" si="161"/>
        <v>0</v>
      </c>
      <c r="OGT126">
        <f t="shared" si="161"/>
        <v>0</v>
      </c>
      <c r="OGU126">
        <f t="shared" si="161"/>
        <v>0</v>
      </c>
      <c r="OGV126">
        <f t="shared" si="161"/>
        <v>0</v>
      </c>
      <c r="OGW126">
        <f t="shared" si="161"/>
        <v>0</v>
      </c>
      <c r="OGX126">
        <f t="shared" si="161"/>
        <v>0</v>
      </c>
      <c r="OGY126">
        <f t="shared" si="161"/>
        <v>0</v>
      </c>
      <c r="OGZ126">
        <f t="shared" si="161"/>
        <v>0</v>
      </c>
      <c r="OHA126">
        <f t="shared" si="161"/>
        <v>0</v>
      </c>
      <c r="OHB126">
        <f t="shared" si="161"/>
        <v>0</v>
      </c>
      <c r="OHC126">
        <f t="shared" si="161"/>
        <v>0</v>
      </c>
      <c r="OHD126">
        <f t="shared" si="161"/>
        <v>0</v>
      </c>
      <c r="OHE126">
        <f t="shared" si="161"/>
        <v>0</v>
      </c>
      <c r="OHF126">
        <f t="shared" si="161"/>
        <v>0</v>
      </c>
      <c r="OHG126">
        <f t="shared" si="161"/>
        <v>0</v>
      </c>
      <c r="OHH126">
        <f t="shared" si="161"/>
        <v>0</v>
      </c>
      <c r="OHI126">
        <f t="shared" si="161"/>
        <v>0</v>
      </c>
      <c r="OHJ126">
        <f t="shared" si="161"/>
        <v>0</v>
      </c>
      <c r="OHK126">
        <f t="shared" si="161"/>
        <v>0</v>
      </c>
      <c r="OHL126">
        <f t="shared" si="161"/>
        <v>0</v>
      </c>
      <c r="OHM126">
        <f t="shared" si="161"/>
        <v>0</v>
      </c>
      <c r="OHN126">
        <f t="shared" si="161"/>
        <v>0</v>
      </c>
      <c r="OHO126">
        <f t="shared" si="161"/>
        <v>0</v>
      </c>
      <c r="OHP126">
        <f t="shared" si="161"/>
        <v>0</v>
      </c>
      <c r="OHQ126">
        <f t="shared" si="161"/>
        <v>0</v>
      </c>
      <c r="OHR126">
        <f t="shared" si="161"/>
        <v>0</v>
      </c>
      <c r="OHS126">
        <f t="shared" si="161"/>
        <v>0</v>
      </c>
      <c r="OHT126">
        <f t="shared" si="161"/>
        <v>0</v>
      </c>
      <c r="OHU126">
        <f t="shared" si="161"/>
        <v>0</v>
      </c>
      <c r="OHV126">
        <f t="shared" ref="OHV126:OKG126" si="162">SUM(OHV2:OHV125)</f>
        <v>0</v>
      </c>
      <c r="OHW126">
        <f t="shared" si="162"/>
        <v>0</v>
      </c>
      <c r="OHX126">
        <f t="shared" si="162"/>
        <v>0</v>
      </c>
      <c r="OHY126">
        <f t="shared" si="162"/>
        <v>0</v>
      </c>
      <c r="OHZ126">
        <f t="shared" si="162"/>
        <v>0</v>
      </c>
      <c r="OIA126">
        <f t="shared" si="162"/>
        <v>0</v>
      </c>
      <c r="OIB126">
        <f t="shared" si="162"/>
        <v>0</v>
      </c>
      <c r="OIC126">
        <f t="shared" si="162"/>
        <v>0</v>
      </c>
      <c r="OID126">
        <f t="shared" si="162"/>
        <v>0</v>
      </c>
      <c r="OIE126">
        <f t="shared" si="162"/>
        <v>0</v>
      </c>
      <c r="OIF126">
        <f t="shared" si="162"/>
        <v>0</v>
      </c>
      <c r="OIG126">
        <f t="shared" si="162"/>
        <v>0</v>
      </c>
      <c r="OIH126">
        <f t="shared" si="162"/>
        <v>0</v>
      </c>
      <c r="OII126">
        <f t="shared" si="162"/>
        <v>0</v>
      </c>
      <c r="OIJ126">
        <f t="shared" si="162"/>
        <v>0</v>
      </c>
      <c r="OIK126">
        <f t="shared" si="162"/>
        <v>0</v>
      </c>
      <c r="OIL126">
        <f t="shared" si="162"/>
        <v>0</v>
      </c>
      <c r="OIM126">
        <f t="shared" si="162"/>
        <v>0</v>
      </c>
      <c r="OIN126">
        <f t="shared" si="162"/>
        <v>0</v>
      </c>
      <c r="OIO126">
        <f t="shared" si="162"/>
        <v>0</v>
      </c>
      <c r="OIP126">
        <f t="shared" si="162"/>
        <v>0</v>
      </c>
      <c r="OIQ126">
        <f t="shared" si="162"/>
        <v>0</v>
      </c>
      <c r="OIR126">
        <f t="shared" si="162"/>
        <v>0</v>
      </c>
      <c r="OIS126">
        <f t="shared" si="162"/>
        <v>0</v>
      </c>
      <c r="OIT126">
        <f t="shared" si="162"/>
        <v>0</v>
      </c>
      <c r="OIU126">
        <f t="shared" si="162"/>
        <v>0</v>
      </c>
      <c r="OIV126">
        <f t="shared" si="162"/>
        <v>0</v>
      </c>
      <c r="OIW126">
        <f t="shared" si="162"/>
        <v>0</v>
      </c>
      <c r="OIX126">
        <f t="shared" si="162"/>
        <v>0</v>
      </c>
      <c r="OIY126">
        <f t="shared" si="162"/>
        <v>0</v>
      </c>
      <c r="OIZ126">
        <f t="shared" si="162"/>
        <v>0</v>
      </c>
      <c r="OJA126">
        <f t="shared" si="162"/>
        <v>0</v>
      </c>
      <c r="OJB126">
        <f t="shared" si="162"/>
        <v>0</v>
      </c>
      <c r="OJC126">
        <f t="shared" si="162"/>
        <v>0</v>
      </c>
      <c r="OJD126">
        <f t="shared" si="162"/>
        <v>0</v>
      </c>
      <c r="OJE126">
        <f t="shared" si="162"/>
        <v>0</v>
      </c>
      <c r="OJF126">
        <f t="shared" si="162"/>
        <v>0</v>
      </c>
      <c r="OJG126">
        <f t="shared" si="162"/>
        <v>0</v>
      </c>
      <c r="OJH126">
        <f t="shared" si="162"/>
        <v>0</v>
      </c>
      <c r="OJI126">
        <f t="shared" si="162"/>
        <v>0</v>
      </c>
      <c r="OJJ126">
        <f t="shared" si="162"/>
        <v>0</v>
      </c>
      <c r="OJK126">
        <f t="shared" si="162"/>
        <v>0</v>
      </c>
      <c r="OJL126">
        <f t="shared" si="162"/>
        <v>0</v>
      </c>
      <c r="OJM126">
        <f t="shared" si="162"/>
        <v>0</v>
      </c>
      <c r="OJN126">
        <f t="shared" si="162"/>
        <v>0</v>
      </c>
      <c r="OJO126">
        <f t="shared" si="162"/>
        <v>0</v>
      </c>
      <c r="OJP126">
        <f t="shared" si="162"/>
        <v>0</v>
      </c>
      <c r="OJQ126">
        <f t="shared" si="162"/>
        <v>0</v>
      </c>
      <c r="OJR126">
        <f t="shared" si="162"/>
        <v>0</v>
      </c>
      <c r="OJS126">
        <f t="shared" si="162"/>
        <v>0</v>
      </c>
      <c r="OJT126">
        <f t="shared" si="162"/>
        <v>0</v>
      </c>
      <c r="OJU126">
        <f t="shared" si="162"/>
        <v>0</v>
      </c>
      <c r="OJV126">
        <f t="shared" si="162"/>
        <v>0</v>
      </c>
      <c r="OJW126">
        <f t="shared" si="162"/>
        <v>0</v>
      </c>
      <c r="OJX126">
        <f t="shared" si="162"/>
        <v>0</v>
      </c>
      <c r="OJY126">
        <f t="shared" si="162"/>
        <v>0</v>
      </c>
      <c r="OJZ126">
        <f t="shared" si="162"/>
        <v>0</v>
      </c>
      <c r="OKA126">
        <f t="shared" si="162"/>
        <v>0</v>
      </c>
      <c r="OKB126">
        <f t="shared" si="162"/>
        <v>0</v>
      </c>
      <c r="OKC126">
        <f t="shared" si="162"/>
        <v>0</v>
      </c>
      <c r="OKD126">
        <f t="shared" si="162"/>
        <v>0</v>
      </c>
      <c r="OKE126">
        <f t="shared" si="162"/>
        <v>0</v>
      </c>
      <c r="OKF126">
        <f t="shared" si="162"/>
        <v>0</v>
      </c>
      <c r="OKG126">
        <f t="shared" si="162"/>
        <v>0</v>
      </c>
      <c r="OKH126">
        <f t="shared" ref="OKH126:OMS126" si="163">SUM(OKH2:OKH125)</f>
        <v>0</v>
      </c>
      <c r="OKI126">
        <f t="shared" si="163"/>
        <v>0</v>
      </c>
      <c r="OKJ126">
        <f t="shared" si="163"/>
        <v>0</v>
      </c>
      <c r="OKK126">
        <f t="shared" si="163"/>
        <v>0</v>
      </c>
      <c r="OKL126">
        <f t="shared" si="163"/>
        <v>0</v>
      </c>
      <c r="OKM126">
        <f t="shared" si="163"/>
        <v>0</v>
      </c>
      <c r="OKN126">
        <f t="shared" si="163"/>
        <v>0</v>
      </c>
      <c r="OKO126">
        <f t="shared" si="163"/>
        <v>0</v>
      </c>
      <c r="OKP126">
        <f t="shared" si="163"/>
        <v>0</v>
      </c>
      <c r="OKQ126">
        <f t="shared" si="163"/>
        <v>0</v>
      </c>
      <c r="OKR126">
        <f t="shared" si="163"/>
        <v>0</v>
      </c>
      <c r="OKS126">
        <f t="shared" si="163"/>
        <v>0</v>
      </c>
      <c r="OKT126">
        <f t="shared" si="163"/>
        <v>0</v>
      </c>
      <c r="OKU126">
        <f t="shared" si="163"/>
        <v>0</v>
      </c>
      <c r="OKV126">
        <f t="shared" si="163"/>
        <v>0</v>
      </c>
      <c r="OKW126">
        <f t="shared" si="163"/>
        <v>0</v>
      </c>
      <c r="OKX126">
        <f t="shared" si="163"/>
        <v>0</v>
      </c>
      <c r="OKY126">
        <f t="shared" si="163"/>
        <v>0</v>
      </c>
      <c r="OKZ126">
        <f t="shared" si="163"/>
        <v>0</v>
      </c>
      <c r="OLA126">
        <f t="shared" si="163"/>
        <v>0</v>
      </c>
      <c r="OLB126">
        <f t="shared" si="163"/>
        <v>0</v>
      </c>
      <c r="OLC126">
        <f t="shared" si="163"/>
        <v>0</v>
      </c>
      <c r="OLD126">
        <f t="shared" si="163"/>
        <v>0</v>
      </c>
      <c r="OLE126">
        <f t="shared" si="163"/>
        <v>0</v>
      </c>
      <c r="OLF126">
        <f t="shared" si="163"/>
        <v>0</v>
      </c>
      <c r="OLG126">
        <f t="shared" si="163"/>
        <v>0</v>
      </c>
      <c r="OLH126">
        <f t="shared" si="163"/>
        <v>0</v>
      </c>
      <c r="OLI126">
        <f t="shared" si="163"/>
        <v>0</v>
      </c>
      <c r="OLJ126">
        <f t="shared" si="163"/>
        <v>0</v>
      </c>
      <c r="OLK126">
        <f t="shared" si="163"/>
        <v>0</v>
      </c>
      <c r="OLL126">
        <f t="shared" si="163"/>
        <v>0</v>
      </c>
      <c r="OLM126">
        <f t="shared" si="163"/>
        <v>0</v>
      </c>
      <c r="OLN126">
        <f t="shared" si="163"/>
        <v>0</v>
      </c>
      <c r="OLO126">
        <f t="shared" si="163"/>
        <v>0</v>
      </c>
      <c r="OLP126">
        <f t="shared" si="163"/>
        <v>0</v>
      </c>
      <c r="OLQ126">
        <f t="shared" si="163"/>
        <v>0</v>
      </c>
      <c r="OLR126">
        <f t="shared" si="163"/>
        <v>0</v>
      </c>
      <c r="OLS126">
        <f t="shared" si="163"/>
        <v>0</v>
      </c>
      <c r="OLT126">
        <f t="shared" si="163"/>
        <v>0</v>
      </c>
      <c r="OLU126">
        <f t="shared" si="163"/>
        <v>0</v>
      </c>
      <c r="OLV126">
        <f t="shared" si="163"/>
        <v>0</v>
      </c>
      <c r="OLW126">
        <f t="shared" si="163"/>
        <v>0</v>
      </c>
      <c r="OLX126">
        <f t="shared" si="163"/>
        <v>0</v>
      </c>
      <c r="OLY126">
        <f t="shared" si="163"/>
        <v>0</v>
      </c>
      <c r="OLZ126">
        <f t="shared" si="163"/>
        <v>0</v>
      </c>
      <c r="OMA126">
        <f t="shared" si="163"/>
        <v>0</v>
      </c>
      <c r="OMB126">
        <f t="shared" si="163"/>
        <v>0</v>
      </c>
      <c r="OMC126">
        <f t="shared" si="163"/>
        <v>0</v>
      </c>
      <c r="OMD126">
        <f t="shared" si="163"/>
        <v>0</v>
      </c>
      <c r="OME126">
        <f t="shared" si="163"/>
        <v>0</v>
      </c>
      <c r="OMF126">
        <f t="shared" si="163"/>
        <v>0</v>
      </c>
      <c r="OMG126">
        <f t="shared" si="163"/>
        <v>0</v>
      </c>
      <c r="OMH126">
        <f t="shared" si="163"/>
        <v>0</v>
      </c>
      <c r="OMI126">
        <f t="shared" si="163"/>
        <v>0</v>
      </c>
      <c r="OMJ126">
        <f t="shared" si="163"/>
        <v>0</v>
      </c>
      <c r="OMK126">
        <f t="shared" si="163"/>
        <v>0</v>
      </c>
      <c r="OML126">
        <f t="shared" si="163"/>
        <v>0</v>
      </c>
      <c r="OMM126">
        <f t="shared" si="163"/>
        <v>0</v>
      </c>
      <c r="OMN126">
        <f t="shared" si="163"/>
        <v>0</v>
      </c>
      <c r="OMO126">
        <f t="shared" si="163"/>
        <v>0</v>
      </c>
      <c r="OMP126">
        <f t="shared" si="163"/>
        <v>0</v>
      </c>
      <c r="OMQ126">
        <f t="shared" si="163"/>
        <v>0</v>
      </c>
      <c r="OMR126">
        <f t="shared" si="163"/>
        <v>0</v>
      </c>
      <c r="OMS126">
        <f t="shared" si="163"/>
        <v>0</v>
      </c>
      <c r="OMT126">
        <f t="shared" ref="OMT126:OPE126" si="164">SUM(OMT2:OMT125)</f>
        <v>0</v>
      </c>
      <c r="OMU126">
        <f t="shared" si="164"/>
        <v>0</v>
      </c>
      <c r="OMV126">
        <f t="shared" si="164"/>
        <v>0</v>
      </c>
      <c r="OMW126">
        <f t="shared" si="164"/>
        <v>0</v>
      </c>
      <c r="OMX126">
        <f t="shared" si="164"/>
        <v>0</v>
      </c>
      <c r="OMY126">
        <f t="shared" si="164"/>
        <v>0</v>
      </c>
      <c r="OMZ126">
        <f t="shared" si="164"/>
        <v>0</v>
      </c>
      <c r="ONA126">
        <f t="shared" si="164"/>
        <v>0</v>
      </c>
      <c r="ONB126">
        <f t="shared" si="164"/>
        <v>0</v>
      </c>
      <c r="ONC126">
        <f t="shared" si="164"/>
        <v>0</v>
      </c>
      <c r="OND126">
        <f t="shared" si="164"/>
        <v>0</v>
      </c>
      <c r="ONE126">
        <f t="shared" si="164"/>
        <v>0</v>
      </c>
      <c r="ONF126">
        <f t="shared" si="164"/>
        <v>0</v>
      </c>
      <c r="ONG126">
        <f t="shared" si="164"/>
        <v>0</v>
      </c>
      <c r="ONH126">
        <f t="shared" si="164"/>
        <v>0</v>
      </c>
      <c r="ONI126">
        <f t="shared" si="164"/>
        <v>0</v>
      </c>
      <c r="ONJ126">
        <f t="shared" si="164"/>
        <v>0</v>
      </c>
      <c r="ONK126">
        <f t="shared" si="164"/>
        <v>0</v>
      </c>
      <c r="ONL126">
        <f t="shared" si="164"/>
        <v>0</v>
      </c>
      <c r="ONM126">
        <f t="shared" si="164"/>
        <v>0</v>
      </c>
      <c r="ONN126">
        <f t="shared" si="164"/>
        <v>0</v>
      </c>
      <c r="ONO126">
        <f t="shared" si="164"/>
        <v>0</v>
      </c>
      <c r="ONP126">
        <f t="shared" si="164"/>
        <v>0</v>
      </c>
      <c r="ONQ126">
        <f t="shared" si="164"/>
        <v>0</v>
      </c>
      <c r="ONR126">
        <f t="shared" si="164"/>
        <v>0</v>
      </c>
      <c r="ONS126">
        <f t="shared" si="164"/>
        <v>0</v>
      </c>
      <c r="ONT126">
        <f t="shared" si="164"/>
        <v>0</v>
      </c>
      <c r="ONU126">
        <f t="shared" si="164"/>
        <v>0</v>
      </c>
      <c r="ONV126">
        <f t="shared" si="164"/>
        <v>0</v>
      </c>
      <c r="ONW126">
        <f t="shared" si="164"/>
        <v>0</v>
      </c>
      <c r="ONX126">
        <f t="shared" si="164"/>
        <v>0</v>
      </c>
      <c r="ONY126">
        <f t="shared" si="164"/>
        <v>0</v>
      </c>
      <c r="ONZ126">
        <f t="shared" si="164"/>
        <v>0</v>
      </c>
      <c r="OOA126">
        <f t="shared" si="164"/>
        <v>0</v>
      </c>
      <c r="OOB126">
        <f t="shared" si="164"/>
        <v>0</v>
      </c>
      <c r="OOC126">
        <f t="shared" si="164"/>
        <v>0</v>
      </c>
      <c r="OOD126">
        <f t="shared" si="164"/>
        <v>0</v>
      </c>
      <c r="OOE126">
        <f t="shared" si="164"/>
        <v>0</v>
      </c>
      <c r="OOF126">
        <f t="shared" si="164"/>
        <v>0</v>
      </c>
      <c r="OOG126">
        <f t="shared" si="164"/>
        <v>0</v>
      </c>
      <c r="OOH126">
        <f t="shared" si="164"/>
        <v>0</v>
      </c>
      <c r="OOI126">
        <f t="shared" si="164"/>
        <v>0</v>
      </c>
      <c r="OOJ126">
        <f t="shared" si="164"/>
        <v>0</v>
      </c>
      <c r="OOK126">
        <f t="shared" si="164"/>
        <v>0</v>
      </c>
      <c r="OOL126">
        <f t="shared" si="164"/>
        <v>0</v>
      </c>
      <c r="OOM126">
        <f t="shared" si="164"/>
        <v>0</v>
      </c>
      <c r="OON126">
        <f t="shared" si="164"/>
        <v>0</v>
      </c>
      <c r="OOO126">
        <f t="shared" si="164"/>
        <v>0</v>
      </c>
      <c r="OOP126">
        <f t="shared" si="164"/>
        <v>0</v>
      </c>
      <c r="OOQ126">
        <f t="shared" si="164"/>
        <v>0</v>
      </c>
      <c r="OOR126">
        <f t="shared" si="164"/>
        <v>0</v>
      </c>
      <c r="OOS126">
        <f t="shared" si="164"/>
        <v>0</v>
      </c>
      <c r="OOT126">
        <f t="shared" si="164"/>
        <v>0</v>
      </c>
      <c r="OOU126">
        <f t="shared" si="164"/>
        <v>0</v>
      </c>
      <c r="OOV126">
        <f t="shared" si="164"/>
        <v>0</v>
      </c>
      <c r="OOW126">
        <f t="shared" si="164"/>
        <v>0</v>
      </c>
      <c r="OOX126">
        <f t="shared" si="164"/>
        <v>0</v>
      </c>
      <c r="OOY126">
        <f t="shared" si="164"/>
        <v>0</v>
      </c>
      <c r="OOZ126">
        <f t="shared" si="164"/>
        <v>0</v>
      </c>
      <c r="OPA126">
        <f t="shared" si="164"/>
        <v>0</v>
      </c>
      <c r="OPB126">
        <f t="shared" si="164"/>
        <v>0</v>
      </c>
      <c r="OPC126">
        <f t="shared" si="164"/>
        <v>0</v>
      </c>
      <c r="OPD126">
        <f t="shared" si="164"/>
        <v>0</v>
      </c>
      <c r="OPE126">
        <f t="shared" si="164"/>
        <v>0</v>
      </c>
      <c r="OPF126">
        <f t="shared" ref="OPF126:ORQ126" si="165">SUM(OPF2:OPF125)</f>
        <v>0</v>
      </c>
      <c r="OPG126">
        <f t="shared" si="165"/>
        <v>0</v>
      </c>
      <c r="OPH126">
        <f t="shared" si="165"/>
        <v>0</v>
      </c>
      <c r="OPI126">
        <f t="shared" si="165"/>
        <v>0</v>
      </c>
      <c r="OPJ126">
        <f t="shared" si="165"/>
        <v>0</v>
      </c>
      <c r="OPK126">
        <f t="shared" si="165"/>
        <v>0</v>
      </c>
      <c r="OPL126">
        <f t="shared" si="165"/>
        <v>0</v>
      </c>
      <c r="OPM126">
        <f t="shared" si="165"/>
        <v>0</v>
      </c>
      <c r="OPN126">
        <f t="shared" si="165"/>
        <v>0</v>
      </c>
      <c r="OPO126">
        <f t="shared" si="165"/>
        <v>0</v>
      </c>
      <c r="OPP126">
        <f t="shared" si="165"/>
        <v>0</v>
      </c>
      <c r="OPQ126">
        <f t="shared" si="165"/>
        <v>0</v>
      </c>
      <c r="OPR126">
        <f t="shared" si="165"/>
        <v>0</v>
      </c>
      <c r="OPS126">
        <f t="shared" si="165"/>
        <v>0</v>
      </c>
      <c r="OPT126">
        <f t="shared" si="165"/>
        <v>0</v>
      </c>
      <c r="OPU126">
        <f t="shared" si="165"/>
        <v>0</v>
      </c>
      <c r="OPV126">
        <f t="shared" si="165"/>
        <v>0</v>
      </c>
      <c r="OPW126">
        <f t="shared" si="165"/>
        <v>0</v>
      </c>
      <c r="OPX126">
        <f t="shared" si="165"/>
        <v>0</v>
      </c>
      <c r="OPY126">
        <f t="shared" si="165"/>
        <v>0</v>
      </c>
      <c r="OPZ126">
        <f t="shared" si="165"/>
        <v>0</v>
      </c>
      <c r="OQA126">
        <f t="shared" si="165"/>
        <v>0</v>
      </c>
      <c r="OQB126">
        <f t="shared" si="165"/>
        <v>0</v>
      </c>
      <c r="OQC126">
        <f t="shared" si="165"/>
        <v>0</v>
      </c>
      <c r="OQD126">
        <f t="shared" si="165"/>
        <v>0</v>
      </c>
      <c r="OQE126">
        <f t="shared" si="165"/>
        <v>0</v>
      </c>
      <c r="OQF126">
        <f t="shared" si="165"/>
        <v>0</v>
      </c>
      <c r="OQG126">
        <f t="shared" si="165"/>
        <v>0</v>
      </c>
      <c r="OQH126">
        <f t="shared" si="165"/>
        <v>0</v>
      </c>
      <c r="OQI126">
        <f t="shared" si="165"/>
        <v>0</v>
      </c>
      <c r="OQJ126">
        <f t="shared" si="165"/>
        <v>0</v>
      </c>
      <c r="OQK126">
        <f t="shared" si="165"/>
        <v>0</v>
      </c>
      <c r="OQL126">
        <f t="shared" si="165"/>
        <v>0</v>
      </c>
      <c r="OQM126">
        <f t="shared" si="165"/>
        <v>0</v>
      </c>
      <c r="OQN126">
        <f t="shared" si="165"/>
        <v>0</v>
      </c>
      <c r="OQO126">
        <f t="shared" si="165"/>
        <v>0</v>
      </c>
      <c r="OQP126">
        <f t="shared" si="165"/>
        <v>0</v>
      </c>
      <c r="OQQ126">
        <f t="shared" si="165"/>
        <v>0</v>
      </c>
      <c r="OQR126">
        <f t="shared" si="165"/>
        <v>0</v>
      </c>
      <c r="OQS126">
        <f t="shared" si="165"/>
        <v>0</v>
      </c>
      <c r="OQT126">
        <f t="shared" si="165"/>
        <v>0</v>
      </c>
      <c r="OQU126">
        <f t="shared" si="165"/>
        <v>0</v>
      </c>
      <c r="OQV126">
        <f t="shared" si="165"/>
        <v>0</v>
      </c>
      <c r="OQW126">
        <f t="shared" si="165"/>
        <v>0</v>
      </c>
      <c r="OQX126">
        <f t="shared" si="165"/>
        <v>0</v>
      </c>
      <c r="OQY126">
        <f t="shared" si="165"/>
        <v>0</v>
      </c>
      <c r="OQZ126">
        <f t="shared" si="165"/>
        <v>0</v>
      </c>
      <c r="ORA126">
        <f t="shared" si="165"/>
        <v>0</v>
      </c>
      <c r="ORB126">
        <f t="shared" si="165"/>
        <v>0</v>
      </c>
      <c r="ORC126">
        <f t="shared" si="165"/>
        <v>0</v>
      </c>
      <c r="ORD126">
        <f t="shared" si="165"/>
        <v>0</v>
      </c>
      <c r="ORE126">
        <f t="shared" si="165"/>
        <v>0</v>
      </c>
      <c r="ORF126">
        <f t="shared" si="165"/>
        <v>0</v>
      </c>
      <c r="ORG126">
        <f t="shared" si="165"/>
        <v>0</v>
      </c>
      <c r="ORH126">
        <f t="shared" si="165"/>
        <v>0</v>
      </c>
      <c r="ORI126">
        <f t="shared" si="165"/>
        <v>0</v>
      </c>
      <c r="ORJ126">
        <f t="shared" si="165"/>
        <v>0</v>
      </c>
      <c r="ORK126">
        <f t="shared" si="165"/>
        <v>0</v>
      </c>
      <c r="ORL126">
        <f t="shared" si="165"/>
        <v>0</v>
      </c>
      <c r="ORM126">
        <f t="shared" si="165"/>
        <v>0</v>
      </c>
      <c r="ORN126">
        <f t="shared" si="165"/>
        <v>0</v>
      </c>
      <c r="ORO126">
        <f t="shared" si="165"/>
        <v>0</v>
      </c>
      <c r="ORP126">
        <f t="shared" si="165"/>
        <v>0</v>
      </c>
      <c r="ORQ126">
        <f t="shared" si="165"/>
        <v>0</v>
      </c>
      <c r="ORR126">
        <f t="shared" ref="ORR126:OUC126" si="166">SUM(ORR2:ORR125)</f>
        <v>0</v>
      </c>
      <c r="ORS126">
        <f t="shared" si="166"/>
        <v>0</v>
      </c>
      <c r="ORT126">
        <f t="shared" si="166"/>
        <v>0</v>
      </c>
      <c r="ORU126">
        <f t="shared" si="166"/>
        <v>0</v>
      </c>
      <c r="ORV126">
        <f t="shared" si="166"/>
        <v>0</v>
      </c>
      <c r="ORW126">
        <f t="shared" si="166"/>
        <v>0</v>
      </c>
      <c r="ORX126">
        <f t="shared" si="166"/>
        <v>0</v>
      </c>
      <c r="ORY126">
        <f t="shared" si="166"/>
        <v>0</v>
      </c>
      <c r="ORZ126">
        <f t="shared" si="166"/>
        <v>0</v>
      </c>
      <c r="OSA126">
        <f t="shared" si="166"/>
        <v>0</v>
      </c>
      <c r="OSB126">
        <f t="shared" si="166"/>
        <v>0</v>
      </c>
      <c r="OSC126">
        <f t="shared" si="166"/>
        <v>0</v>
      </c>
      <c r="OSD126">
        <f t="shared" si="166"/>
        <v>0</v>
      </c>
      <c r="OSE126">
        <f t="shared" si="166"/>
        <v>0</v>
      </c>
      <c r="OSF126">
        <f t="shared" si="166"/>
        <v>0</v>
      </c>
      <c r="OSG126">
        <f t="shared" si="166"/>
        <v>0</v>
      </c>
      <c r="OSH126">
        <f t="shared" si="166"/>
        <v>0</v>
      </c>
      <c r="OSI126">
        <f t="shared" si="166"/>
        <v>0</v>
      </c>
      <c r="OSJ126">
        <f t="shared" si="166"/>
        <v>0</v>
      </c>
      <c r="OSK126">
        <f t="shared" si="166"/>
        <v>0</v>
      </c>
      <c r="OSL126">
        <f t="shared" si="166"/>
        <v>0</v>
      </c>
      <c r="OSM126">
        <f t="shared" si="166"/>
        <v>0</v>
      </c>
      <c r="OSN126">
        <f t="shared" si="166"/>
        <v>0</v>
      </c>
      <c r="OSO126">
        <f t="shared" si="166"/>
        <v>0</v>
      </c>
      <c r="OSP126">
        <f t="shared" si="166"/>
        <v>0</v>
      </c>
      <c r="OSQ126">
        <f t="shared" si="166"/>
        <v>0</v>
      </c>
      <c r="OSR126">
        <f t="shared" si="166"/>
        <v>0</v>
      </c>
      <c r="OSS126">
        <f t="shared" si="166"/>
        <v>0</v>
      </c>
      <c r="OST126">
        <f t="shared" si="166"/>
        <v>0</v>
      </c>
      <c r="OSU126">
        <f t="shared" si="166"/>
        <v>0</v>
      </c>
      <c r="OSV126">
        <f t="shared" si="166"/>
        <v>0</v>
      </c>
      <c r="OSW126">
        <f t="shared" si="166"/>
        <v>0</v>
      </c>
      <c r="OSX126">
        <f t="shared" si="166"/>
        <v>0</v>
      </c>
      <c r="OSY126">
        <f t="shared" si="166"/>
        <v>0</v>
      </c>
      <c r="OSZ126">
        <f t="shared" si="166"/>
        <v>0</v>
      </c>
      <c r="OTA126">
        <f t="shared" si="166"/>
        <v>0</v>
      </c>
      <c r="OTB126">
        <f t="shared" si="166"/>
        <v>0</v>
      </c>
      <c r="OTC126">
        <f t="shared" si="166"/>
        <v>0</v>
      </c>
      <c r="OTD126">
        <f t="shared" si="166"/>
        <v>0</v>
      </c>
      <c r="OTE126">
        <f t="shared" si="166"/>
        <v>0</v>
      </c>
      <c r="OTF126">
        <f t="shared" si="166"/>
        <v>0</v>
      </c>
      <c r="OTG126">
        <f t="shared" si="166"/>
        <v>0</v>
      </c>
      <c r="OTH126">
        <f t="shared" si="166"/>
        <v>0</v>
      </c>
      <c r="OTI126">
        <f t="shared" si="166"/>
        <v>0</v>
      </c>
      <c r="OTJ126">
        <f t="shared" si="166"/>
        <v>0</v>
      </c>
      <c r="OTK126">
        <f t="shared" si="166"/>
        <v>0</v>
      </c>
      <c r="OTL126">
        <f t="shared" si="166"/>
        <v>0</v>
      </c>
      <c r="OTM126">
        <f t="shared" si="166"/>
        <v>0</v>
      </c>
      <c r="OTN126">
        <f t="shared" si="166"/>
        <v>0</v>
      </c>
      <c r="OTO126">
        <f t="shared" si="166"/>
        <v>0</v>
      </c>
      <c r="OTP126">
        <f t="shared" si="166"/>
        <v>0</v>
      </c>
      <c r="OTQ126">
        <f t="shared" si="166"/>
        <v>0</v>
      </c>
      <c r="OTR126">
        <f t="shared" si="166"/>
        <v>0</v>
      </c>
      <c r="OTS126">
        <f t="shared" si="166"/>
        <v>0</v>
      </c>
      <c r="OTT126">
        <f t="shared" si="166"/>
        <v>0</v>
      </c>
      <c r="OTU126">
        <f t="shared" si="166"/>
        <v>0</v>
      </c>
      <c r="OTV126">
        <f t="shared" si="166"/>
        <v>0</v>
      </c>
      <c r="OTW126">
        <f t="shared" si="166"/>
        <v>0</v>
      </c>
      <c r="OTX126">
        <f t="shared" si="166"/>
        <v>0</v>
      </c>
      <c r="OTY126">
        <f t="shared" si="166"/>
        <v>0</v>
      </c>
      <c r="OTZ126">
        <f t="shared" si="166"/>
        <v>0</v>
      </c>
      <c r="OUA126">
        <f t="shared" si="166"/>
        <v>0</v>
      </c>
      <c r="OUB126">
        <f t="shared" si="166"/>
        <v>0</v>
      </c>
      <c r="OUC126">
        <f t="shared" si="166"/>
        <v>0</v>
      </c>
      <c r="OUD126">
        <f t="shared" ref="OUD126:OWO126" si="167">SUM(OUD2:OUD125)</f>
        <v>0</v>
      </c>
      <c r="OUE126">
        <f t="shared" si="167"/>
        <v>0</v>
      </c>
      <c r="OUF126">
        <f t="shared" si="167"/>
        <v>0</v>
      </c>
      <c r="OUG126">
        <f t="shared" si="167"/>
        <v>0</v>
      </c>
      <c r="OUH126">
        <f t="shared" si="167"/>
        <v>0</v>
      </c>
      <c r="OUI126">
        <f t="shared" si="167"/>
        <v>0</v>
      </c>
      <c r="OUJ126">
        <f t="shared" si="167"/>
        <v>0</v>
      </c>
      <c r="OUK126">
        <f t="shared" si="167"/>
        <v>0</v>
      </c>
      <c r="OUL126">
        <f t="shared" si="167"/>
        <v>0</v>
      </c>
      <c r="OUM126">
        <f t="shared" si="167"/>
        <v>0</v>
      </c>
      <c r="OUN126">
        <f t="shared" si="167"/>
        <v>0</v>
      </c>
      <c r="OUO126">
        <f t="shared" si="167"/>
        <v>0</v>
      </c>
      <c r="OUP126">
        <f t="shared" si="167"/>
        <v>0</v>
      </c>
      <c r="OUQ126">
        <f t="shared" si="167"/>
        <v>0</v>
      </c>
      <c r="OUR126">
        <f t="shared" si="167"/>
        <v>0</v>
      </c>
      <c r="OUS126">
        <f t="shared" si="167"/>
        <v>0</v>
      </c>
      <c r="OUT126">
        <f t="shared" si="167"/>
        <v>0</v>
      </c>
      <c r="OUU126">
        <f t="shared" si="167"/>
        <v>0</v>
      </c>
      <c r="OUV126">
        <f t="shared" si="167"/>
        <v>0</v>
      </c>
      <c r="OUW126">
        <f t="shared" si="167"/>
        <v>0</v>
      </c>
      <c r="OUX126">
        <f t="shared" si="167"/>
        <v>0</v>
      </c>
      <c r="OUY126">
        <f t="shared" si="167"/>
        <v>0</v>
      </c>
      <c r="OUZ126">
        <f t="shared" si="167"/>
        <v>0</v>
      </c>
      <c r="OVA126">
        <f t="shared" si="167"/>
        <v>0</v>
      </c>
      <c r="OVB126">
        <f t="shared" si="167"/>
        <v>0</v>
      </c>
      <c r="OVC126">
        <f t="shared" si="167"/>
        <v>0</v>
      </c>
      <c r="OVD126">
        <f t="shared" si="167"/>
        <v>0</v>
      </c>
      <c r="OVE126">
        <f t="shared" si="167"/>
        <v>0</v>
      </c>
      <c r="OVF126">
        <f t="shared" si="167"/>
        <v>0</v>
      </c>
      <c r="OVG126">
        <f t="shared" si="167"/>
        <v>0</v>
      </c>
      <c r="OVH126">
        <f t="shared" si="167"/>
        <v>0</v>
      </c>
      <c r="OVI126">
        <f t="shared" si="167"/>
        <v>0</v>
      </c>
      <c r="OVJ126">
        <f t="shared" si="167"/>
        <v>0</v>
      </c>
      <c r="OVK126">
        <f t="shared" si="167"/>
        <v>0</v>
      </c>
      <c r="OVL126">
        <f t="shared" si="167"/>
        <v>0</v>
      </c>
      <c r="OVM126">
        <f t="shared" si="167"/>
        <v>0</v>
      </c>
      <c r="OVN126">
        <f t="shared" si="167"/>
        <v>0</v>
      </c>
      <c r="OVO126">
        <f t="shared" si="167"/>
        <v>0</v>
      </c>
      <c r="OVP126">
        <f t="shared" si="167"/>
        <v>0</v>
      </c>
      <c r="OVQ126">
        <f t="shared" si="167"/>
        <v>0</v>
      </c>
      <c r="OVR126">
        <f t="shared" si="167"/>
        <v>0</v>
      </c>
      <c r="OVS126">
        <f t="shared" si="167"/>
        <v>0</v>
      </c>
      <c r="OVT126">
        <f t="shared" si="167"/>
        <v>0</v>
      </c>
      <c r="OVU126">
        <f t="shared" si="167"/>
        <v>0</v>
      </c>
      <c r="OVV126">
        <f t="shared" si="167"/>
        <v>0</v>
      </c>
      <c r="OVW126">
        <f t="shared" si="167"/>
        <v>0</v>
      </c>
      <c r="OVX126">
        <f t="shared" si="167"/>
        <v>0</v>
      </c>
      <c r="OVY126">
        <f t="shared" si="167"/>
        <v>0</v>
      </c>
      <c r="OVZ126">
        <f t="shared" si="167"/>
        <v>0</v>
      </c>
      <c r="OWA126">
        <f t="shared" si="167"/>
        <v>0</v>
      </c>
      <c r="OWB126">
        <f t="shared" si="167"/>
        <v>0</v>
      </c>
      <c r="OWC126">
        <f t="shared" si="167"/>
        <v>0</v>
      </c>
      <c r="OWD126">
        <f t="shared" si="167"/>
        <v>0</v>
      </c>
      <c r="OWE126">
        <f t="shared" si="167"/>
        <v>0</v>
      </c>
      <c r="OWF126">
        <f t="shared" si="167"/>
        <v>0</v>
      </c>
      <c r="OWG126">
        <f t="shared" si="167"/>
        <v>0</v>
      </c>
      <c r="OWH126">
        <f t="shared" si="167"/>
        <v>0</v>
      </c>
      <c r="OWI126">
        <f t="shared" si="167"/>
        <v>0</v>
      </c>
      <c r="OWJ126">
        <f t="shared" si="167"/>
        <v>0</v>
      </c>
      <c r="OWK126">
        <f t="shared" si="167"/>
        <v>0</v>
      </c>
      <c r="OWL126">
        <f t="shared" si="167"/>
        <v>0</v>
      </c>
      <c r="OWM126">
        <f t="shared" si="167"/>
        <v>0</v>
      </c>
      <c r="OWN126">
        <f t="shared" si="167"/>
        <v>0</v>
      </c>
      <c r="OWO126">
        <f t="shared" si="167"/>
        <v>0</v>
      </c>
      <c r="OWP126">
        <f t="shared" ref="OWP126:OZA126" si="168">SUM(OWP2:OWP125)</f>
        <v>0</v>
      </c>
      <c r="OWQ126">
        <f t="shared" si="168"/>
        <v>0</v>
      </c>
      <c r="OWR126">
        <f t="shared" si="168"/>
        <v>0</v>
      </c>
      <c r="OWS126">
        <f t="shared" si="168"/>
        <v>0</v>
      </c>
      <c r="OWT126">
        <f t="shared" si="168"/>
        <v>0</v>
      </c>
      <c r="OWU126">
        <f t="shared" si="168"/>
        <v>0</v>
      </c>
      <c r="OWV126">
        <f t="shared" si="168"/>
        <v>0</v>
      </c>
      <c r="OWW126">
        <f t="shared" si="168"/>
        <v>0</v>
      </c>
      <c r="OWX126">
        <f t="shared" si="168"/>
        <v>0</v>
      </c>
      <c r="OWY126">
        <f t="shared" si="168"/>
        <v>0</v>
      </c>
      <c r="OWZ126">
        <f t="shared" si="168"/>
        <v>0</v>
      </c>
      <c r="OXA126">
        <f t="shared" si="168"/>
        <v>0</v>
      </c>
      <c r="OXB126">
        <f t="shared" si="168"/>
        <v>0</v>
      </c>
      <c r="OXC126">
        <f t="shared" si="168"/>
        <v>0</v>
      </c>
      <c r="OXD126">
        <f t="shared" si="168"/>
        <v>0</v>
      </c>
      <c r="OXE126">
        <f t="shared" si="168"/>
        <v>0</v>
      </c>
      <c r="OXF126">
        <f t="shared" si="168"/>
        <v>0</v>
      </c>
      <c r="OXG126">
        <f t="shared" si="168"/>
        <v>0</v>
      </c>
      <c r="OXH126">
        <f t="shared" si="168"/>
        <v>0</v>
      </c>
      <c r="OXI126">
        <f t="shared" si="168"/>
        <v>0</v>
      </c>
      <c r="OXJ126">
        <f t="shared" si="168"/>
        <v>0</v>
      </c>
      <c r="OXK126">
        <f t="shared" si="168"/>
        <v>0</v>
      </c>
      <c r="OXL126">
        <f t="shared" si="168"/>
        <v>0</v>
      </c>
      <c r="OXM126">
        <f t="shared" si="168"/>
        <v>0</v>
      </c>
      <c r="OXN126">
        <f t="shared" si="168"/>
        <v>0</v>
      </c>
      <c r="OXO126">
        <f t="shared" si="168"/>
        <v>0</v>
      </c>
      <c r="OXP126">
        <f t="shared" si="168"/>
        <v>0</v>
      </c>
      <c r="OXQ126">
        <f t="shared" si="168"/>
        <v>0</v>
      </c>
      <c r="OXR126">
        <f t="shared" si="168"/>
        <v>0</v>
      </c>
      <c r="OXS126">
        <f t="shared" si="168"/>
        <v>0</v>
      </c>
      <c r="OXT126">
        <f t="shared" si="168"/>
        <v>0</v>
      </c>
      <c r="OXU126">
        <f t="shared" si="168"/>
        <v>0</v>
      </c>
      <c r="OXV126">
        <f t="shared" si="168"/>
        <v>0</v>
      </c>
      <c r="OXW126">
        <f t="shared" si="168"/>
        <v>0</v>
      </c>
      <c r="OXX126">
        <f t="shared" si="168"/>
        <v>0</v>
      </c>
      <c r="OXY126">
        <f t="shared" si="168"/>
        <v>0</v>
      </c>
      <c r="OXZ126">
        <f t="shared" si="168"/>
        <v>0</v>
      </c>
      <c r="OYA126">
        <f t="shared" si="168"/>
        <v>0</v>
      </c>
      <c r="OYB126">
        <f t="shared" si="168"/>
        <v>0</v>
      </c>
      <c r="OYC126">
        <f t="shared" si="168"/>
        <v>0</v>
      </c>
      <c r="OYD126">
        <f t="shared" si="168"/>
        <v>0</v>
      </c>
      <c r="OYE126">
        <f t="shared" si="168"/>
        <v>0</v>
      </c>
      <c r="OYF126">
        <f t="shared" si="168"/>
        <v>0</v>
      </c>
      <c r="OYG126">
        <f t="shared" si="168"/>
        <v>0</v>
      </c>
      <c r="OYH126">
        <f t="shared" si="168"/>
        <v>0</v>
      </c>
      <c r="OYI126">
        <f t="shared" si="168"/>
        <v>0</v>
      </c>
      <c r="OYJ126">
        <f t="shared" si="168"/>
        <v>0</v>
      </c>
      <c r="OYK126">
        <f t="shared" si="168"/>
        <v>0</v>
      </c>
      <c r="OYL126">
        <f t="shared" si="168"/>
        <v>0</v>
      </c>
      <c r="OYM126">
        <f t="shared" si="168"/>
        <v>0</v>
      </c>
      <c r="OYN126">
        <f t="shared" si="168"/>
        <v>0</v>
      </c>
      <c r="OYO126">
        <f t="shared" si="168"/>
        <v>0</v>
      </c>
      <c r="OYP126">
        <f t="shared" si="168"/>
        <v>0</v>
      </c>
      <c r="OYQ126">
        <f t="shared" si="168"/>
        <v>0</v>
      </c>
      <c r="OYR126">
        <f t="shared" si="168"/>
        <v>0</v>
      </c>
      <c r="OYS126">
        <f t="shared" si="168"/>
        <v>0</v>
      </c>
      <c r="OYT126">
        <f t="shared" si="168"/>
        <v>0</v>
      </c>
      <c r="OYU126">
        <f t="shared" si="168"/>
        <v>0</v>
      </c>
      <c r="OYV126">
        <f t="shared" si="168"/>
        <v>0</v>
      </c>
      <c r="OYW126">
        <f t="shared" si="168"/>
        <v>0</v>
      </c>
      <c r="OYX126">
        <f t="shared" si="168"/>
        <v>0</v>
      </c>
      <c r="OYY126">
        <f t="shared" si="168"/>
        <v>0</v>
      </c>
      <c r="OYZ126">
        <f t="shared" si="168"/>
        <v>0</v>
      </c>
      <c r="OZA126">
        <f t="shared" si="168"/>
        <v>0</v>
      </c>
      <c r="OZB126">
        <f t="shared" ref="OZB126:PBM126" si="169">SUM(OZB2:OZB125)</f>
        <v>0</v>
      </c>
      <c r="OZC126">
        <f t="shared" si="169"/>
        <v>0</v>
      </c>
      <c r="OZD126">
        <f t="shared" si="169"/>
        <v>0</v>
      </c>
      <c r="OZE126">
        <f t="shared" si="169"/>
        <v>0</v>
      </c>
      <c r="OZF126">
        <f t="shared" si="169"/>
        <v>0</v>
      </c>
      <c r="OZG126">
        <f t="shared" si="169"/>
        <v>0</v>
      </c>
      <c r="OZH126">
        <f t="shared" si="169"/>
        <v>0</v>
      </c>
      <c r="OZI126">
        <f t="shared" si="169"/>
        <v>0</v>
      </c>
      <c r="OZJ126">
        <f t="shared" si="169"/>
        <v>0</v>
      </c>
      <c r="OZK126">
        <f t="shared" si="169"/>
        <v>0</v>
      </c>
      <c r="OZL126">
        <f t="shared" si="169"/>
        <v>0</v>
      </c>
      <c r="OZM126">
        <f t="shared" si="169"/>
        <v>0</v>
      </c>
      <c r="OZN126">
        <f t="shared" si="169"/>
        <v>0</v>
      </c>
      <c r="OZO126">
        <f t="shared" si="169"/>
        <v>0</v>
      </c>
      <c r="OZP126">
        <f t="shared" si="169"/>
        <v>0</v>
      </c>
      <c r="OZQ126">
        <f t="shared" si="169"/>
        <v>0</v>
      </c>
      <c r="OZR126">
        <f t="shared" si="169"/>
        <v>0</v>
      </c>
      <c r="OZS126">
        <f t="shared" si="169"/>
        <v>0</v>
      </c>
      <c r="OZT126">
        <f t="shared" si="169"/>
        <v>0</v>
      </c>
      <c r="OZU126">
        <f t="shared" si="169"/>
        <v>0</v>
      </c>
      <c r="OZV126">
        <f t="shared" si="169"/>
        <v>0</v>
      </c>
      <c r="OZW126">
        <f t="shared" si="169"/>
        <v>0</v>
      </c>
      <c r="OZX126">
        <f t="shared" si="169"/>
        <v>0</v>
      </c>
      <c r="OZY126">
        <f t="shared" si="169"/>
        <v>0</v>
      </c>
      <c r="OZZ126">
        <f t="shared" si="169"/>
        <v>0</v>
      </c>
      <c r="PAA126">
        <f t="shared" si="169"/>
        <v>0</v>
      </c>
      <c r="PAB126">
        <f t="shared" si="169"/>
        <v>0</v>
      </c>
      <c r="PAC126">
        <f t="shared" si="169"/>
        <v>0</v>
      </c>
      <c r="PAD126">
        <f t="shared" si="169"/>
        <v>0</v>
      </c>
      <c r="PAE126">
        <f t="shared" si="169"/>
        <v>0</v>
      </c>
      <c r="PAF126">
        <f t="shared" si="169"/>
        <v>0</v>
      </c>
      <c r="PAG126">
        <f t="shared" si="169"/>
        <v>0</v>
      </c>
      <c r="PAH126">
        <f t="shared" si="169"/>
        <v>0</v>
      </c>
      <c r="PAI126">
        <f t="shared" si="169"/>
        <v>0</v>
      </c>
      <c r="PAJ126">
        <f t="shared" si="169"/>
        <v>0</v>
      </c>
      <c r="PAK126">
        <f t="shared" si="169"/>
        <v>0</v>
      </c>
      <c r="PAL126">
        <f t="shared" si="169"/>
        <v>0</v>
      </c>
      <c r="PAM126">
        <f t="shared" si="169"/>
        <v>0</v>
      </c>
      <c r="PAN126">
        <f t="shared" si="169"/>
        <v>0</v>
      </c>
      <c r="PAO126">
        <f t="shared" si="169"/>
        <v>0</v>
      </c>
      <c r="PAP126">
        <f t="shared" si="169"/>
        <v>0</v>
      </c>
      <c r="PAQ126">
        <f t="shared" si="169"/>
        <v>0</v>
      </c>
      <c r="PAR126">
        <f t="shared" si="169"/>
        <v>0</v>
      </c>
      <c r="PAS126">
        <f t="shared" si="169"/>
        <v>0</v>
      </c>
      <c r="PAT126">
        <f t="shared" si="169"/>
        <v>0</v>
      </c>
      <c r="PAU126">
        <f t="shared" si="169"/>
        <v>0</v>
      </c>
      <c r="PAV126">
        <f t="shared" si="169"/>
        <v>0</v>
      </c>
      <c r="PAW126">
        <f t="shared" si="169"/>
        <v>0</v>
      </c>
      <c r="PAX126">
        <f t="shared" si="169"/>
        <v>0</v>
      </c>
      <c r="PAY126">
        <f t="shared" si="169"/>
        <v>0</v>
      </c>
      <c r="PAZ126">
        <f t="shared" si="169"/>
        <v>0</v>
      </c>
      <c r="PBA126">
        <f t="shared" si="169"/>
        <v>0</v>
      </c>
      <c r="PBB126">
        <f t="shared" si="169"/>
        <v>0</v>
      </c>
      <c r="PBC126">
        <f t="shared" si="169"/>
        <v>0</v>
      </c>
      <c r="PBD126">
        <f t="shared" si="169"/>
        <v>0</v>
      </c>
      <c r="PBE126">
        <f t="shared" si="169"/>
        <v>0</v>
      </c>
      <c r="PBF126">
        <f t="shared" si="169"/>
        <v>0</v>
      </c>
      <c r="PBG126">
        <f t="shared" si="169"/>
        <v>0</v>
      </c>
      <c r="PBH126">
        <f t="shared" si="169"/>
        <v>0</v>
      </c>
      <c r="PBI126">
        <f t="shared" si="169"/>
        <v>0</v>
      </c>
      <c r="PBJ126">
        <f t="shared" si="169"/>
        <v>0</v>
      </c>
      <c r="PBK126">
        <f t="shared" si="169"/>
        <v>0</v>
      </c>
      <c r="PBL126">
        <f t="shared" si="169"/>
        <v>0</v>
      </c>
      <c r="PBM126">
        <f t="shared" si="169"/>
        <v>0</v>
      </c>
      <c r="PBN126">
        <f t="shared" ref="PBN126:PDY126" si="170">SUM(PBN2:PBN125)</f>
        <v>0</v>
      </c>
      <c r="PBO126">
        <f t="shared" si="170"/>
        <v>0</v>
      </c>
      <c r="PBP126">
        <f t="shared" si="170"/>
        <v>0</v>
      </c>
      <c r="PBQ126">
        <f t="shared" si="170"/>
        <v>0</v>
      </c>
      <c r="PBR126">
        <f t="shared" si="170"/>
        <v>0</v>
      </c>
      <c r="PBS126">
        <f t="shared" si="170"/>
        <v>0</v>
      </c>
      <c r="PBT126">
        <f t="shared" si="170"/>
        <v>0</v>
      </c>
      <c r="PBU126">
        <f t="shared" si="170"/>
        <v>0</v>
      </c>
      <c r="PBV126">
        <f t="shared" si="170"/>
        <v>0</v>
      </c>
      <c r="PBW126">
        <f t="shared" si="170"/>
        <v>0</v>
      </c>
      <c r="PBX126">
        <f t="shared" si="170"/>
        <v>0</v>
      </c>
      <c r="PBY126">
        <f t="shared" si="170"/>
        <v>0</v>
      </c>
      <c r="PBZ126">
        <f t="shared" si="170"/>
        <v>0</v>
      </c>
      <c r="PCA126">
        <f t="shared" si="170"/>
        <v>0</v>
      </c>
      <c r="PCB126">
        <f t="shared" si="170"/>
        <v>0</v>
      </c>
      <c r="PCC126">
        <f t="shared" si="170"/>
        <v>0</v>
      </c>
      <c r="PCD126">
        <f t="shared" si="170"/>
        <v>0</v>
      </c>
      <c r="PCE126">
        <f t="shared" si="170"/>
        <v>0</v>
      </c>
      <c r="PCF126">
        <f t="shared" si="170"/>
        <v>0</v>
      </c>
      <c r="PCG126">
        <f t="shared" si="170"/>
        <v>0</v>
      </c>
      <c r="PCH126">
        <f t="shared" si="170"/>
        <v>0</v>
      </c>
      <c r="PCI126">
        <f t="shared" si="170"/>
        <v>0</v>
      </c>
      <c r="PCJ126">
        <f t="shared" si="170"/>
        <v>0</v>
      </c>
      <c r="PCK126">
        <f t="shared" si="170"/>
        <v>0</v>
      </c>
      <c r="PCL126">
        <f t="shared" si="170"/>
        <v>0</v>
      </c>
      <c r="PCM126">
        <f t="shared" si="170"/>
        <v>0</v>
      </c>
      <c r="PCN126">
        <f t="shared" si="170"/>
        <v>0</v>
      </c>
      <c r="PCO126">
        <f t="shared" si="170"/>
        <v>0</v>
      </c>
      <c r="PCP126">
        <f t="shared" si="170"/>
        <v>0</v>
      </c>
      <c r="PCQ126">
        <f t="shared" si="170"/>
        <v>0</v>
      </c>
      <c r="PCR126">
        <f t="shared" si="170"/>
        <v>0</v>
      </c>
      <c r="PCS126">
        <f t="shared" si="170"/>
        <v>0</v>
      </c>
      <c r="PCT126">
        <f t="shared" si="170"/>
        <v>0</v>
      </c>
      <c r="PCU126">
        <f t="shared" si="170"/>
        <v>0</v>
      </c>
      <c r="PCV126">
        <f t="shared" si="170"/>
        <v>0</v>
      </c>
      <c r="PCW126">
        <f t="shared" si="170"/>
        <v>0</v>
      </c>
      <c r="PCX126">
        <f t="shared" si="170"/>
        <v>0</v>
      </c>
      <c r="PCY126">
        <f t="shared" si="170"/>
        <v>0</v>
      </c>
      <c r="PCZ126">
        <f t="shared" si="170"/>
        <v>0</v>
      </c>
      <c r="PDA126">
        <f t="shared" si="170"/>
        <v>0</v>
      </c>
      <c r="PDB126">
        <f t="shared" si="170"/>
        <v>0</v>
      </c>
      <c r="PDC126">
        <f t="shared" si="170"/>
        <v>0</v>
      </c>
      <c r="PDD126">
        <f t="shared" si="170"/>
        <v>0</v>
      </c>
      <c r="PDE126">
        <f t="shared" si="170"/>
        <v>0</v>
      </c>
      <c r="PDF126">
        <f t="shared" si="170"/>
        <v>0</v>
      </c>
      <c r="PDG126">
        <f t="shared" si="170"/>
        <v>0</v>
      </c>
      <c r="PDH126">
        <f t="shared" si="170"/>
        <v>0</v>
      </c>
      <c r="PDI126">
        <f t="shared" si="170"/>
        <v>0</v>
      </c>
      <c r="PDJ126">
        <f t="shared" si="170"/>
        <v>0</v>
      </c>
      <c r="PDK126">
        <f t="shared" si="170"/>
        <v>0</v>
      </c>
      <c r="PDL126">
        <f t="shared" si="170"/>
        <v>0</v>
      </c>
      <c r="PDM126">
        <f t="shared" si="170"/>
        <v>0</v>
      </c>
      <c r="PDN126">
        <f t="shared" si="170"/>
        <v>0</v>
      </c>
      <c r="PDO126">
        <f t="shared" si="170"/>
        <v>0</v>
      </c>
      <c r="PDP126">
        <f t="shared" si="170"/>
        <v>0</v>
      </c>
      <c r="PDQ126">
        <f t="shared" si="170"/>
        <v>0</v>
      </c>
      <c r="PDR126">
        <f t="shared" si="170"/>
        <v>0</v>
      </c>
      <c r="PDS126">
        <f t="shared" si="170"/>
        <v>0</v>
      </c>
      <c r="PDT126">
        <f t="shared" si="170"/>
        <v>0</v>
      </c>
      <c r="PDU126">
        <f t="shared" si="170"/>
        <v>0</v>
      </c>
      <c r="PDV126">
        <f t="shared" si="170"/>
        <v>0</v>
      </c>
      <c r="PDW126">
        <f t="shared" si="170"/>
        <v>0</v>
      </c>
      <c r="PDX126">
        <f t="shared" si="170"/>
        <v>0</v>
      </c>
      <c r="PDY126">
        <f t="shared" si="170"/>
        <v>0</v>
      </c>
      <c r="PDZ126">
        <f t="shared" ref="PDZ126:PGK126" si="171">SUM(PDZ2:PDZ125)</f>
        <v>0</v>
      </c>
      <c r="PEA126">
        <f t="shared" si="171"/>
        <v>0</v>
      </c>
      <c r="PEB126">
        <f t="shared" si="171"/>
        <v>0</v>
      </c>
      <c r="PEC126">
        <f t="shared" si="171"/>
        <v>0</v>
      </c>
      <c r="PED126">
        <f t="shared" si="171"/>
        <v>0</v>
      </c>
      <c r="PEE126">
        <f t="shared" si="171"/>
        <v>0</v>
      </c>
      <c r="PEF126">
        <f t="shared" si="171"/>
        <v>0</v>
      </c>
      <c r="PEG126">
        <f t="shared" si="171"/>
        <v>0</v>
      </c>
      <c r="PEH126">
        <f t="shared" si="171"/>
        <v>0</v>
      </c>
      <c r="PEI126">
        <f t="shared" si="171"/>
        <v>0</v>
      </c>
      <c r="PEJ126">
        <f t="shared" si="171"/>
        <v>0</v>
      </c>
      <c r="PEK126">
        <f t="shared" si="171"/>
        <v>0</v>
      </c>
      <c r="PEL126">
        <f t="shared" si="171"/>
        <v>0</v>
      </c>
      <c r="PEM126">
        <f t="shared" si="171"/>
        <v>0</v>
      </c>
      <c r="PEN126">
        <f t="shared" si="171"/>
        <v>0</v>
      </c>
      <c r="PEO126">
        <f t="shared" si="171"/>
        <v>0</v>
      </c>
      <c r="PEP126">
        <f t="shared" si="171"/>
        <v>0</v>
      </c>
      <c r="PEQ126">
        <f t="shared" si="171"/>
        <v>0</v>
      </c>
      <c r="PER126">
        <f t="shared" si="171"/>
        <v>0</v>
      </c>
      <c r="PES126">
        <f t="shared" si="171"/>
        <v>0</v>
      </c>
      <c r="PET126">
        <f t="shared" si="171"/>
        <v>0</v>
      </c>
      <c r="PEU126">
        <f t="shared" si="171"/>
        <v>0</v>
      </c>
      <c r="PEV126">
        <f t="shared" si="171"/>
        <v>0</v>
      </c>
      <c r="PEW126">
        <f t="shared" si="171"/>
        <v>0</v>
      </c>
      <c r="PEX126">
        <f t="shared" si="171"/>
        <v>0</v>
      </c>
      <c r="PEY126">
        <f t="shared" si="171"/>
        <v>0</v>
      </c>
      <c r="PEZ126">
        <f t="shared" si="171"/>
        <v>0</v>
      </c>
      <c r="PFA126">
        <f t="shared" si="171"/>
        <v>0</v>
      </c>
      <c r="PFB126">
        <f t="shared" si="171"/>
        <v>0</v>
      </c>
      <c r="PFC126">
        <f t="shared" si="171"/>
        <v>0</v>
      </c>
      <c r="PFD126">
        <f t="shared" si="171"/>
        <v>0</v>
      </c>
      <c r="PFE126">
        <f t="shared" si="171"/>
        <v>0</v>
      </c>
      <c r="PFF126">
        <f t="shared" si="171"/>
        <v>0</v>
      </c>
      <c r="PFG126">
        <f t="shared" si="171"/>
        <v>0</v>
      </c>
      <c r="PFH126">
        <f t="shared" si="171"/>
        <v>0</v>
      </c>
      <c r="PFI126">
        <f t="shared" si="171"/>
        <v>0</v>
      </c>
      <c r="PFJ126">
        <f t="shared" si="171"/>
        <v>0</v>
      </c>
      <c r="PFK126">
        <f t="shared" si="171"/>
        <v>0</v>
      </c>
      <c r="PFL126">
        <f t="shared" si="171"/>
        <v>0</v>
      </c>
      <c r="PFM126">
        <f t="shared" si="171"/>
        <v>0</v>
      </c>
      <c r="PFN126">
        <f t="shared" si="171"/>
        <v>0</v>
      </c>
      <c r="PFO126">
        <f t="shared" si="171"/>
        <v>0</v>
      </c>
      <c r="PFP126">
        <f t="shared" si="171"/>
        <v>0</v>
      </c>
      <c r="PFQ126">
        <f t="shared" si="171"/>
        <v>0</v>
      </c>
      <c r="PFR126">
        <f t="shared" si="171"/>
        <v>0</v>
      </c>
      <c r="PFS126">
        <f t="shared" si="171"/>
        <v>0</v>
      </c>
      <c r="PFT126">
        <f t="shared" si="171"/>
        <v>0</v>
      </c>
      <c r="PFU126">
        <f t="shared" si="171"/>
        <v>0</v>
      </c>
      <c r="PFV126">
        <f t="shared" si="171"/>
        <v>0</v>
      </c>
      <c r="PFW126">
        <f t="shared" si="171"/>
        <v>0</v>
      </c>
      <c r="PFX126">
        <f t="shared" si="171"/>
        <v>0</v>
      </c>
      <c r="PFY126">
        <f t="shared" si="171"/>
        <v>0</v>
      </c>
      <c r="PFZ126">
        <f t="shared" si="171"/>
        <v>0</v>
      </c>
      <c r="PGA126">
        <f t="shared" si="171"/>
        <v>0</v>
      </c>
      <c r="PGB126">
        <f t="shared" si="171"/>
        <v>0</v>
      </c>
      <c r="PGC126">
        <f t="shared" si="171"/>
        <v>0</v>
      </c>
      <c r="PGD126">
        <f t="shared" si="171"/>
        <v>0</v>
      </c>
      <c r="PGE126">
        <f t="shared" si="171"/>
        <v>0</v>
      </c>
      <c r="PGF126">
        <f t="shared" si="171"/>
        <v>0</v>
      </c>
      <c r="PGG126">
        <f t="shared" si="171"/>
        <v>0</v>
      </c>
      <c r="PGH126">
        <f t="shared" si="171"/>
        <v>0</v>
      </c>
      <c r="PGI126">
        <f t="shared" si="171"/>
        <v>0</v>
      </c>
      <c r="PGJ126">
        <f t="shared" si="171"/>
        <v>0</v>
      </c>
      <c r="PGK126">
        <f t="shared" si="171"/>
        <v>0</v>
      </c>
      <c r="PGL126">
        <f t="shared" ref="PGL126:PIW126" si="172">SUM(PGL2:PGL125)</f>
        <v>0</v>
      </c>
      <c r="PGM126">
        <f t="shared" si="172"/>
        <v>0</v>
      </c>
      <c r="PGN126">
        <f t="shared" si="172"/>
        <v>0</v>
      </c>
      <c r="PGO126">
        <f t="shared" si="172"/>
        <v>0</v>
      </c>
      <c r="PGP126">
        <f t="shared" si="172"/>
        <v>0</v>
      </c>
      <c r="PGQ126">
        <f t="shared" si="172"/>
        <v>0</v>
      </c>
      <c r="PGR126">
        <f t="shared" si="172"/>
        <v>0</v>
      </c>
      <c r="PGS126">
        <f t="shared" si="172"/>
        <v>0</v>
      </c>
      <c r="PGT126">
        <f t="shared" si="172"/>
        <v>0</v>
      </c>
      <c r="PGU126">
        <f t="shared" si="172"/>
        <v>0</v>
      </c>
      <c r="PGV126">
        <f t="shared" si="172"/>
        <v>0</v>
      </c>
      <c r="PGW126">
        <f t="shared" si="172"/>
        <v>0</v>
      </c>
      <c r="PGX126">
        <f t="shared" si="172"/>
        <v>0</v>
      </c>
      <c r="PGY126">
        <f t="shared" si="172"/>
        <v>0</v>
      </c>
      <c r="PGZ126">
        <f t="shared" si="172"/>
        <v>0</v>
      </c>
      <c r="PHA126">
        <f t="shared" si="172"/>
        <v>0</v>
      </c>
      <c r="PHB126">
        <f t="shared" si="172"/>
        <v>0</v>
      </c>
      <c r="PHC126">
        <f t="shared" si="172"/>
        <v>0</v>
      </c>
      <c r="PHD126">
        <f t="shared" si="172"/>
        <v>0</v>
      </c>
      <c r="PHE126">
        <f t="shared" si="172"/>
        <v>0</v>
      </c>
      <c r="PHF126">
        <f t="shared" si="172"/>
        <v>0</v>
      </c>
      <c r="PHG126">
        <f t="shared" si="172"/>
        <v>0</v>
      </c>
      <c r="PHH126">
        <f t="shared" si="172"/>
        <v>0</v>
      </c>
      <c r="PHI126">
        <f t="shared" si="172"/>
        <v>0</v>
      </c>
      <c r="PHJ126">
        <f t="shared" si="172"/>
        <v>0</v>
      </c>
      <c r="PHK126">
        <f t="shared" si="172"/>
        <v>0</v>
      </c>
      <c r="PHL126">
        <f t="shared" si="172"/>
        <v>0</v>
      </c>
      <c r="PHM126">
        <f t="shared" si="172"/>
        <v>0</v>
      </c>
      <c r="PHN126">
        <f t="shared" si="172"/>
        <v>0</v>
      </c>
      <c r="PHO126">
        <f t="shared" si="172"/>
        <v>0</v>
      </c>
      <c r="PHP126">
        <f t="shared" si="172"/>
        <v>0</v>
      </c>
      <c r="PHQ126">
        <f t="shared" si="172"/>
        <v>0</v>
      </c>
      <c r="PHR126">
        <f t="shared" si="172"/>
        <v>0</v>
      </c>
      <c r="PHS126">
        <f t="shared" si="172"/>
        <v>0</v>
      </c>
      <c r="PHT126">
        <f t="shared" si="172"/>
        <v>0</v>
      </c>
      <c r="PHU126">
        <f t="shared" si="172"/>
        <v>0</v>
      </c>
      <c r="PHV126">
        <f t="shared" si="172"/>
        <v>0</v>
      </c>
      <c r="PHW126">
        <f t="shared" si="172"/>
        <v>0</v>
      </c>
      <c r="PHX126">
        <f t="shared" si="172"/>
        <v>0</v>
      </c>
      <c r="PHY126">
        <f t="shared" si="172"/>
        <v>0</v>
      </c>
      <c r="PHZ126">
        <f t="shared" si="172"/>
        <v>0</v>
      </c>
      <c r="PIA126">
        <f t="shared" si="172"/>
        <v>0</v>
      </c>
      <c r="PIB126">
        <f t="shared" si="172"/>
        <v>0</v>
      </c>
      <c r="PIC126">
        <f t="shared" si="172"/>
        <v>0</v>
      </c>
      <c r="PID126">
        <f t="shared" si="172"/>
        <v>0</v>
      </c>
      <c r="PIE126">
        <f t="shared" si="172"/>
        <v>0</v>
      </c>
      <c r="PIF126">
        <f t="shared" si="172"/>
        <v>0</v>
      </c>
      <c r="PIG126">
        <f t="shared" si="172"/>
        <v>0</v>
      </c>
      <c r="PIH126">
        <f t="shared" si="172"/>
        <v>0</v>
      </c>
      <c r="PII126">
        <f t="shared" si="172"/>
        <v>0</v>
      </c>
      <c r="PIJ126">
        <f t="shared" si="172"/>
        <v>0</v>
      </c>
      <c r="PIK126">
        <f t="shared" si="172"/>
        <v>0</v>
      </c>
      <c r="PIL126">
        <f t="shared" si="172"/>
        <v>0</v>
      </c>
      <c r="PIM126">
        <f t="shared" si="172"/>
        <v>0</v>
      </c>
      <c r="PIN126">
        <f t="shared" si="172"/>
        <v>0</v>
      </c>
      <c r="PIO126">
        <f t="shared" si="172"/>
        <v>0</v>
      </c>
      <c r="PIP126">
        <f t="shared" si="172"/>
        <v>0</v>
      </c>
      <c r="PIQ126">
        <f t="shared" si="172"/>
        <v>0</v>
      </c>
      <c r="PIR126">
        <f t="shared" si="172"/>
        <v>0</v>
      </c>
      <c r="PIS126">
        <f t="shared" si="172"/>
        <v>0</v>
      </c>
      <c r="PIT126">
        <f t="shared" si="172"/>
        <v>0</v>
      </c>
      <c r="PIU126">
        <f t="shared" si="172"/>
        <v>0</v>
      </c>
      <c r="PIV126">
        <f t="shared" si="172"/>
        <v>0</v>
      </c>
      <c r="PIW126">
        <f t="shared" si="172"/>
        <v>0</v>
      </c>
      <c r="PIX126">
        <f t="shared" ref="PIX126:PLI126" si="173">SUM(PIX2:PIX125)</f>
        <v>0</v>
      </c>
      <c r="PIY126">
        <f t="shared" si="173"/>
        <v>0</v>
      </c>
      <c r="PIZ126">
        <f t="shared" si="173"/>
        <v>0</v>
      </c>
      <c r="PJA126">
        <f t="shared" si="173"/>
        <v>0</v>
      </c>
      <c r="PJB126">
        <f t="shared" si="173"/>
        <v>0</v>
      </c>
      <c r="PJC126">
        <f t="shared" si="173"/>
        <v>0</v>
      </c>
      <c r="PJD126">
        <f t="shared" si="173"/>
        <v>0</v>
      </c>
      <c r="PJE126">
        <f t="shared" si="173"/>
        <v>0</v>
      </c>
      <c r="PJF126">
        <f t="shared" si="173"/>
        <v>0</v>
      </c>
      <c r="PJG126">
        <f t="shared" si="173"/>
        <v>0</v>
      </c>
      <c r="PJH126">
        <f t="shared" si="173"/>
        <v>0</v>
      </c>
      <c r="PJI126">
        <f t="shared" si="173"/>
        <v>0</v>
      </c>
      <c r="PJJ126">
        <f t="shared" si="173"/>
        <v>0</v>
      </c>
      <c r="PJK126">
        <f t="shared" si="173"/>
        <v>0</v>
      </c>
      <c r="PJL126">
        <f t="shared" si="173"/>
        <v>0</v>
      </c>
      <c r="PJM126">
        <f t="shared" si="173"/>
        <v>0</v>
      </c>
      <c r="PJN126">
        <f t="shared" si="173"/>
        <v>0</v>
      </c>
      <c r="PJO126">
        <f t="shared" si="173"/>
        <v>0</v>
      </c>
      <c r="PJP126">
        <f t="shared" si="173"/>
        <v>0</v>
      </c>
      <c r="PJQ126">
        <f t="shared" si="173"/>
        <v>0</v>
      </c>
      <c r="PJR126">
        <f t="shared" si="173"/>
        <v>0</v>
      </c>
      <c r="PJS126">
        <f t="shared" si="173"/>
        <v>0</v>
      </c>
      <c r="PJT126">
        <f t="shared" si="173"/>
        <v>0</v>
      </c>
      <c r="PJU126">
        <f t="shared" si="173"/>
        <v>0</v>
      </c>
      <c r="PJV126">
        <f t="shared" si="173"/>
        <v>0</v>
      </c>
      <c r="PJW126">
        <f t="shared" si="173"/>
        <v>0</v>
      </c>
      <c r="PJX126">
        <f t="shared" si="173"/>
        <v>0</v>
      </c>
      <c r="PJY126">
        <f t="shared" si="173"/>
        <v>0</v>
      </c>
      <c r="PJZ126">
        <f t="shared" si="173"/>
        <v>0</v>
      </c>
      <c r="PKA126">
        <f t="shared" si="173"/>
        <v>0</v>
      </c>
      <c r="PKB126">
        <f t="shared" si="173"/>
        <v>0</v>
      </c>
      <c r="PKC126">
        <f t="shared" si="173"/>
        <v>0</v>
      </c>
      <c r="PKD126">
        <f t="shared" si="173"/>
        <v>0</v>
      </c>
      <c r="PKE126">
        <f t="shared" si="173"/>
        <v>0</v>
      </c>
      <c r="PKF126">
        <f t="shared" si="173"/>
        <v>0</v>
      </c>
      <c r="PKG126">
        <f t="shared" si="173"/>
        <v>0</v>
      </c>
      <c r="PKH126">
        <f t="shared" si="173"/>
        <v>0</v>
      </c>
      <c r="PKI126">
        <f t="shared" si="173"/>
        <v>0</v>
      </c>
      <c r="PKJ126">
        <f t="shared" si="173"/>
        <v>0</v>
      </c>
      <c r="PKK126">
        <f t="shared" si="173"/>
        <v>0</v>
      </c>
      <c r="PKL126">
        <f t="shared" si="173"/>
        <v>0</v>
      </c>
      <c r="PKM126">
        <f t="shared" si="173"/>
        <v>0</v>
      </c>
      <c r="PKN126">
        <f t="shared" si="173"/>
        <v>0</v>
      </c>
      <c r="PKO126">
        <f t="shared" si="173"/>
        <v>0</v>
      </c>
      <c r="PKP126">
        <f t="shared" si="173"/>
        <v>0</v>
      </c>
      <c r="PKQ126">
        <f t="shared" si="173"/>
        <v>0</v>
      </c>
      <c r="PKR126">
        <f t="shared" si="173"/>
        <v>0</v>
      </c>
      <c r="PKS126">
        <f t="shared" si="173"/>
        <v>0</v>
      </c>
      <c r="PKT126">
        <f t="shared" si="173"/>
        <v>0</v>
      </c>
      <c r="PKU126">
        <f t="shared" si="173"/>
        <v>0</v>
      </c>
      <c r="PKV126">
        <f t="shared" si="173"/>
        <v>0</v>
      </c>
      <c r="PKW126">
        <f t="shared" si="173"/>
        <v>0</v>
      </c>
      <c r="PKX126">
        <f t="shared" si="173"/>
        <v>0</v>
      </c>
      <c r="PKY126">
        <f t="shared" si="173"/>
        <v>0</v>
      </c>
      <c r="PKZ126">
        <f t="shared" si="173"/>
        <v>0</v>
      </c>
      <c r="PLA126">
        <f t="shared" si="173"/>
        <v>0</v>
      </c>
      <c r="PLB126">
        <f t="shared" si="173"/>
        <v>0</v>
      </c>
      <c r="PLC126">
        <f t="shared" si="173"/>
        <v>0</v>
      </c>
      <c r="PLD126">
        <f t="shared" si="173"/>
        <v>0</v>
      </c>
      <c r="PLE126">
        <f t="shared" si="173"/>
        <v>0</v>
      </c>
      <c r="PLF126">
        <f t="shared" si="173"/>
        <v>0</v>
      </c>
      <c r="PLG126">
        <f t="shared" si="173"/>
        <v>0</v>
      </c>
      <c r="PLH126">
        <f t="shared" si="173"/>
        <v>0</v>
      </c>
      <c r="PLI126">
        <f t="shared" si="173"/>
        <v>0</v>
      </c>
      <c r="PLJ126">
        <f t="shared" ref="PLJ126:PNU126" si="174">SUM(PLJ2:PLJ125)</f>
        <v>0</v>
      </c>
      <c r="PLK126">
        <f t="shared" si="174"/>
        <v>0</v>
      </c>
      <c r="PLL126">
        <f t="shared" si="174"/>
        <v>0</v>
      </c>
      <c r="PLM126">
        <f t="shared" si="174"/>
        <v>0</v>
      </c>
      <c r="PLN126">
        <f t="shared" si="174"/>
        <v>0</v>
      </c>
      <c r="PLO126">
        <f t="shared" si="174"/>
        <v>0</v>
      </c>
      <c r="PLP126">
        <f t="shared" si="174"/>
        <v>0</v>
      </c>
      <c r="PLQ126">
        <f t="shared" si="174"/>
        <v>0</v>
      </c>
      <c r="PLR126">
        <f t="shared" si="174"/>
        <v>0</v>
      </c>
      <c r="PLS126">
        <f t="shared" si="174"/>
        <v>0</v>
      </c>
      <c r="PLT126">
        <f t="shared" si="174"/>
        <v>0</v>
      </c>
      <c r="PLU126">
        <f t="shared" si="174"/>
        <v>0</v>
      </c>
      <c r="PLV126">
        <f t="shared" si="174"/>
        <v>0</v>
      </c>
      <c r="PLW126">
        <f t="shared" si="174"/>
        <v>0</v>
      </c>
      <c r="PLX126">
        <f t="shared" si="174"/>
        <v>0</v>
      </c>
      <c r="PLY126">
        <f t="shared" si="174"/>
        <v>0</v>
      </c>
      <c r="PLZ126">
        <f t="shared" si="174"/>
        <v>0</v>
      </c>
      <c r="PMA126">
        <f t="shared" si="174"/>
        <v>0</v>
      </c>
      <c r="PMB126">
        <f t="shared" si="174"/>
        <v>0</v>
      </c>
      <c r="PMC126">
        <f t="shared" si="174"/>
        <v>0</v>
      </c>
      <c r="PMD126">
        <f t="shared" si="174"/>
        <v>0</v>
      </c>
      <c r="PME126">
        <f t="shared" si="174"/>
        <v>0</v>
      </c>
      <c r="PMF126">
        <f t="shared" si="174"/>
        <v>0</v>
      </c>
      <c r="PMG126">
        <f t="shared" si="174"/>
        <v>0</v>
      </c>
      <c r="PMH126">
        <f t="shared" si="174"/>
        <v>0</v>
      </c>
      <c r="PMI126">
        <f t="shared" si="174"/>
        <v>0</v>
      </c>
      <c r="PMJ126">
        <f t="shared" si="174"/>
        <v>0</v>
      </c>
      <c r="PMK126">
        <f t="shared" si="174"/>
        <v>0</v>
      </c>
      <c r="PML126">
        <f t="shared" si="174"/>
        <v>0</v>
      </c>
      <c r="PMM126">
        <f t="shared" si="174"/>
        <v>0</v>
      </c>
      <c r="PMN126">
        <f t="shared" si="174"/>
        <v>0</v>
      </c>
      <c r="PMO126">
        <f t="shared" si="174"/>
        <v>0</v>
      </c>
      <c r="PMP126">
        <f t="shared" si="174"/>
        <v>0</v>
      </c>
      <c r="PMQ126">
        <f t="shared" si="174"/>
        <v>0</v>
      </c>
      <c r="PMR126">
        <f t="shared" si="174"/>
        <v>0</v>
      </c>
      <c r="PMS126">
        <f t="shared" si="174"/>
        <v>0</v>
      </c>
      <c r="PMT126">
        <f t="shared" si="174"/>
        <v>0</v>
      </c>
      <c r="PMU126">
        <f t="shared" si="174"/>
        <v>0</v>
      </c>
      <c r="PMV126">
        <f t="shared" si="174"/>
        <v>0</v>
      </c>
      <c r="PMW126">
        <f t="shared" si="174"/>
        <v>0</v>
      </c>
      <c r="PMX126">
        <f t="shared" si="174"/>
        <v>0</v>
      </c>
      <c r="PMY126">
        <f t="shared" si="174"/>
        <v>0</v>
      </c>
      <c r="PMZ126">
        <f t="shared" si="174"/>
        <v>0</v>
      </c>
      <c r="PNA126">
        <f t="shared" si="174"/>
        <v>0</v>
      </c>
      <c r="PNB126">
        <f t="shared" si="174"/>
        <v>0</v>
      </c>
      <c r="PNC126">
        <f t="shared" si="174"/>
        <v>0</v>
      </c>
      <c r="PND126">
        <f t="shared" si="174"/>
        <v>0</v>
      </c>
      <c r="PNE126">
        <f t="shared" si="174"/>
        <v>0</v>
      </c>
      <c r="PNF126">
        <f t="shared" si="174"/>
        <v>0</v>
      </c>
      <c r="PNG126">
        <f t="shared" si="174"/>
        <v>0</v>
      </c>
      <c r="PNH126">
        <f t="shared" si="174"/>
        <v>0</v>
      </c>
      <c r="PNI126">
        <f t="shared" si="174"/>
        <v>0</v>
      </c>
      <c r="PNJ126">
        <f t="shared" si="174"/>
        <v>0</v>
      </c>
      <c r="PNK126">
        <f t="shared" si="174"/>
        <v>0</v>
      </c>
      <c r="PNL126">
        <f t="shared" si="174"/>
        <v>0</v>
      </c>
      <c r="PNM126">
        <f t="shared" si="174"/>
        <v>0</v>
      </c>
      <c r="PNN126">
        <f t="shared" si="174"/>
        <v>0</v>
      </c>
      <c r="PNO126">
        <f t="shared" si="174"/>
        <v>0</v>
      </c>
      <c r="PNP126">
        <f t="shared" si="174"/>
        <v>0</v>
      </c>
      <c r="PNQ126">
        <f t="shared" si="174"/>
        <v>0</v>
      </c>
      <c r="PNR126">
        <f t="shared" si="174"/>
        <v>0</v>
      </c>
      <c r="PNS126">
        <f t="shared" si="174"/>
        <v>0</v>
      </c>
      <c r="PNT126">
        <f t="shared" si="174"/>
        <v>0</v>
      </c>
      <c r="PNU126">
        <f t="shared" si="174"/>
        <v>0</v>
      </c>
      <c r="PNV126">
        <f t="shared" ref="PNV126:PQG126" si="175">SUM(PNV2:PNV125)</f>
        <v>0</v>
      </c>
      <c r="PNW126">
        <f t="shared" si="175"/>
        <v>0</v>
      </c>
      <c r="PNX126">
        <f t="shared" si="175"/>
        <v>0</v>
      </c>
      <c r="PNY126">
        <f t="shared" si="175"/>
        <v>0</v>
      </c>
      <c r="PNZ126">
        <f t="shared" si="175"/>
        <v>0</v>
      </c>
      <c r="POA126">
        <f t="shared" si="175"/>
        <v>0</v>
      </c>
      <c r="POB126">
        <f t="shared" si="175"/>
        <v>0</v>
      </c>
      <c r="POC126">
        <f t="shared" si="175"/>
        <v>0</v>
      </c>
      <c r="POD126">
        <f t="shared" si="175"/>
        <v>0</v>
      </c>
      <c r="POE126">
        <f t="shared" si="175"/>
        <v>0</v>
      </c>
      <c r="POF126">
        <f t="shared" si="175"/>
        <v>0</v>
      </c>
      <c r="POG126">
        <f t="shared" si="175"/>
        <v>0</v>
      </c>
      <c r="POH126">
        <f t="shared" si="175"/>
        <v>0</v>
      </c>
      <c r="POI126">
        <f t="shared" si="175"/>
        <v>0</v>
      </c>
      <c r="POJ126">
        <f t="shared" si="175"/>
        <v>0</v>
      </c>
      <c r="POK126">
        <f t="shared" si="175"/>
        <v>0</v>
      </c>
      <c r="POL126">
        <f t="shared" si="175"/>
        <v>0</v>
      </c>
      <c r="POM126">
        <f t="shared" si="175"/>
        <v>0</v>
      </c>
      <c r="PON126">
        <f t="shared" si="175"/>
        <v>0</v>
      </c>
      <c r="POO126">
        <f t="shared" si="175"/>
        <v>0</v>
      </c>
      <c r="POP126">
        <f t="shared" si="175"/>
        <v>0</v>
      </c>
      <c r="POQ126">
        <f t="shared" si="175"/>
        <v>0</v>
      </c>
      <c r="POR126">
        <f t="shared" si="175"/>
        <v>0</v>
      </c>
      <c r="POS126">
        <f t="shared" si="175"/>
        <v>0</v>
      </c>
      <c r="POT126">
        <f t="shared" si="175"/>
        <v>0</v>
      </c>
      <c r="POU126">
        <f t="shared" si="175"/>
        <v>0</v>
      </c>
      <c r="POV126">
        <f t="shared" si="175"/>
        <v>0</v>
      </c>
      <c r="POW126">
        <f t="shared" si="175"/>
        <v>0</v>
      </c>
      <c r="POX126">
        <f t="shared" si="175"/>
        <v>0</v>
      </c>
      <c r="POY126">
        <f t="shared" si="175"/>
        <v>0</v>
      </c>
      <c r="POZ126">
        <f t="shared" si="175"/>
        <v>0</v>
      </c>
      <c r="PPA126">
        <f t="shared" si="175"/>
        <v>0</v>
      </c>
      <c r="PPB126">
        <f t="shared" si="175"/>
        <v>0</v>
      </c>
      <c r="PPC126">
        <f t="shared" si="175"/>
        <v>0</v>
      </c>
      <c r="PPD126">
        <f t="shared" si="175"/>
        <v>0</v>
      </c>
      <c r="PPE126">
        <f t="shared" si="175"/>
        <v>0</v>
      </c>
      <c r="PPF126">
        <f t="shared" si="175"/>
        <v>0</v>
      </c>
      <c r="PPG126">
        <f t="shared" si="175"/>
        <v>0</v>
      </c>
      <c r="PPH126">
        <f t="shared" si="175"/>
        <v>0</v>
      </c>
      <c r="PPI126">
        <f t="shared" si="175"/>
        <v>0</v>
      </c>
      <c r="PPJ126">
        <f t="shared" si="175"/>
        <v>0</v>
      </c>
      <c r="PPK126">
        <f t="shared" si="175"/>
        <v>0</v>
      </c>
      <c r="PPL126">
        <f t="shared" si="175"/>
        <v>0</v>
      </c>
      <c r="PPM126">
        <f t="shared" si="175"/>
        <v>0</v>
      </c>
      <c r="PPN126">
        <f t="shared" si="175"/>
        <v>0</v>
      </c>
      <c r="PPO126">
        <f t="shared" si="175"/>
        <v>0</v>
      </c>
      <c r="PPP126">
        <f t="shared" si="175"/>
        <v>0</v>
      </c>
      <c r="PPQ126">
        <f t="shared" si="175"/>
        <v>0</v>
      </c>
      <c r="PPR126">
        <f t="shared" si="175"/>
        <v>0</v>
      </c>
      <c r="PPS126">
        <f t="shared" si="175"/>
        <v>0</v>
      </c>
      <c r="PPT126">
        <f t="shared" si="175"/>
        <v>0</v>
      </c>
      <c r="PPU126">
        <f t="shared" si="175"/>
        <v>0</v>
      </c>
      <c r="PPV126">
        <f t="shared" si="175"/>
        <v>0</v>
      </c>
      <c r="PPW126">
        <f t="shared" si="175"/>
        <v>0</v>
      </c>
      <c r="PPX126">
        <f t="shared" si="175"/>
        <v>0</v>
      </c>
      <c r="PPY126">
        <f t="shared" si="175"/>
        <v>0</v>
      </c>
      <c r="PPZ126">
        <f t="shared" si="175"/>
        <v>0</v>
      </c>
      <c r="PQA126">
        <f t="shared" si="175"/>
        <v>0</v>
      </c>
      <c r="PQB126">
        <f t="shared" si="175"/>
        <v>0</v>
      </c>
      <c r="PQC126">
        <f t="shared" si="175"/>
        <v>0</v>
      </c>
      <c r="PQD126">
        <f t="shared" si="175"/>
        <v>0</v>
      </c>
      <c r="PQE126">
        <f t="shared" si="175"/>
        <v>0</v>
      </c>
      <c r="PQF126">
        <f t="shared" si="175"/>
        <v>0</v>
      </c>
      <c r="PQG126">
        <f t="shared" si="175"/>
        <v>0</v>
      </c>
      <c r="PQH126">
        <f t="shared" ref="PQH126:PSS126" si="176">SUM(PQH2:PQH125)</f>
        <v>0</v>
      </c>
      <c r="PQI126">
        <f t="shared" si="176"/>
        <v>0</v>
      </c>
      <c r="PQJ126">
        <f t="shared" si="176"/>
        <v>0</v>
      </c>
      <c r="PQK126">
        <f t="shared" si="176"/>
        <v>0</v>
      </c>
      <c r="PQL126">
        <f t="shared" si="176"/>
        <v>0</v>
      </c>
      <c r="PQM126">
        <f t="shared" si="176"/>
        <v>0</v>
      </c>
      <c r="PQN126">
        <f t="shared" si="176"/>
        <v>0</v>
      </c>
      <c r="PQO126">
        <f t="shared" si="176"/>
        <v>0</v>
      </c>
      <c r="PQP126">
        <f t="shared" si="176"/>
        <v>0</v>
      </c>
      <c r="PQQ126">
        <f t="shared" si="176"/>
        <v>0</v>
      </c>
      <c r="PQR126">
        <f t="shared" si="176"/>
        <v>0</v>
      </c>
      <c r="PQS126">
        <f t="shared" si="176"/>
        <v>0</v>
      </c>
      <c r="PQT126">
        <f t="shared" si="176"/>
        <v>0</v>
      </c>
      <c r="PQU126">
        <f t="shared" si="176"/>
        <v>0</v>
      </c>
      <c r="PQV126">
        <f t="shared" si="176"/>
        <v>0</v>
      </c>
      <c r="PQW126">
        <f t="shared" si="176"/>
        <v>0</v>
      </c>
      <c r="PQX126">
        <f t="shared" si="176"/>
        <v>0</v>
      </c>
      <c r="PQY126">
        <f t="shared" si="176"/>
        <v>0</v>
      </c>
      <c r="PQZ126">
        <f t="shared" si="176"/>
        <v>0</v>
      </c>
      <c r="PRA126">
        <f t="shared" si="176"/>
        <v>0</v>
      </c>
      <c r="PRB126">
        <f t="shared" si="176"/>
        <v>0</v>
      </c>
      <c r="PRC126">
        <f t="shared" si="176"/>
        <v>0</v>
      </c>
      <c r="PRD126">
        <f t="shared" si="176"/>
        <v>0</v>
      </c>
      <c r="PRE126">
        <f t="shared" si="176"/>
        <v>0</v>
      </c>
      <c r="PRF126">
        <f t="shared" si="176"/>
        <v>0</v>
      </c>
      <c r="PRG126">
        <f t="shared" si="176"/>
        <v>0</v>
      </c>
      <c r="PRH126">
        <f t="shared" si="176"/>
        <v>0</v>
      </c>
      <c r="PRI126">
        <f t="shared" si="176"/>
        <v>0</v>
      </c>
      <c r="PRJ126">
        <f t="shared" si="176"/>
        <v>0</v>
      </c>
      <c r="PRK126">
        <f t="shared" si="176"/>
        <v>0</v>
      </c>
      <c r="PRL126">
        <f t="shared" si="176"/>
        <v>0</v>
      </c>
      <c r="PRM126">
        <f t="shared" si="176"/>
        <v>0</v>
      </c>
      <c r="PRN126">
        <f t="shared" si="176"/>
        <v>0</v>
      </c>
      <c r="PRO126">
        <f t="shared" si="176"/>
        <v>0</v>
      </c>
      <c r="PRP126">
        <f t="shared" si="176"/>
        <v>0</v>
      </c>
      <c r="PRQ126">
        <f t="shared" si="176"/>
        <v>0</v>
      </c>
      <c r="PRR126">
        <f t="shared" si="176"/>
        <v>0</v>
      </c>
      <c r="PRS126">
        <f t="shared" si="176"/>
        <v>0</v>
      </c>
      <c r="PRT126">
        <f t="shared" si="176"/>
        <v>0</v>
      </c>
      <c r="PRU126">
        <f t="shared" si="176"/>
        <v>0</v>
      </c>
      <c r="PRV126">
        <f t="shared" si="176"/>
        <v>0</v>
      </c>
      <c r="PRW126">
        <f t="shared" si="176"/>
        <v>0</v>
      </c>
      <c r="PRX126">
        <f t="shared" si="176"/>
        <v>0</v>
      </c>
      <c r="PRY126">
        <f t="shared" si="176"/>
        <v>0</v>
      </c>
      <c r="PRZ126">
        <f t="shared" si="176"/>
        <v>0</v>
      </c>
      <c r="PSA126">
        <f t="shared" si="176"/>
        <v>0</v>
      </c>
      <c r="PSB126">
        <f t="shared" si="176"/>
        <v>0</v>
      </c>
      <c r="PSC126">
        <f t="shared" si="176"/>
        <v>0</v>
      </c>
      <c r="PSD126">
        <f t="shared" si="176"/>
        <v>0</v>
      </c>
      <c r="PSE126">
        <f t="shared" si="176"/>
        <v>0</v>
      </c>
      <c r="PSF126">
        <f t="shared" si="176"/>
        <v>0</v>
      </c>
      <c r="PSG126">
        <f t="shared" si="176"/>
        <v>0</v>
      </c>
      <c r="PSH126">
        <f t="shared" si="176"/>
        <v>0</v>
      </c>
      <c r="PSI126">
        <f t="shared" si="176"/>
        <v>0</v>
      </c>
      <c r="PSJ126">
        <f t="shared" si="176"/>
        <v>0</v>
      </c>
      <c r="PSK126">
        <f t="shared" si="176"/>
        <v>0</v>
      </c>
      <c r="PSL126">
        <f t="shared" si="176"/>
        <v>0</v>
      </c>
      <c r="PSM126">
        <f t="shared" si="176"/>
        <v>0</v>
      </c>
      <c r="PSN126">
        <f t="shared" si="176"/>
        <v>0</v>
      </c>
      <c r="PSO126">
        <f t="shared" si="176"/>
        <v>0</v>
      </c>
      <c r="PSP126">
        <f t="shared" si="176"/>
        <v>0</v>
      </c>
      <c r="PSQ126">
        <f t="shared" si="176"/>
        <v>0</v>
      </c>
      <c r="PSR126">
        <f t="shared" si="176"/>
        <v>0</v>
      </c>
      <c r="PSS126">
        <f t="shared" si="176"/>
        <v>0</v>
      </c>
      <c r="PST126">
        <f t="shared" ref="PST126:PVE126" si="177">SUM(PST2:PST125)</f>
        <v>0</v>
      </c>
      <c r="PSU126">
        <f t="shared" si="177"/>
        <v>0</v>
      </c>
      <c r="PSV126">
        <f t="shared" si="177"/>
        <v>0</v>
      </c>
      <c r="PSW126">
        <f t="shared" si="177"/>
        <v>0</v>
      </c>
      <c r="PSX126">
        <f t="shared" si="177"/>
        <v>0</v>
      </c>
      <c r="PSY126">
        <f t="shared" si="177"/>
        <v>0</v>
      </c>
      <c r="PSZ126">
        <f t="shared" si="177"/>
        <v>0</v>
      </c>
      <c r="PTA126">
        <f t="shared" si="177"/>
        <v>0</v>
      </c>
      <c r="PTB126">
        <f t="shared" si="177"/>
        <v>0</v>
      </c>
      <c r="PTC126">
        <f t="shared" si="177"/>
        <v>0</v>
      </c>
      <c r="PTD126">
        <f t="shared" si="177"/>
        <v>0</v>
      </c>
      <c r="PTE126">
        <f t="shared" si="177"/>
        <v>0</v>
      </c>
      <c r="PTF126">
        <f t="shared" si="177"/>
        <v>0</v>
      </c>
      <c r="PTG126">
        <f t="shared" si="177"/>
        <v>0</v>
      </c>
      <c r="PTH126">
        <f t="shared" si="177"/>
        <v>0</v>
      </c>
      <c r="PTI126">
        <f t="shared" si="177"/>
        <v>0</v>
      </c>
      <c r="PTJ126">
        <f t="shared" si="177"/>
        <v>0</v>
      </c>
      <c r="PTK126">
        <f t="shared" si="177"/>
        <v>0</v>
      </c>
      <c r="PTL126">
        <f t="shared" si="177"/>
        <v>0</v>
      </c>
      <c r="PTM126">
        <f t="shared" si="177"/>
        <v>0</v>
      </c>
      <c r="PTN126">
        <f t="shared" si="177"/>
        <v>0</v>
      </c>
      <c r="PTO126">
        <f t="shared" si="177"/>
        <v>0</v>
      </c>
      <c r="PTP126">
        <f t="shared" si="177"/>
        <v>0</v>
      </c>
      <c r="PTQ126">
        <f t="shared" si="177"/>
        <v>0</v>
      </c>
      <c r="PTR126">
        <f t="shared" si="177"/>
        <v>0</v>
      </c>
      <c r="PTS126">
        <f t="shared" si="177"/>
        <v>0</v>
      </c>
      <c r="PTT126">
        <f t="shared" si="177"/>
        <v>0</v>
      </c>
      <c r="PTU126">
        <f t="shared" si="177"/>
        <v>0</v>
      </c>
      <c r="PTV126">
        <f t="shared" si="177"/>
        <v>0</v>
      </c>
      <c r="PTW126">
        <f t="shared" si="177"/>
        <v>0</v>
      </c>
      <c r="PTX126">
        <f t="shared" si="177"/>
        <v>0</v>
      </c>
      <c r="PTY126">
        <f t="shared" si="177"/>
        <v>0</v>
      </c>
      <c r="PTZ126">
        <f t="shared" si="177"/>
        <v>0</v>
      </c>
      <c r="PUA126">
        <f t="shared" si="177"/>
        <v>0</v>
      </c>
      <c r="PUB126">
        <f t="shared" si="177"/>
        <v>0</v>
      </c>
      <c r="PUC126">
        <f t="shared" si="177"/>
        <v>0</v>
      </c>
      <c r="PUD126">
        <f t="shared" si="177"/>
        <v>0</v>
      </c>
      <c r="PUE126">
        <f t="shared" si="177"/>
        <v>0</v>
      </c>
      <c r="PUF126">
        <f t="shared" si="177"/>
        <v>0</v>
      </c>
      <c r="PUG126">
        <f t="shared" si="177"/>
        <v>0</v>
      </c>
      <c r="PUH126">
        <f t="shared" si="177"/>
        <v>0</v>
      </c>
      <c r="PUI126">
        <f t="shared" si="177"/>
        <v>0</v>
      </c>
      <c r="PUJ126">
        <f t="shared" si="177"/>
        <v>0</v>
      </c>
      <c r="PUK126">
        <f t="shared" si="177"/>
        <v>0</v>
      </c>
      <c r="PUL126">
        <f t="shared" si="177"/>
        <v>0</v>
      </c>
      <c r="PUM126">
        <f t="shared" si="177"/>
        <v>0</v>
      </c>
      <c r="PUN126">
        <f t="shared" si="177"/>
        <v>0</v>
      </c>
      <c r="PUO126">
        <f t="shared" si="177"/>
        <v>0</v>
      </c>
      <c r="PUP126">
        <f t="shared" si="177"/>
        <v>0</v>
      </c>
      <c r="PUQ126">
        <f t="shared" si="177"/>
        <v>0</v>
      </c>
      <c r="PUR126">
        <f t="shared" si="177"/>
        <v>0</v>
      </c>
      <c r="PUS126">
        <f t="shared" si="177"/>
        <v>0</v>
      </c>
      <c r="PUT126">
        <f t="shared" si="177"/>
        <v>0</v>
      </c>
      <c r="PUU126">
        <f t="shared" si="177"/>
        <v>0</v>
      </c>
      <c r="PUV126">
        <f t="shared" si="177"/>
        <v>0</v>
      </c>
      <c r="PUW126">
        <f t="shared" si="177"/>
        <v>0</v>
      </c>
      <c r="PUX126">
        <f t="shared" si="177"/>
        <v>0</v>
      </c>
      <c r="PUY126">
        <f t="shared" si="177"/>
        <v>0</v>
      </c>
      <c r="PUZ126">
        <f t="shared" si="177"/>
        <v>0</v>
      </c>
      <c r="PVA126">
        <f t="shared" si="177"/>
        <v>0</v>
      </c>
      <c r="PVB126">
        <f t="shared" si="177"/>
        <v>0</v>
      </c>
      <c r="PVC126">
        <f t="shared" si="177"/>
        <v>0</v>
      </c>
      <c r="PVD126">
        <f t="shared" si="177"/>
        <v>0</v>
      </c>
      <c r="PVE126">
        <f t="shared" si="177"/>
        <v>0</v>
      </c>
      <c r="PVF126">
        <f t="shared" ref="PVF126:PXQ126" si="178">SUM(PVF2:PVF125)</f>
        <v>0</v>
      </c>
      <c r="PVG126">
        <f t="shared" si="178"/>
        <v>0</v>
      </c>
      <c r="PVH126">
        <f t="shared" si="178"/>
        <v>0</v>
      </c>
      <c r="PVI126">
        <f t="shared" si="178"/>
        <v>0</v>
      </c>
      <c r="PVJ126">
        <f t="shared" si="178"/>
        <v>0</v>
      </c>
      <c r="PVK126">
        <f t="shared" si="178"/>
        <v>0</v>
      </c>
      <c r="PVL126">
        <f t="shared" si="178"/>
        <v>0</v>
      </c>
      <c r="PVM126">
        <f t="shared" si="178"/>
        <v>0</v>
      </c>
      <c r="PVN126">
        <f t="shared" si="178"/>
        <v>0</v>
      </c>
      <c r="PVO126">
        <f t="shared" si="178"/>
        <v>0</v>
      </c>
      <c r="PVP126">
        <f t="shared" si="178"/>
        <v>0</v>
      </c>
      <c r="PVQ126">
        <f t="shared" si="178"/>
        <v>0</v>
      </c>
      <c r="PVR126">
        <f t="shared" si="178"/>
        <v>0</v>
      </c>
      <c r="PVS126">
        <f t="shared" si="178"/>
        <v>0</v>
      </c>
      <c r="PVT126">
        <f t="shared" si="178"/>
        <v>0</v>
      </c>
      <c r="PVU126">
        <f t="shared" si="178"/>
        <v>0</v>
      </c>
      <c r="PVV126">
        <f t="shared" si="178"/>
        <v>0</v>
      </c>
      <c r="PVW126">
        <f t="shared" si="178"/>
        <v>0</v>
      </c>
      <c r="PVX126">
        <f t="shared" si="178"/>
        <v>0</v>
      </c>
      <c r="PVY126">
        <f t="shared" si="178"/>
        <v>0</v>
      </c>
      <c r="PVZ126">
        <f t="shared" si="178"/>
        <v>0</v>
      </c>
      <c r="PWA126">
        <f t="shared" si="178"/>
        <v>0</v>
      </c>
      <c r="PWB126">
        <f t="shared" si="178"/>
        <v>0</v>
      </c>
      <c r="PWC126">
        <f t="shared" si="178"/>
        <v>0</v>
      </c>
      <c r="PWD126">
        <f t="shared" si="178"/>
        <v>0</v>
      </c>
      <c r="PWE126">
        <f t="shared" si="178"/>
        <v>0</v>
      </c>
      <c r="PWF126">
        <f t="shared" si="178"/>
        <v>0</v>
      </c>
      <c r="PWG126">
        <f t="shared" si="178"/>
        <v>0</v>
      </c>
      <c r="PWH126">
        <f t="shared" si="178"/>
        <v>0</v>
      </c>
      <c r="PWI126">
        <f t="shared" si="178"/>
        <v>0</v>
      </c>
      <c r="PWJ126">
        <f t="shared" si="178"/>
        <v>0</v>
      </c>
      <c r="PWK126">
        <f t="shared" si="178"/>
        <v>0</v>
      </c>
      <c r="PWL126">
        <f t="shared" si="178"/>
        <v>0</v>
      </c>
      <c r="PWM126">
        <f t="shared" si="178"/>
        <v>0</v>
      </c>
      <c r="PWN126">
        <f t="shared" si="178"/>
        <v>0</v>
      </c>
      <c r="PWO126">
        <f t="shared" si="178"/>
        <v>0</v>
      </c>
      <c r="PWP126">
        <f t="shared" si="178"/>
        <v>0</v>
      </c>
      <c r="PWQ126">
        <f t="shared" si="178"/>
        <v>0</v>
      </c>
      <c r="PWR126">
        <f t="shared" si="178"/>
        <v>0</v>
      </c>
      <c r="PWS126">
        <f t="shared" si="178"/>
        <v>0</v>
      </c>
      <c r="PWT126">
        <f t="shared" si="178"/>
        <v>0</v>
      </c>
      <c r="PWU126">
        <f t="shared" si="178"/>
        <v>0</v>
      </c>
      <c r="PWV126">
        <f t="shared" si="178"/>
        <v>0</v>
      </c>
      <c r="PWW126">
        <f t="shared" si="178"/>
        <v>0</v>
      </c>
      <c r="PWX126">
        <f t="shared" si="178"/>
        <v>0</v>
      </c>
      <c r="PWY126">
        <f t="shared" si="178"/>
        <v>0</v>
      </c>
      <c r="PWZ126">
        <f t="shared" si="178"/>
        <v>0</v>
      </c>
      <c r="PXA126">
        <f t="shared" si="178"/>
        <v>0</v>
      </c>
      <c r="PXB126">
        <f t="shared" si="178"/>
        <v>0</v>
      </c>
      <c r="PXC126">
        <f t="shared" si="178"/>
        <v>0</v>
      </c>
      <c r="PXD126">
        <f t="shared" si="178"/>
        <v>0</v>
      </c>
      <c r="PXE126">
        <f t="shared" si="178"/>
        <v>0</v>
      </c>
      <c r="PXF126">
        <f t="shared" si="178"/>
        <v>0</v>
      </c>
      <c r="PXG126">
        <f t="shared" si="178"/>
        <v>0</v>
      </c>
      <c r="PXH126">
        <f t="shared" si="178"/>
        <v>0</v>
      </c>
      <c r="PXI126">
        <f t="shared" si="178"/>
        <v>0</v>
      </c>
      <c r="PXJ126">
        <f t="shared" si="178"/>
        <v>0</v>
      </c>
      <c r="PXK126">
        <f t="shared" si="178"/>
        <v>0</v>
      </c>
      <c r="PXL126">
        <f t="shared" si="178"/>
        <v>0</v>
      </c>
      <c r="PXM126">
        <f t="shared" si="178"/>
        <v>0</v>
      </c>
      <c r="PXN126">
        <f t="shared" si="178"/>
        <v>0</v>
      </c>
      <c r="PXO126">
        <f t="shared" si="178"/>
        <v>0</v>
      </c>
      <c r="PXP126">
        <f t="shared" si="178"/>
        <v>0</v>
      </c>
      <c r="PXQ126">
        <f t="shared" si="178"/>
        <v>0</v>
      </c>
      <c r="PXR126">
        <f t="shared" ref="PXR126:QAC126" si="179">SUM(PXR2:PXR125)</f>
        <v>0</v>
      </c>
      <c r="PXS126">
        <f t="shared" si="179"/>
        <v>0</v>
      </c>
      <c r="PXT126">
        <f t="shared" si="179"/>
        <v>0</v>
      </c>
      <c r="PXU126">
        <f t="shared" si="179"/>
        <v>0</v>
      </c>
      <c r="PXV126">
        <f t="shared" si="179"/>
        <v>0</v>
      </c>
      <c r="PXW126">
        <f t="shared" si="179"/>
        <v>0</v>
      </c>
      <c r="PXX126">
        <f t="shared" si="179"/>
        <v>0</v>
      </c>
      <c r="PXY126">
        <f t="shared" si="179"/>
        <v>0</v>
      </c>
      <c r="PXZ126">
        <f t="shared" si="179"/>
        <v>0</v>
      </c>
      <c r="PYA126">
        <f t="shared" si="179"/>
        <v>0</v>
      </c>
      <c r="PYB126">
        <f t="shared" si="179"/>
        <v>0</v>
      </c>
      <c r="PYC126">
        <f t="shared" si="179"/>
        <v>0</v>
      </c>
      <c r="PYD126">
        <f t="shared" si="179"/>
        <v>0</v>
      </c>
      <c r="PYE126">
        <f t="shared" si="179"/>
        <v>0</v>
      </c>
      <c r="PYF126">
        <f t="shared" si="179"/>
        <v>0</v>
      </c>
      <c r="PYG126">
        <f t="shared" si="179"/>
        <v>0</v>
      </c>
      <c r="PYH126">
        <f t="shared" si="179"/>
        <v>0</v>
      </c>
      <c r="PYI126">
        <f t="shared" si="179"/>
        <v>0</v>
      </c>
      <c r="PYJ126">
        <f t="shared" si="179"/>
        <v>0</v>
      </c>
      <c r="PYK126">
        <f t="shared" si="179"/>
        <v>0</v>
      </c>
      <c r="PYL126">
        <f t="shared" si="179"/>
        <v>0</v>
      </c>
      <c r="PYM126">
        <f t="shared" si="179"/>
        <v>0</v>
      </c>
      <c r="PYN126">
        <f t="shared" si="179"/>
        <v>0</v>
      </c>
      <c r="PYO126">
        <f t="shared" si="179"/>
        <v>0</v>
      </c>
      <c r="PYP126">
        <f t="shared" si="179"/>
        <v>0</v>
      </c>
      <c r="PYQ126">
        <f t="shared" si="179"/>
        <v>0</v>
      </c>
      <c r="PYR126">
        <f t="shared" si="179"/>
        <v>0</v>
      </c>
      <c r="PYS126">
        <f t="shared" si="179"/>
        <v>0</v>
      </c>
      <c r="PYT126">
        <f t="shared" si="179"/>
        <v>0</v>
      </c>
      <c r="PYU126">
        <f t="shared" si="179"/>
        <v>0</v>
      </c>
      <c r="PYV126">
        <f t="shared" si="179"/>
        <v>0</v>
      </c>
      <c r="PYW126">
        <f t="shared" si="179"/>
        <v>0</v>
      </c>
      <c r="PYX126">
        <f t="shared" si="179"/>
        <v>0</v>
      </c>
      <c r="PYY126">
        <f t="shared" si="179"/>
        <v>0</v>
      </c>
      <c r="PYZ126">
        <f t="shared" si="179"/>
        <v>0</v>
      </c>
      <c r="PZA126">
        <f t="shared" si="179"/>
        <v>0</v>
      </c>
      <c r="PZB126">
        <f t="shared" si="179"/>
        <v>0</v>
      </c>
      <c r="PZC126">
        <f t="shared" si="179"/>
        <v>0</v>
      </c>
      <c r="PZD126">
        <f t="shared" si="179"/>
        <v>0</v>
      </c>
      <c r="PZE126">
        <f t="shared" si="179"/>
        <v>0</v>
      </c>
      <c r="PZF126">
        <f t="shared" si="179"/>
        <v>0</v>
      </c>
      <c r="PZG126">
        <f t="shared" si="179"/>
        <v>0</v>
      </c>
      <c r="PZH126">
        <f t="shared" si="179"/>
        <v>0</v>
      </c>
      <c r="PZI126">
        <f t="shared" si="179"/>
        <v>0</v>
      </c>
      <c r="PZJ126">
        <f t="shared" si="179"/>
        <v>0</v>
      </c>
      <c r="PZK126">
        <f t="shared" si="179"/>
        <v>0</v>
      </c>
      <c r="PZL126">
        <f t="shared" si="179"/>
        <v>0</v>
      </c>
      <c r="PZM126">
        <f t="shared" si="179"/>
        <v>0</v>
      </c>
      <c r="PZN126">
        <f t="shared" si="179"/>
        <v>0</v>
      </c>
      <c r="PZO126">
        <f t="shared" si="179"/>
        <v>0</v>
      </c>
      <c r="PZP126">
        <f t="shared" si="179"/>
        <v>0</v>
      </c>
      <c r="PZQ126">
        <f t="shared" si="179"/>
        <v>0</v>
      </c>
      <c r="PZR126">
        <f t="shared" si="179"/>
        <v>0</v>
      </c>
      <c r="PZS126">
        <f t="shared" si="179"/>
        <v>0</v>
      </c>
      <c r="PZT126">
        <f t="shared" si="179"/>
        <v>0</v>
      </c>
      <c r="PZU126">
        <f t="shared" si="179"/>
        <v>0</v>
      </c>
      <c r="PZV126">
        <f t="shared" si="179"/>
        <v>0</v>
      </c>
      <c r="PZW126">
        <f t="shared" si="179"/>
        <v>0</v>
      </c>
      <c r="PZX126">
        <f t="shared" si="179"/>
        <v>0</v>
      </c>
      <c r="PZY126">
        <f t="shared" si="179"/>
        <v>0</v>
      </c>
      <c r="PZZ126">
        <f t="shared" si="179"/>
        <v>0</v>
      </c>
      <c r="QAA126">
        <f t="shared" si="179"/>
        <v>0</v>
      </c>
      <c r="QAB126">
        <f t="shared" si="179"/>
        <v>0</v>
      </c>
      <c r="QAC126">
        <f t="shared" si="179"/>
        <v>0</v>
      </c>
      <c r="QAD126">
        <f t="shared" ref="QAD126:QCO126" si="180">SUM(QAD2:QAD125)</f>
        <v>0</v>
      </c>
      <c r="QAE126">
        <f t="shared" si="180"/>
        <v>0</v>
      </c>
      <c r="QAF126">
        <f t="shared" si="180"/>
        <v>0</v>
      </c>
      <c r="QAG126">
        <f t="shared" si="180"/>
        <v>0</v>
      </c>
      <c r="QAH126">
        <f t="shared" si="180"/>
        <v>0</v>
      </c>
      <c r="QAI126">
        <f t="shared" si="180"/>
        <v>0</v>
      </c>
      <c r="QAJ126">
        <f t="shared" si="180"/>
        <v>0</v>
      </c>
      <c r="QAK126">
        <f t="shared" si="180"/>
        <v>0</v>
      </c>
      <c r="QAL126">
        <f t="shared" si="180"/>
        <v>0</v>
      </c>
      <c r="QAM126">
        <f t="shared" si="180"/>
        <v>0</v>
      </c>
      <c r="QAN126">
        <f t="shared" si="180"/>
        <v>0</v>
      </c>
      <c r="QAO126">
        <f t="shared" si="180"/>
        <v>0</v>
      </c>
      <c r="QAP126">
        <f t="shared" si="180"/>
        <v>0</v>
      </c>
      <c r="QAQ126">
        <f t="shared" si="180"/>
        <v>0</v>
      </c>
      <c r="QAR126">
        <f t="shared" si="180"/>
        <v>0</v>
      </c>
      <c r="QAS126">
        <f t="shared" si="180"/>
        <v>0</v>
      </c>
      <c r="QAT126">
        <f t="shared" si="180"/>
        <v>0</v>
      </c>
      <c r="QAU126">
        <f t="shared" si="180"/>
        <v>0</v>
      </c>
      <c r="QAV126">
        <f t="shared" si="180"/>
        <v>0</v>
      </c>
      <c r="QAW126">
        <f t="shared" si="180"/>
        <v>0</v>
      </c>
      <c r="QAX126">
        <f t="shared" si="180"/>
        <v>0</v>
      </c>
      <c r="QAY126">
        <f t="shared" si="180"/>
        <v>0</v>
      </c>
      <c r="QAZ126">
        <f t="shared" si="180"/>
        <v>0</v>
      </c>
      <c r="QBA126">
        <f t="shared" si="180"/>
        <v>0</v>
      </c>
      <c r="QBB126">
        <f t="shared" si="180"/>
        <v>0</v>
      </c>
      <c r="QBC126">
        <f t="shared" si="180"/>
        <v>0</v>
      </c>
      <c r="QBD126">
        <f t="shared" si="180"/>
        <v>0</v>
      </c>
      <c r="QBE126">
        <f t="shared" si="180"/>
        <v>0</v>
      </c>
      <c r="QBF126">
        <f t="shared" si="180"/>
        <v>0</v>
      </c>
      <c r="QBG126">
        <f t="shared" si="180"/>
        <v>0</v>
      </c>
      <c r="QBH126">
        <f t="shared" si="180"/>
        <v>0</v>
      </c>
      <c r="QBI126">
        <f t="shared" si="180"/>
        <v>0</v>
      </c>
      <c r="QBJ126">
        <f t="shared" si="180"/>
        <v>0</v>
      </c>
      <c r="QBK126">
        <f t="shared" si="180"/>
        <v>0</v>
      </c>
      <c r="QBL126">
        <f t="shared" si="180"/>
        <v>0</v>
      </c>
      <c r="QBM126">
        <f t="shared" si="180"/>
        <v>0</v>
      </c>
      <c r="QBN126">
        <f t="shared" si="180"/>
        <v>0</v>
      </c>
      <c r="QBO126">
        <f t="shared" si="180"/>
        <v>0</v>
      </c>
      <c r="QBP126">
        <f t="shared" si="180"/>
        <v>0</v>
      </c>
      <c r="QBQ126">
        <f t="shared" si="180"/>
        <v>0</v>
      </c>
      <c r="QBR126">
        <f t="shared" si="180"/>
        <v>0</v>
      </c>
      <c r="QBS126">
        <f t="shared" si="180"/>
        <v>0</v>
      </c>
      <c r="QBT126">
        <f t="shared" si="180"/>
        <v>0</v>
      </c>
      <c r="QBU126">
        <f t="shared" si="180"/>
        <v>0</v>
      </c>
      <c r="QBV126">
        <f t="shared" si="180"/>
        <v>0</v>
      </c>
      <c r="QBW126">
        <f t="shared" si="180"/>
        <v>0</v>
      </c>
      <c r="QBX126">
        <f t="shared" si="180"/>
        <v>0</v>
      </c>
      <c r="QBY126">
        <f t="shared" si="180"/>
        <v>0</v>
      </c>
      <c r="QBZ126">
        <f t="shared" si="180"/>
        <v>0</v>
      </c>
      <c r="QCA126">
        <f t="shared" si="180"/>
        <v>0</v>
      </c>
      <c r="QCB126">
        <f t="shared" si="180"/>
        <v>0</v>
      </c>
      <c r="QCC126">
        <f t="shared" si="180"/>
        <v>0</v>
      </c>
      <c r="QCD126">
        <f t="shared" si="180"/>
        <v>0</v>
      </c>
      <c r="QCE126">
        <f t="shared" si="180"/>
        <v>0</v>
      </c>
      <c r="QCF126">
        <f t="shared" si="180"/>
        <v>0</v>
      </c>
      <c r="QCG126">
        <f t="shared" si="180"/>
        <v>0</v>
      </c>
      <c r="QCH126">
        <f t="shared" si="180"/>
        <v>0</v>
      </c>
      <c r="QCI126">
        <f t="shared" si="180"/>
        <v>0</v>
      </c>
      <c r="QCJ126">
        <f t="shared" si="180"/>
        <v>0</v>
      </c>
      <c r="QCK126">
        <f t="shared" si="180"/>
        <v>0</v>
      </c>
      <c r="QCL126">
        <f t="shared" si="180"/>
        <v>0</v>
      </c>
      <c r="QCM126">
        <f t="shared" si="180"/>
        <v>0</v>
      </c>
      <c r="QCN126">
        <f t="shared" si="180"/>
        <v>0</v>
      </c>
      <c r="QCO126">
        <f t="shared" si="180"/>
        <v>0</v>
      </c>
      <c r="QCP126">
        <f t="shared" ref="QCP126:QFA126" si="181">SUM(QCP2:QCP125)</f>
        <v>0</v>
      </c>
      <c r="QCQ126">
        <f t="shared" si="181"/>
        <v>0</v>
      </c>
      <c r="QCR126">
        <f t="shared" si="181"/>
        <v>0</v>
      </c>
      <c r="QCS126">
        <f t="shared" si="181"/>
        <v>0</v>
      </c>
      <c r="QCT126">
        <f t="shared" si="181"/>
        <v>0</v>
      </c>
      <c r="QCU126">
        <f t="shared" si="181"/>
        <v>0</v>
      </c>
      <c r="QCV126">
        <f t="shared" si="181"/>
        <v>0</v>
      </c>
      <c r="QCW126">
        <f t="shared" si="181"/>
        <v>0</v>
      </c>
      <c r="QCX126">
        <f t="shared" si="181"/>
        <v>0</v>
      </c>
      <c r="QCY126">
        <f t="shared" si="181"/>
        <v>0</v>
      </c>
      <c r="QCZ126">
        <f t="shared" si="181"/>
        <v>0</v>
      </c>
      <c r="QDA126">
        <f t="shared" si="181"/>
        <v>0</v>
      </c>
      <c r="QDB126">
        <f t="shared" si="181"/>
        <v>0</v>
      </c>
      <c r="QDC126">
        <f t="shared" si="181"/>
        <v>0</v>
      </c>
      <c r="QDD126">
        <f t="shared" si="181"/>
        <v>0</v>
      </c>
      <c r="QDE126">
        <f t="shared" si="181"/>
        <v>0</v>
      </c>
      <c r="QDF126">
        <f t="shared" si="181"/>
        <v>0</v>
      </c>
      <c r="QDG126">
        <f t="shared" si="181"/>
        <v>0</v>
      </c>
      <c r="QDH126">
        <f t="shared" si="181"/>
        <v>0</v>
      </c>
      <c r="QDI126">
        <f t="shared" si="181"/>
        <v>0</v>
      </c>
      <c r="QDJ126">
        <f t="shared" si="181"/>
        <v>0</v>
      </c>
      <c r="QDK126">
        <f t="shared" si="181"/>
        <v>0</v>
      </c>
      <c r="QDL126">
        <f t="shared" si="181"/>
        <v>0</v>
      </c>
      <c r="QDM126">
        <f t="shared" si="181"/>
        <v>0</v>
      </c>
      <c r="QDN126">
        <f t="shared" si="181"/>
        <v>0</v>
      </c>
      <c r="QDO126">
        <f t="shared" si="181"/>
        <v>0</v>
      </c>
      <c r="QDP126">
        <f t="shared" si="181"/>
        <v>0</v>
      </c>
      <c r="QDQ126">
        <f t="shared" si="181"/>
        <v>0</v>
      </c>
      <c r="QDR126">
        <f t="shared" si="181"/>
        <v>0</v>
      </c>
      <c r="QDS126">
        <f t="shared" si="181"/>
        <v>0</v>
      </c>
      <c r="QDT126">
        <f t="shared" si="181"/>
        <v>0</v>
      </c>
      <c r="QDU126">
        <f t="shared" si="181"/>
        <v>0</v>
      </c>
      <c r="QDV126">
        <f t="shared" si="181"/>
        <v>0</v>
      </c>
      <c r="QDW126">
        <f t="shared" si="181"/>
        <v>0</v>
      </c>
      <c r="QDX126">
        <f t="shared" si="181"/>
        <v>0</v>
      </c>
      <c r="QDY126">
        <f t="shared" si="181"/>
        <v>0</v>
      </c>
      <c r="QDZ126">
        <f t="shared" si="181"/>
        <v>0</v>
      </c>
      <c r="QEA126">
        <f t="shared" si="181"/>
        <v>0</v>
      </c>
      <c r="QEB126">
        <f t="shared" si="181"/>
        <v>0</v>
      </c>
      <c r="QEC126">
        <f t="shared" si="181"/>
        <v>0</v>
      </c>
      <c r="QED126">
        <f t="shared" si="181"/>
        <v>0</v>
      </c>
      <c r="QEE126">
        <f t="shared" si="181"/>
        <v>0</v>
      </c>
      <c r="QEF126">
        <f t="shared" si="181"/>
        <v>0</v>
      </c>
      <c r="QEG126">
        <f t="shared" si="181"/>
        <v>0</v>
      </c>
      <c r="QEH126">
        <f t="shared" si="181"/>
        <v>0</v>
      </c>
      <c r="QEI126">
        <f t="shared" si="181"/>
        <v>0</v>
      </c>
      <c r="QEJ126">
        <f t="shared" si="181"/>
        <v>0</v>
      </c>
      <c r="QEK126">
        <f t="shared" si="181"/>
        <v>0</v>
      </c>
      <c r="QEL126">
        <f t="shared" si="181"/>
        <v>0</v>
      </c>
      <c r="QEM126">
        <f t="shared" si="181"/>
        <v>0</v>
      </c>
      <c r="QEN126">
        <f t="shared" si="181"/>
        <v>0</v>
      </c>
      <c r="QEO126">
        <f t="shared" si="181"/>
        <v>0</v>
      </c>
      <c r="QEP126">
        <f t="shared" si="181"/>
        <v>0</v>
      </c>
      <c r="QEQ126">
        <f t="shared" si="181"/>
        <v>0</v>
      </c>
      <c r="QER126">
        <f t="shared" si="181"/>
        <v>0</v>
      </c>
      <c r="QES126">
        <f t="shared" si="181"/>
        <v>0</v>
      </c>
      <c r="QET126">
        <f t="shared" si="181"/>
        <v>0</v>
      </c>
      <c r="QEU126">
        <f t="shared" si="181"/>
        <v>0</v>
      </c>
      <c r="QEV126">
        <f t="shared" si="181"/>
        <v>0</v>
      </c>
      <c r="QEW126">
        <f t="shared" si="181"/>
        <v>0</v>
      </c>
      <c r="QEX126">
        <f t="shared" si="181"/>
        <v>0</v>
      </c>
      <c r="QEY126">
        <f t="shared" si="181"/>
        <v>0</v>
      </c>
      <c r="QEZ126">
        <f t="shared" si="181"/>
        <v>0</v>
      </c>
      <c r="QFA126">
        <f t="shared" si="181"/>
        <v>0</v>
      </c>
      <c r="QFB126">
        <f t="shared" ref="QFB126:QHM126" si="182">SUM(QFB2:QFB125)</f>
        <v>0</v>
      </c>
      <c r="QFC126">
        <f t="shared" si="182"/>
        <v>0</v>
      </c>
      <c r="QFD126">
        <f t="shared" si="182"/>
        <v>0</v>
      </c>
      <c r="QFE126">
        <f t="shared" si="182"/>
        <v>0</v>
      </c>
      <c r="QFF126">
        <f t="shared" si="182"/>
        <v>0</v>
      </c>
      <c r="QFG126">
        <f t="shared" si="182"/>
        <v>0</v>
      </c>
      <c r="QFH126">
        <f t="shared" si="182"/>
        <v>0</v>
      </c>
      <c r="QFI126">
        <f t="shared" si="182"/>
        <v>0</v>
      </c>
      <c r="QFJ126">
        <f t="shared" si="182"/>
        <v>0</v>
      </c>
      <c r="QFK126">
        <f t="shared" si="182"/>
        <v>0</v>
      </c>
      <c r="QFL126">
        <f t="shared" si="182"/>
        <v>0</v>
      </c>
      <c r="QFM126">
        <f t="shared" si="182"/>
        <v>0</v>
      </c>
      <c r="QFN126">
        <f t="shared" si="182"/>
        <v>0</v>
      </c>
      <c r="QFO126">
        <f t="shared" si="182"/>
        <v>0</v>
      </c>
      <c r="QFP126">
        <f t="shared" si="182"/>
        <v>0</v>
      </c>
      <c r="QFQ126">
        <f t="shared" si="182"/>
        <v>0</v>
      </c>
      <c r="QFR126">
        <f t="shared" si="182"/>
        <v>0</v>
      </c>
      <c r="QFS126">
        <f t="shared" si="182"/>
        <v>0</v>
      </c>
      <c r="QFT126">
        <f t="shared" si="182"/>
        <v>0</v>
      </c>
      <c r="QFU126">
        <f t="shared" si="182"/>
        <v>0</v>
      </c>
      <c r="QFV126">
        <f t="shared" si="182"/>
        <v>0</v>
      </c>
      <c r="QFW126">
        <f t="shared" si="182"/>
        <v>0</v>
      </c>
      <c r="QFX126">
        <f t="shared" si="182"/>
        <v>0</v>
      </c>
      <c r="QFY126">
        <f t="shared" si="182"/>
        <v>0</v>
      </c>
      <c r="QFZ126">
        <f t="shared" si="182"/>
        <v>0</v>
      </c>
      <c r="QGA126">
        <f t="shared" si="182"/>
        <v>0</v>
      </c>
      <c r="QGB126">
        <f t="shared" si="182"/>
        <v>0</v>
      </c>
      <c r="QGC126">
        <f t="shared" si="182"/>
        <v>0</v>
      </c>
      <c r="QGD126">
        <f t="shared" si="182"/>
        <v>0</v>
      </c>
      <c r="QGE126">
        <f t="shared" si="182"/>
        <v>0</v>
      </c>
      <c r="QGF126">
        <f t="shared" si="182"/>
        <v>0</v>
      </c>
      <c r="QGG126">
        <f t="shared" si="182"/>
        <v>0</v>
      </c>
      <c r="QGH126">
        <f t="shared" si="182"/>
        <v>0</v>
      </c>
      <c r="QGI126">
        <f t="shared" si="182"/>
        <v>0</v>
      </c>
      <c r="QGJ126">
        <f t="shared" si="182"/>
        <v>0</v>
      </c>
      <c r="QGK126">
        <f t="shared" si="182"/>
        <v>0</v>
      </c>
      <c r="QGL126">
        <f t="shared" si="182"/>
        <v>0</v>
      </c>
      <c r="QGM126">
        <f t="shared" si="182"/>
        <v>0</v>
      </c>
      <c r="QGN126">
        <f t="shared" si="182"/>
        <v>0</v>
      </c>
      <c r="QGO126">
        <f t="shared" si="182"/>
        <v>0</v>
      </c>
      <c r="QGP126">
        <f t="shared" si="182"/>
        <v>0</v>
      </c>
      <c r="QGQ126">
        <f t="shared" si="182"/>
        <v>0</v>
      </c>
      <c r="QGR126">
        <f t="shared" si="182"/>
        <v>0</v>
      </c>
      <c r="QGS126">
        <f t="shared" si="182"/>
        <v>0</v>
      </c>
      <c r="QGT126">
        <f t="shared" si="182"/>
        <v>0</v>
      </c>
      <c r="QGU126">
        <f t="shared" si="182"/>
        <v>0</v>
      </c>
      <c r="QGV126">
        <f t="shared" si="182"/>
        <v>0</v>
      </c>
      <c r="QGW126">
        <f t="shared" si="182"/>
        <v>0</v>
      </c>
      <c r="QGX126">
        <f t="shared" si="182"/>
        <v>0</v>
      </c>
      <c r="QGY126">
        <f t="shared" si="182"/>
        <v>0</v>
      </c>
      <c r="QGZ126">
        <f t="shared" si="182"/>
        <v>0</v>
      </c>
      <c r="QHA126">
        <f t="shared" si="182"/>
        <v>0</v>
      </c>
      <c r="QHB126">
        <f t="shared" si="182"/>
        <v>0</v>
      </c>
      <c r="QHC126">
        <f t="shared" si="182"/>
        <v>0</v>
      </c>
      <c r="QHD126">
        <f t="shared" si="182"/>
        <v>0</v>
      </c>
      <c r="QHE126">
        <f t="shared" si="182"/>
        <v>0</v>
      </c>
      <c r="QHF126">
        <f t="shared" si="182"/>
        <v>0</v>
      </c>
      <c r="QHG126">
        <f t="shared" si="182"/>
        <v>0</v>
      </c>
      <c r="QHH126">
        <f t="shared" si="182"/>
        <v>0</v>
      </c>
      <c r="QHI126">
        <f t="shared" si="182"/>
        <v>0</v>
      </c>
      <c r="QHJ126">
        <f t="shared" si="182"/>
        <v>0</v>
      </c>
      <c r="QHK126">
        <f t="shared" si="182"/>
        <v>0</v>
      </c>
      <c r="QHL126">
        <f t="shared" si="182"/>
        <v>0</v>
      </c>
      <c r="QHM126">
        <f t="shared" si="182"/>
        <v>0</v>
      </c>
      <c r="QHN126">
        <f t="shared" ref="QHN126:QJY126" si="183">SUM(QHN2:QHN125)</f>
        <v>0</v>
      </c>
      <c r="QHO126">
        <f t="shared" si="183"/>
        <v>0</v>
      </c>
      <c r="QHP126">
        <f t="shared" si="183"/>
        <v>0</v>
      </c>
      <c r="QHQ126">
        <f t="shared" si="183"/>
        <v>0</v>
      </c>
      <c r="QHR126">
        <f t="shared" si="183"/>
        <v>0</v>
      </c>
      <c r="QHS126">
        <f t="shared" si="183"/>
        <v>0</v>
      </c>
      <c r="QHT126">
        <f t="shared" si="183"/>
        <v>0</v>
      </c>
      <c r="QHU126">
        <f t="shared" si="183"/>
        <v>0</v>
      </c>
      <c r="QHV126">
        <f t="shared" si="183"/>
        <v>0</v>
      </c>
      <c r="QHW126">
        <f t="shared" si="183"/>
        <v>0</v>
      </c>
      <c r="QHX126">
        <f t="shared" si="183"/>
        <v>0</v>
      </c>
      <c r="QHY126">
        <f t="shared" si="183"/>
        <v>0</v>
      </c>
      <c r="QHZ126">
        <f t="shared" si="183"/>
        <v>0</v>
      </c>
      <c r="QIA126">
        <f t="shared" si="183"/>
        <v>0</v>
      </c>
      <c r="QIB126">
        <f t="shared" si="183"/>
        <v>0</v>
      </c>
      <c r="QIC126">
        <f t="shared" si="183"/>
        <v>0</v>
      </c>
      <c r="QID126">
        <f t="shared" si="183"/>
        <v>0</v>
      </c>
      <c r="QIE126">
        <f t="shared" si="183"/>
        <v>0</v>
      </c>
      <c r="QIF126">
        <f t="shared" si="183"/>
        <v>0</v>
      </c>
      <c r="QIG126">
        <f t="shared" si="183"/>
        <v>0</v>
      </c>
      <c r="QIH126">
        <f t="shared" si="183"/>
        <v>0</v>
      </c>
      <c r="QII126">
        <f t="shared" si="183"/>
        <v>0</v>
      </c>
      <c r="QIJ126">
        <f t="shared" si="183"/>
        <v>0</v>
      </c>
      <c r="QIK126">
        <f t="shared" si="183"/>
        <v>0</v>
      </c>
      <c r="QIL126">
        <f t="shared" si="183"/>
        <v>0</v>
      </c>
      <c r="QIM126">
        <f t="shared" si="183"/>
        <v>0</v>
      </c>
      <c r="QIN126">
        <f t="shared" si="183"/>
        <v>0</v>
      </c>
      <c r="QIO126">
        <f t="shared" si="183"/>
        <v>0</v>
      </c>
      <c r="QIP126">
        <f t="shared" si="183"/>
        <v>0</v>
      </c>
      <c r="QIQ126">
        <f t="shared" si="183"/>
        <v>0</v>
      </c>
      <c r="QIR126">
        <f t="shared" si="183"/>
        <v>0</v>
      </c>
      <c r="QIS126">
        <f t="shared" si="183"/>
        <v>0</v>
      </c>
      <c r="QIT126">
        <f t="shared" si="183"/>
        <v>0</v>
      </c>
      <c r="QIU126">
        <f t="shared" si="183"/>
        <v>0</v>
      </c>
      <c r="QIV126">
        <f t="shared" si="183"/>
        <v>0</v>
      </c>
      <c r="QIW126">
        <f t="shared" si="183"/>
        <v>0</v>
      </c>
      <c r="QIX126">
        <f t="shared" si="183"/>
        <v>0</v>
      </c>
      <c r="QIY126">
        <f t="shared" si="183"/>
        <v>0</v>
      </c>
      <c r="QIZ126">
        <f t="shared" si="183"/>
        <v>0</v>
      </c>
      <c r="QJA126">
        <f t="shared" si="183"/>
        <v>0</v>
      </c>
      <c r="QJB126">
        <f t="shared" si="183"/>
        <v>0</v>
      </c>
      <c r="QJC126">
        <f t="shared" si="183"/>
        <v>0</v>
      </c>
      <c r="QJD126">
        <f t="shared" si="183"/>
        <v>0</v>
      </c>
      <c r="QJE126">
        <f t="shared" si="183"/>
        <v>0</v>
      </c>
      <c r="QJF126">
        <f t="shared" si="183"/>
        <v>0</v>
      </c>
      <c r="QJG126">
        <f t="shared" si="183"/>
        <v>0</v>
      </c>
      <c r="QJH126">
        <f t="shared" si="183"/>
        <v>0</v>
      </c>
      <c r="QJI126">
        <f t="shared" si="183"/>
        <v>0</v>
      </c>
      <c r="QJJ126">
        <f t="shared" si="183"/>
        <v>0</v>
      </c>
      <c r="QJK126">
        <f t="shared" si="183"/>
        <v>0</v>
      </c>
      <c r="QJL126">
        <f t="shared" si="183"/>
        <v>0</v>
      </c>
      <c r="QJM126">
        <f t="shared" si="183"/>
        <v>0</v>
      </c>
      <c r="QJN126">
        <f t="shared" si="183"/>
        <v>0</v>
      </c>
      <c r="QJO126">
        <f t="shared" si="183"/>
        <v>0</v>
      </c>
      <c r="QJP126">
        <f t="shared" si="183"/>
        <v>0</v>
      </c>
      <c r="QJQ126">
        <f t="shared" si="183"/>
        <v>0</v>
      </c>
      <c r="QJR126">
        <f t="shared" si="183"/>
        <v>0</v>
      </c>
      <c r="QJS126">
        <f t="shared" si="183"/>
        <v>0</v>
      </c>
      <c r="QJT126">
        <f t="shared" si="183"/>
        <v>0</v>
      </c>
      <c r="QJU126">
        <f t="shared" si="183"/>
        <v>0</v>
      </c>
      <c r="QJV126">
        <f t="shared" si="183"/>
        <v>0</v>
      </c>
      <c r="QJW126">
        <f t="shared" si="183"/>
        <v>0</v>
      </c>
      <c r="QJX126">
        <f t="shared" si="183"/>
        <v>0</v>
      </c>
      <c r="QJY126">
        <f t="shared" si="183"/>
        <v>0</v>
      </c>
      <c r="QJZ126">
        <f t="shared" ref="QJZ126:QMK126" si="184">SUM(QJZ2:QJZ125)</f>
        <v>0</v>
      </c>
      <c r="QKA126">
        <f t="shared" si="184"/>
        <v>0</v>
      </c>
      <c r="QKB126">
        <f t="shared" si="184"/>
        <v>0</v>
      </c>
      <c r="QKC126">
        <f t="shared" si="184"/>
        <v>0</v>
      </c>
      <c r="QKD126">
        <f t="shared" si="184"/>
        <v>0</v>
      </c>
      <c r="QKE126">
        <f t="shared" si="184"/>
        <v>0</v>
      </c>
      <c r="QKF126">
        <f t="shared" si="184"/>
        <v>0</v>
      </c>
      <c r="QKG126">
        <f t="shared" si="184"/>
        <v>0</v>
      </c>
      <c r="QKH126">
        <f t="shared" si="184"/>
        <v>0</v>
      </c>
      <c r="QKI126">
        <f t="shared" si="184"/>
        <v>0</v>
      </c>
      <c r="QKJ126">
        <f t="shared" si="184"/>
        <v>0</v>
      </c>
      <c r="QKK126">
        <f t="shared" si="184"/>
        <v>0</v>
      </c>
      <c r="QKL126">
        <f t="shared" si="184"/>
        <v>0</v>
      </c>
      <c r="QKM126">
        <f t="shared" si="184"/>
        <v>0</v>
      </c>
      <c r="QKN126">
        <f t="shared" si="184"/>
        <v>0</v>
      </c>
      <c r="QKO126">
        <f t="shared" si="184"/>
        <v>0</v>
      </c>
      <c r="QKP126">
        <f t="shared" si="184"/>
        <v>0</v>
      </c>
      <c r="QKQ126">
        <f t="shared" si="184"/>
        <v>0</v>
      </c>
      <c r="QKR126">
        <f t="shared" si="184"/>
        <v>0</v>
      </c>
      <c r="QKS126">
        <f t="shared" si="184"/>
        <v>0</v>
      </c>
      <c r="QKT126">
        <f t="shared" si="184"/>
        <v>0</v>
      </c>
      <c r="QKU126">
        <f t="shared" si="184"/>
        <v>0</v>
      </c>
      <c r="QKV126">
        <f t="shared" si="184"/>
        <v>0</v>
      </c>
      <c r="QKW126">
        <f t="shared" si="184"/>
        <v>0</v>
      </c>
      <c r="QKX126">
        <f t="shared" si="184"/>
        <v>0</v>
      </c>
      <c r="QKY126">
        <f t="shared" si="184"/>
        <v>0</v>
      </c>
      <c r="QKZ126">
        <f t="shared" si="184"/>
        <v>0</v>
      </c>
      <c r="QLA126">
        <f t="shared" si="184"/>
        <v>0</v>
      </c>
      <c r="QLB126">
        <f t="shared" si="184"/>
        <v>0</v>
      </c>
      <c r="QLC126">
        <f t="shared" si="184"/>
        <v>0</v>
      </c>
      <c r="QLD126">
        <f t="shared" si="184"/>
        <v>0</v>
      </c>
      <c r="QLE126">
        <f t="shared" si="184"/>
        <v>0</v>
      </c>
      <c r="QLF126">
        <f t="shared" si="184"/>
        <v>0</v>
      </c>
      <c r="QLG126">
        <f t="shared" si="184"/>
        <v>0</v>
      </c>
      <c r="QLH126">
        <f t="shared" si="184"/>
        <v>0</v>
      </c>
      <c r="QLI126">
        <f t="shared" si="184"/>
        <v>0</v>
      </c>
      <c r="QLJ126">
        <f t="shared" si="184"/>
        <v>0</v>
      </c>
      <c r="QLK126">
        <f t="shared" si="184"/>
        <v>0</v>
      </c>
      <c r="QLL126">
        <f t="shared" si="184"/>
        <v>0</v>
      </c>
      <c r="QLM126">
        <f t="shared" si="184"/>
        <v>0</v>
      </c>
      <c r="QLN126">
        <f t="shared" si="184"/>
        <v>0</v>
      </c>
      <c r="QLO126">
        <f t="shared" si="184"/>
        <v>0</v>
      </c>
      <c r="QLP126">
        <f t="shared" si="184"/>
        <v>0</v>
      </c>
      <c r="QLQ126">
        <f t="shared" si="184"/>
        <v>0</v>
      </c>
      <c r="QLR126">
        <f t="shared" si="184"/>
        <v>0</v>
      </c>
      <c r="QLS126">
        <f t="shared" si="184"/>
        <v>0</v>
      </c>
      <c r="QLT126">
        <f t="shared" si="184"/>
        <v>0</v>
      </c>
      <c r="QLU126">
        <f t="shared" si="184"/>
        <v>0</v>
      </c>
      <c r="QLV126">
        <f t="shared" si="184"/>
        <v>0</v>
      </c>
      <c r="QLW126">
        <f t="shared" si="184"/>
        <v>0</v>
      </c>
      <c r="QLX126">
        <f t="shared" si="184"/>
        <v>0</v>
      </c>
      <c r="QLY126">
        <f t="shared" si="184"/>
        <v>0</v>
      </c>
      <c r="QLZ126">
        <f t="shared" si="184"/>
        <v>0</v>
      </c>
      <c r="QMA126">
        <f t="shared" si="184"/>
        <v>0</v>
      </c>
      <c r="QMB126">
        <f t="shared" si="184"/>
        <v>0</v>
      </c>
      <c r="QMC126">
        <f t="shared" si="184"/>
        <v>0</v>
      </c>
      <c r="QMD126">
        <f t="shared" si="184"/>
        <v>0</v>
      </c>
      <c r="QME126">
        <f t="shared" si="184"/>
        <v>0</v>
      </c>
      <c r="QMF126">
        <f t="shared" si="184"/>
        <v>0</v>
      </c>
      <c r="QMG126">
        <f t="shared" si="184"/>
        <v>0</v>
      </c>
      <c r="QMH126">
        <f t="shared" si="184"/>
        <v>0</v>
      </c>
      <c r="QMI126">
        <f t="shared" si="184"/>
        <v>0</v>
      </c>
      <c r="QMJ126">
        <f t="shared" si="184"/>
        <v>0</v>
      </c>
      <c r="QMK126">
        <f t="shared" si="184"/>
        <v>0</v>
      </c>
      <c r="QML126">
        <f t="shared" ref="QML126:QOW126" si="185">SUM(QML2:QML125)</f>
        <v>0</v>
      </c>
      <c r="QMM126">
        <f t="shared" si="185"/>
        <v>0</v>
      </c>
      <c r="QMN126">
        <f t="shared" si="185"/>
        <v>0</v>
      </c>
      <c r="QMO126">
        <f t="shared" si="185"/>
        <v>0</v>
      </c>
      <c r="QMP126">
        <f t="shared" si="185"/>
        <v>0</v>
      </c>
      <c r="QMQ126">
        <f t="shared" si="185"/>
        <v>0</v>
      </c>
      <c r="QMR126">
        <f t="shared" si="185"/>
        <v>0</v>
      </c>
      <c r="QMS126">
        <f t="shared" si="185"/>
        <v>0</v>
      </c>
      <c r="QMT126">
        <f t="shared" si="185"/>
        <v>0</v>
      </c>
      <c r="QMU126">
        <f t="shared" si="185"/>
        <v>0</v>
      </c>
      <c r="QMV126">
        <f t="shared" si="185"/>
        <v>0</v>
      </c>
      <c r="QMW126">
        <f t="shared" si="185"/>
        <v>0</v>
      </c>
      <c r="QMX126">
        <f t="shared" si="185"/>
        <v>0</v>
      </c>
      <c r="QMY126">
        <f t="shared" si="185"/>
        <v>0</v>
      </c>
      <c r="QMZ126">
        <f t="shared" si="185"/>
        <v>0</v>
      </c>
      <c r="QNA126">
        <f t="shared" si="185"/>
        <v>0</v>
      </c>
      <c r="QNB126">
        <f t="shared" si="185"/>
        <v>0</v>
      </c>
      <c r="QNC126">
        <f t="shared" si="185"/>
        <v>0</v>
      </c>
      <c r="QND126">
        <f t="shared" si="185"/>
        <v>0</v>
      </c>
      <c r="QNE126">
        <f t="shared" si="185"/>
        <v>0</v>
      </c>
      <c r="QNF126">
        <f t="shared" si="185"/>
        <v>0</v>
      </c>
      <c r="QNG126">
        <f t="shared" si="185"/>
        <v>0</v>
      </c>
      <c r="QNH126">
        <f t="shared" si="185"/>
        <v>0</v>
      </c>
      <c r="QNI126">
        <f t="shared" si="185"/>
        <v>0</v>
      </c>
      <c r="QNJ126">
        <f t="shared" si="185"/>
        <v>0</v>
      </c>
      <c r="QNK126">
        <f t="shared" si="185"/>
        <v>0</v>
      </c>
      <c r="QNL126">
        <f t="shared" si="185"/>
        <v>0</v>
      </c>
      <c r="QNM126">
        <f t="shared" si="185"/>
        <v>0</v>
      </c>
      <c r="QNN126">
        <f t="shared" si="185"/>
        <v>0</v>
      </c>
      <c r="QNO126">
        <f t="shared" si="185"/>
        <v>0</v>
      </c>
      <c r="QNP126">
        <f t="shared" si="185"/>
        <v>0</v>
      </c>
      <c r="QNQ126">
        <f t="shared" si="185"/>
        <v>0</v>
      </c>
      <c r="QNR126">
        <f t="shared" si="185"/>
        <v>0</v>
      </c>
      <c r="QNS126">
        <f t="shared" si="185"/>
        <v>0</v>
      </c>
      <c r="QNT126">
        <f t="shared" si="185"/>
        <v>0</v>
      </c>
      <c r="QNU126">
        <f t="shared" si="185"/>
        <v>0</v>
      </c>
      <c r="QNV126">
        <f t="shared" si="185"/>
        <v>0</v>
      </c>
      <c r="QNW126">
        <f t="shared" si="185"/>
        <v>0</v>
      </c>
      <c r="QNX126">
        <f t="shared" si="185"/>
        <v>0</v>
      </c>
      <c r="QNY126">
        <f t="shared" si="185"/>
        <v>0</v>
      </c>
      <c r="QNZ126">
        <f t="shared" si="185"/>
        <v>0</v>
      </c>
      <c r="QOA126">
        <f t="shared" si="185"/>
        <v>0</v>
      </c>
      <c r="QOB126">
        <f t="shared" si="185"/>
        <v>0</v>
      </c>
      <c r="QOC126">
        <f t="shared" si="185"/>
        <v>0</v>
      </c>
      <c r="QOD126">
        <f t="shared" si="185"/>
        <v>0</v>
      </c>
      <c r="QOE126">
        <f t="shared" si="185"/>
        <v>0</v>
      </c>
      <c r="QOF126">
        <f t="shared" si="185"/>
        <v>0</v>
      </c>
      <c r="QOG126">
        <f t="shared" si="185"/>
        <v>0</v>
      </c>
      <c r="QOH126">
        <f t="shared" si="185"/>
        <v>0</v>
      </c>
      <c r="QOI126">
        <f t="shared" si="185"/>
        <v>0</v>
      </c>
      <c r="QOJ126">
        <f t="shared" si="185"/>
        <v>0</v>
      </c>
      <c r="QOK126">
        <f t="shared" si="185"/>
        <v>0</v>
      </c>
      <c r="QOL126">
        <f t="shared" si="185"/>
        <v>0</v>
      </c>
      <c r="QOM126">
        <f t="shared" si="185"/>
        <v>0</v>
      </c>
      <c r="QON126">
        <f t="shared" si="185"/>
        <v>0</v>
      </c>
      <c r="QOO126">
        <f t="shared" si="185"/>
        <v>0</v>
      </c>
      <c r="QOP126">
        <f t="shared" si="185"/>
        <v>0</v>
      </c>
      <c r="QOQ126">
        <f t="shared" si="185"/>
        <v>0</v>
      </c>
      <c r="QOR126">
        <f t="shared" si="185"/>
        <v>0</v>
      </c>
      <c r="QOS126">
        <f t="shared" si="185"/>
        <v>0</v>
      </c>
      <c r="QOT126">
        <f t="shared" si="185"/>
        <v>0</v>
      </c>
      <c r="QOU126">
        <f t="shared" si="185"/>
        <v>0</v>
      </c>
      <c r="QOV126">
        <f t="shared" si="185"/>
        <v>0</v>
      </c>
      <c r="QOW126">
        <f t="shared" si="185"/>
        <v>0</v>
      </c>
      <c r="QOX126">
        <f t="shared" ref="QOX126:QRI126" si="186">SUM(QOX2:QOX125)</f>
        <v>0</v>
      </c>
      <c r="QOY126">
        <f t="shared" si="186"/>
        <v>0</v>
      </c>
      <c r="QOZ126">
        <f t="shared" si="186"/>
        <v>0</v>
      </c>
      <c r="QPA126">
        <f t="shared" si="186"/>
        <v>0</v>
      </c>
      <c r="QPB126">
        <f t="shared" si="186"/>
        <v>0</v>
      </c>
      <c r="QPC126">
        <f t="shared" si="186"/>
        <v>0</v>
      </c>
      <c r="QPD126">
        <f t="shared" si="186"/>
        <v>0</v>
      </c>
      <c r="QPE126">
        <f t="shared" si="186"/>
        <v>0</v>
      </c>
      <c r="QPF126">
        <f t="shared" si="186"/>
        <v>0</v>
      </c>
      <c r="QPG126">
        <f t="shared" si="186"/>
        <v>0</v>
      </c>
      <c r="QPH126">
        <f t="shared" si="186"/>
        <v>0</v>
      </c>
      <c r="QPI126">
        <f t="shared" si="186"/>
        <v>0</v>
      </c>
      <c r="QPJ126">
        <f t="shared" si="186"/>
        <v>0</v>
      </c>
      <c r="QPK126">
        <f t="shared" si="186"/>
        <v>0</v>
      </c>
      <c r="QPL126">
        <f t="shared" si="186"/>
        <v>0</v>
      </c>
      <c r="QPM126">
        <f t="shared" si="186"/>
        <v>0</v>
      </c>
      <c r="QPN126">
        <f t="shared" si="186"/>
        <v>0</v>
      </c>
      <c r="QPO126">
        <f t="shared" si="186"/>
        <v>0</v>
      </c>
      <c r="QPP126">
        <f t="shared" si="186"/>
        <v>0</v>
      </c>
      <c r="QPQ126">
        <f t="shared" si="186"/>
        <v>0</v>
      </c>
      <c r="QPR126">
        <f t="shared" si="186"/>
        <v>0</v>
      </c>
      <c r="QPS126">
        <f t="shared" si="186"/>
        <v>0</v>
      </c>
      <c r="QPT126">
        <f t="shared" si="186"/>
        <v>0</v>
      </c>
      <c r="QPU126">
        <f t="shared" si="186"/>
        <v>0</v>
      </c>
      <c r="QPV126">
        <f t="shared" si="186"/>
        <v>0</v>
      </c>
      <c r="QPW126">
        <f t="shared" si="186"/>
        <v>0</v>
      </c>
      <c r="QPX126">
        <f t="shared" si="186"/>
        <v>0</v>
      </c>
      <c r="QPY126">
        <f t="shared" si="186"/>
        <v>0</v>
      </c>
      <c r="QPZ126">
        <f t="shared" si="186"/>
        <v>0</v>
      </c>
      <c r="QQA126">
        <f t="shared" si="186"/>
        <v>0</v>
      </c>
      <c r="QQB126">
        <f t="shared" si="186"/>
        <v>0</v>
      </c>
      <c r="QQC126">
        <f t="shared" si="186"/>
        <v>0</v>
      </c>
      <c r="QQD126">
        <f t="shared" si="186"/>
        <v>0</v>
      </c>
      <c r="QQE126">
        <f t="shared" si="186"/>
        <v>0</v>
      </c>
      <c r="QQF126">
        <f t="shared" si="186"/>
        <v>0</v>
      </c>
      <c r="QQG126">
        <f t="shared" si="186"/>
        <v>0</v>
      </c>
      <c r="QQH126">
        <f t="shared" si="186"/>
        <v>0</v>
      </c>
      <c r="QQI126">
        <f t="shared" si="186"/>
        <v>0</v>
      </c>
      <c r="QQJ126">
        <f t="shared" si="186"/>
        <v>0</v>
      </c>
      <c r="QQK126">
        <f t="shared" si="186"/>
        <v>0</v>
      </c>
      <c r="QQL126">
        <f t="shared" si="186"/>
        <v>0</v>
      </c>
      <c r="QQM126">
        <f t="shared" si="186"/>
        <v>0</v>
      </c>
      <c r="QQN126">
        <f t="shared" si="186"/>
        <v>0</v>
      </c>
      <c r="QQO126">
        <f t="shared" si="186"/>
        <v>0</v>
      </c>
      <c r="QQP126">
        <f t="shared" si="186"/>
        <v>0</v>
      </c>
      <c r="QQQ126">
        <f t="shared" si="186"/>
        <v>0</v>
      </c>
      <c r="QQR126">
        <f t="shared" si="186"/>
        <v>0</v>
      </c>
      <c r="QQS126">
        <f t="shared" si="186"/>
        <v>0</v>
      </c>
      <c r="QQT126">
        <f t="shared" si="186"/>
        <v>0</v>
      </c>
      <c r="QQU126">
        <f t="shared" si="186"/>
        <v>0</v>
      </c>
      <c r="QQV126">
        <f t="shared" si="186"/>
        <v>0</v>
      </c>
      <c r="QQW126">
        <f t="shared" si="186"/>
        <v>0</v>
      </c>
      <c r="QQX126">
        <f t="shared" si="186"/>
        <v>0</v>
      </c>
      <c r="QQY126">
        <f t="shared" si="186"/>
        <v>0</v>
      </c>
      <c r="QQZ126">
        <f t="shared" si="186"/>
        <v>0</v>
      </c>
      <c r="QRA126">
        <f t="shared" si="186"/>
        <v>0</v>
      </c>
      <c r="QRB126">
        <f t="shared" si="186"/>
        <v>0</v>
      </c>
      <c r="QRC126">
        <f t="shared" si="186"/>
        <v>0</v>
      </c>
      <c r="QRD126">
        <f t="shared" si="186"/>
        <v>0</v>
      </c>
      <c r="QRE126">
        <f t="shared" si="186"/>
        <v>0</v>
      </c>
      <c r="QRF126">
        <f t="shared" si="186"/>
        <v>0</v>
      </c>
      <c r="QRG126">
        <f t="shared" si="186"/>
        <v>0</v>
      </c>
      <c r="QRH126">
        <f t="shared" si="186"/>
        <v>0</v>
      </c>
      <c r="QRI126">
        <f t="shared" si="186"/>
        <v>0</v>
      </c>
      <c r="QRJ126">
        <f t="shared" ref="QRJ126:QTU126" si="187">SUM(QRJ2:QRJ125)</f>
        <v>0</v>
      </c>
      <c r="QRK126">
        <f t="shared" si="187"/>
        <v>0</v>
      </c>
      <c r="QRL126">
        <f t="shared" si="187"/>
        <v>0</v>
      </c>
      <c r="QRM126">
        <f t="shared" si="187"/>
        <v>0</v>
      </c>
      <c r="QRN126">
        <f t="shared" si="187"/>
        <v>0</v>
      </c>
      <c r="QRO126">
        <f t="shared" si="187"/>
        <v>0</v>
      </c>
      <c r="QRP126">
        <f t="shared" si="187"/>
        <v>0</v>
      </c>
      <c r="QRQ126">
        <f t="shared" si="187"/>
        <v>0</v>
      </c>
      <c r="QRR126">
        <f t="shared" si="187"/>
        <v>0</v>
      </c>
      <c r="QRS126">
        <f t="shared" si="187"/>
        <v>0</v>
      </c>
      <c r="QRT126">
        <f t="shared" si="187"/>
        <v>0</v>
      </c>
      <c r="QRU126">
        <f t="shared" si="187"/>
        <v>0</v>
      </c>
      <c r="QRV126">
        <f t="shared" si="187"/>
        <v>0</v>
      </c>
      <c r="QRW126">
        <f t="shared" si="187"/>
        <v>0</v>
      </c>
      <c r="QRX126">
        <f t="shared" si="187"/>
        <v>0</v>
      </c>
      <c r="QRY126">
        <f t="shared" si="187"/>
        <v>0</v>
      </c>
      <c r="QRZ126">
        <f t="shared" si="187"/>
        <v>0</v>
      </c>
      <c r="QSA126">
        <f t="shared" si="187"/>
        <v>0</v>
      </c>
      <c r="QSB126">
        <f t="shared" si="187"/>
        <v>0</v>
      </c>
      <c r="QSC126">
        <f t="shared" si="187"/>
        <v>0</v>
      </c>
      <c r="QSD126">
        <f t="shared" si="187"/>
        <v>0</v>
      </c>
      <c r="QSE126">
        <f t="shared" si="187"/>
        <v>0</v>
      </c>
      <c r="QSF126">
        <f t="shared" si="187"/>
        <v>0</v>
      </c>
      <c r="QSG126">
        <f t="shared" si="187"/>
        <v>0</v>
      </c>
      <c r="QSH126">
        <f t="shared" si="187"/>
        <v>0</v>
      </c>
      <c r="QSI126">
        <f t="shared" si="187"/>
        <v>0</v>
      </c>
      <c r="QSJ126">
        <f t="shared" si="187"/>
        <v>0</v>
      </c>
      <c r="QSK126">
        <f t="shared" si="187"/>
        <v>0</v>
      </c>
      <c r="QSL126">
        <f t="shared" si="187"/>
        <v>0</v>
      </c>
      <c r="QSM126">
        <f t="shared" si="187"/>
        <v>0</v>
      </c>
      <c r="QSN126">
        <f t="shared" si="187"/>
        <v>0</v>
      </c>
      <c r="QSO126">
        <f t="shared" si="187"/>
        <v>0</v>
      </c>
      <c r="QSP126">
        <f t="shared" si="187"/>
        <v>0</v>
      </c>
      <c r="QSQ126">
        <f t="shared" si="187"/>
        <v>0</v>
      </c>
      <c r="QSR126">
        <f t="shared" si="187"/>
        <v>0</v>
      </c>
      <c r="QSS126">
        <f t="shared" si="187"/>
        <v>0</v>
      </c>
      <c r="QST126">
        <f t="shared" si="187"/>
        <v>0</v>
      </c>
      <c r="QSU126">
        <f t="shared" si="187"/>
        <v>0</v>
      </c>
      <c r="QSV126">
        <f t="shared" si="187"/>
        <v>0</v>
      </c>
      <c r="QSW126">
        <f t="shared" si="187"/>
        <v>0</v>
      </c>
      <c r="QSX126">
        <f t="shared" si="187"/>
        <v>0</v>
      </c>
      <c r="QSY126">
        <f t="shared" si="187"/>
        <v>0</v>
      </c>
      <c r="QSZ126">
        <f t="shared" si="187"/>
        <v>0</v>
      </c>
      <c r="QTA126">
        <f t="shared" si="187"/>
        <v>0</v>
      </c>
      <c r="QTB126">
        <f t="shared" si="187"/>
        <v>0</v>
      </c>
      <c r="QTC126">
        <f t="shared" si="187"/>
        <v>0</v>
      </c>
      <c r="QTD126">
        <f t="shared" si="187"/>
        <v>0</v>
      </c>
      <c r="QTE126">
        <f t="shared" si="187"/>
        <v>0</v>
      </c>
      <c r="QTF126">
        <f t="shared" si="187"/>
        <v>0</v>
      </c>
      <c r="QTG126">
        <f t="shared" si="187"/>
        <v>0</v>
      </c>
      <c r="QTH126">
        <f t="shared" si="187"/>
        <v>0</v>
      </c>
      <c r="QTI126">
        <f t="shared" si="187"/>
        <v>0</v>
      </c>
      <c r="QTJ126">
        <f t="shared" si="187"/>
        <v>0</v>
      </c>
      <c r="QTK126">
        <f t="shared" si="187"/>
        <v>0</v>
      </c>
      <c r="QTL126">
        <f t="shared" si="187"/>
        <v>0</v>
      </c>
      <c r="QTM126">
        <f t="shared" si="187"/>
        <v>0</v>
      </c>
      <c r="QTN126">
        <f t="shared" si="187"/>
        <v>0</v>
      </c>
      <c r="QTO126">
        <f t="shared" si="187"/>
        <v>0</v>
      </c>
      <c r="QTP126">
        <f t="shared" si="187"/>
        <v>0</v>
      </c>
      <c r="QTQ126">
        <f t="shared" si="187"/>
        <v>0</v>
      </c>
      <c r="QTR126">
        <f t="shared" si="187"/>
        <v>0</v>
      </c>
      <c r="QTS126">
        <f t="shared" si="187"/>
        <v>0</v>
      </c>
      <c r="QTT126">
        <f t="shared" si="187"/>
        <v>0</v>
      </c>
      <c r="QTU126">
        <f t="shared" si="187"/>
        <v>0</v>
      </c>
      <c r="QTV126">
        <f t="shared" ref="QTV126:QWG126" si="188">SUM(QTV2:QTV125)</f>
        <v>0</v>
      </c>
      <c r="QTW126">
        <f t="shared" si="188"/>
        <v>0</v>
      </c>
      <c r="QTX126">
        <f t="shared" si="188"/>
        <v>0</v>
      </c>
      <c r="QTY126">
        <f t="shared" si="188"/>
        <v>0</v>
      </c>
      <c r="QTZ126">
        <f t="shared" si="188"/>
        <v>0</v>
      </c>
      <c r="QUA126">
        <f t="shared" si="188"/>
        <v>0</v>
      </c>
      <c r="QUB126">
        <f t="shared" si="188"/>
        <v>0</v>
      </c>
      <c r="QUC126">
        <f t="shared" si="188"/>
        <v>0</v>
      </c>
      <c r="QUD126">
        <f t="shared" si="188"/>
        <v>0</v>
      </c>
      <c r="QUE126">
        <f t="shared" si="188"/>
        <v>0</v>
      </c>
      <c r="QUF126">
        <f t="shared" si="188"/>
        <v>0</v>
      </c>
      <c r="QUG126">
        <f t="shared" si="188"/>
        <v>0</v>
      </c>
      <c r="QUH126">
        <f t="shared" si="188"/>
        <v>0</v>
      </c>
      <c r="QUI126">
        <f t="shared" si="188"/>
        <v>0</v>
      </c>
      <c r="QUJ126">
        <f t="shared" si="188"/>
        <v>0</v>
      </c>
      <c r="QUK126">
        <f t="shared" si="188"/>
        <v>0</v>
      </c>
      <c r="QUL126">
        <f t="shared" si="188"/>
        <v>0</v>
      </c>
      <c r="QUM126">
        <f t="shared" si="188"/>
        <v>0</v>
      </c>
      <c r="QUN126">
        <f t="shared" si="188"/>
        <v>0</v>
      </c>
      <c r="QUO126">
        <f t="shared" si="188"/>
        <v>0</v>
      </c>
      <c r="QUP126">
        <f t="shared" si="188"/>
        <v>0</v>
      </c>
      <c r="QUQ126">
        <f t="shared" si="188"/>
        <v>0</v>
      </c>
      <c r="QUR126">
        <f t="shared" si="188"/>
        <v>0</v>
      </c>
      <c r="QUS126">
        <f t="shared" si="188"/>
        <v>0</v>
      </c>
      <c r="QUT126">
        <f t="shared" si="188"/>
        <v>0</v>
      </c>
      <c r="QUU126">
        <f t="shared" si="188"/>
        <v>0</v>
      </c>
      <c r="QUV126">
        <f t="shared" si="188"/>
        <v>0</v>
      </c>
      <c r="QUW126">
        <f t="shared" si="188"/>
        <v>0</v>
      </c>
      <c r="QUX126">
        <f t="shared" si="188"/>
        <v>0</v>
      </c>
      <c r="QUY126">
        <f t="shared" si="188"/>
        <v>0</v>
      </c>
      <c r="QUZ126">
        <f t="shared" si="188"/>
        <v>0</v>
      </c>
      <c r="QVA126">
        <f t="shared" si="188"/>
        <v>0</v>
      </c>
      <c r="QVB126">
        <f t="shared" si="188"/>
        <v>0</v>
      </c>
      <c r="QVC126">
        <f t="shared" si="188"/>
        <v>0</v>
      </c>
      <c r="QVD126">
        <f t="shared" si="188"/>
        <v>0</v>
      </c>
      <c r="QVE126">
        <f t="shared" si="188"/>
        <v>0</v>
      </c>
      <c r="QVF126">
        <f t="shared" si="188"/>
        <v>0</v>
      </c>
      <c r="QVG126">
        <f t="shared" si="188"/>
        <v>0</v>
      </c>
      <c r="QVH126">
        <f t="shared" si="188"/>
        <v>0</v>
      </c>
      <c r="QVI126">
        <f t="shared" si="188"/>
        <v>0</v>
      </c>
      <c r="QVJ126">
        <f t="shared" si="188"/>
        <v>0</v>
      </c>
      <c r="QVK126">
        <f t="shared" si="188"/>
        <v>0</v>
      </c>
      <c r="QVL126">
        <f t="shared" si="188"/>
        <v>0</v>
      </c>
      <c r="QVM126">
        <f t="shared" si="188"/>
        <v>0</v>
      </c>
      <c r="QVN126">
        <f t="shared" si="188"/>
        <v>0</v>
      </c>
      <c r="QVO126">
        <f t="shared" si="188"/>
        <v>0</v>
      </c>
      <c r="QVP126">
        <f t="shared" si="188"/>
        <v>0</v>
      </c>
      <c r="QVQ126">
        <f t="shared" si="188"/>
        <v>0</v>
      </c>
      <c r="QVR126">
        <f t="shared" si="188"/>
        <v>0</v>
      </c>
      <c r="QVS126">
        <f t="shared" si="188"/>
        <v>0</v>
      </c>
      <c r="QVT126">
        <f t="shared" si="188"/>
        <v>0</v>
      </c>
      <c r="QVU126">
        <f t="shared" si="188"/>
        <v>0</v>
      </c>
      <c r="QVV126">
        <f t="shared" si="188"/>
        <v>0</v>
      </c>
      <c r="QVW126">
        <f t="shared" si="188"/>
        <v>0</v>
      </c>
      <c r="QVX126">
        <f t="shared" si="188"/>
        <v>0</v>
      </c>
      <c r="QVY126">
        <f t="shared" si="188"/>
        <v>0</v>
      </c>
      <c r="QVZ126">
        <f t="shared" si="188"/>
        <v>0</v>
      </c>
      <c r="QWA126">
        <f t="shared" si="188"/>
        <v>0</v>
      </c>
      <c r="QWB126">
        <f t="shared" si="188"/>
        <v>0</v>
      </c>
      <c r="QWC126">
        <f t="shared" si="188"/>
        <v>0</v>
      </c>
      <c r="QWD126">
        <f t="shared" si="188"/>
        <v>0</v>
      </c>
      <c r="QWE126">
        <f t="shared" si="188"/>
        <v>0</v>
      </c>
      <c r="QWF126">
        <f t="shared" si="188"/>
        <v>0</v>
      </c>
      <c r="QWG126">
        <f t="shared" si="188"/>
        <v>0</v>
      </c>
      <c r="QWH126">
        <f t="shared" ref="QWH126:QYS126" si="189">SUM(QWH2:QWH125)</f>
        <v>0</v>
      </c>
      <c r="QWI126">
        <f t="shared" si="189"/>
        <v>0</v>
      </c>
      <c r="QWJ126">
        <f t="shared" si="189"/>
        <v>0</v>
      </c>
      <c r="QWK126">
        <f t="shared" si="189"/>
        <v>0</v>
      </c>
      <c r="QWL126">
        <f t="shared" si="189"/>
        <v>0</v>
      </c>
      <c r="QWM126">
        <f t="shared" si="189"/>
        <v>0</v>
      </c>
      <c r="QWN126">
        <f t="shared" si="189"/>
        <v>0</v>
      </c>
      <c r="QWO126">
        <f t="shared" si="189"/>
        <v>0</v>
      </c>
      <c r="QWP126">
        <f t="shared" si="189"/>
        <v>0</v>
      </c>
      <c r="QWQ126">
        <f t="shared" si="189"/>
        <v>0</v>
      </c>
      <c r="QWR126">
        <f t="shared" si="189"/>
        <v>0</v>
      </c>
      <c r="QWS126">
        <f t="shared" si="189"/>
        <v>0</v>
      </c>
      <c r="QWT126">
        <f t="shared" si="189"/>
        <v>0</v>
      </c>
      <c r="QWU126">
        <f t="shared" si="189"/>
        <v>0</v>
      </c>
      <c r="QWV126">
        <f t="shared" si="189"/>
        <v>0</v>
      </c>
      <c r="QWW126">
        <f t="shared" si="189"/>
        <v>0</v>
      </c>
      <c r="QWX126">
        <f t="shared" si="189"/>
        <v>0</v>
      </c>
      <c r="QWY126">
        <f t="shared" si="189"/>
        <v>0</v>
      </c>
      <c r="QWZ126">
        <f t="shared" si="189"/>
        <v>0</v>
      </c>
      <c r="QXA126">
        <f t="shared" si="189"/>
        <v>0</v>
      </c>
      <c r="QXB126">
        <f t="shared" si="189"/>
        <v>0</v>
      </c>
      <c r="QXC126">
        <f t="shared" si="189"/>
        <v>0</v>
      </c>
      <c r="QXD126">
        <f t="shared" si="189"/>
        <v>0</v>
      </c>
      <c r="QXE126">
        <f t="shared" si="189"/>
        <v>0</v>
      </c>
      <c r="QXF126">
        <f t="shared" si="189"/>
        <v>0</v>
      </c>
      <c r="QXG126">
        <f t="shared" si="189"/>
        <v>0</v>
      </c>
      <c r="QXH126">
        <f t="shared" si="189"/>
        <v>0</v>
      </c>
      <c r="QXI126">
        <f t="shared" si="189"/>
        <v>0</v>
      </c>
      <c r="QXJ126">
        <f t="shared" si="189"/>
        <v>0</v>
      </c>
      <c r="QXK126">
        <f t="shared" si="189"/>
        <v>0</v>
      </c>
      <c r="QXL126">
        <f t="shared" si="189"/>
        <v>0</v>
      </c>
      <c r="QXM126">
        <f t="shared" si="189"/>
        <v>0</v>
      </c>
      <c r="QXN126">
        <f t="shared" si="189"/>
        <v>0</v>
      </c>
      <c r="QXO126">
        <f t="shared" si="189"/>
        <v>0</v>
      </c>
      <c r="QXP126">
        <f t="shared" si="189"/>
        <v>0</v>
      </c>
      <c r="QXQ126">
        <f t="shared" si="189"/>
        <v>0</v>
      </c>
      <c r="QXR126">
        <f t="shared" si="189"/>
        <v>0</v>
      </c>
      <c r="QXS126">
        <f t="shared" si="189"/>
        <v>0</v>
      </c>
      <c r="QXT126">
        <f t="shared" si="189"/>
        <v>0</v>
      </c>
      <c r="QXU126">
        <f t="shared" si="189"/>
        <v>0</v>
      </c>
      <c r="QXV126">
        <f t="shared" si="189"/>
        <v>0</v>
      </c>
      <c r="QXW126">
        <f t="shared" si="189"/>
        <v>0</v>
      </c>
      <c r="QXX126">
        <f t="shared" si="189"/>
        <v>0</v>
      </c>
      <c r="QXY126">
        <f t="shared" si="189"/>
        <v>0</v>
      </c>
      <c r="QXZ126">
        <f t="shared" si="189"/>
        <v>0</v>
      </c>
      <c r="QYA126">
        <f t="shared" si="189"/>
        <v>0</v>
      </c>
      <c r="QYB126">
        <f t="shared" si="189"/>
        <v>0</v>
      </c>
      <c r="QYC126">
        <f t="shared" si="189"/>
        <v>0</v>
      </c>
      <c r="QYD126">
        <f t="shared" si="189"/>
        <v>0</v>
      </c>
      <c r="QYE126">
        <f t="shared" si="189"/>
        <v>0</v>
      </c>
      <c r="QYF126">
        <f t="shared" si="189"/>
        <v>0</v>
      </c>
      <c r="QYG126">
        <f t="shared" si="189"/>
        <v>0</v>
      </c>
      <c r="QYH126">
        <f t="shared" si="189"/>
        <v>0</v>
      </c>
      <c r="QYI126">
        <f t="shared" si="189"/>
        <v>0</v>
      </c>
      <c r="QYJ126">
        <f t="shared" si="189"/>
        <v>0</v>
      </c>
      <c r="QYK126">
        <f t="shared" si="189"/>
        <v>0</v>
      </c>
      <c r="QYL126">
        <f t="shared" si="189"/>
        <v>0</v>
      </c>
      <c r="QYM126">
        <f t="shared" si="189"/>
        <v>0</v>
      </c>
      <c r="QYN126">
        <f t="shared" si="189"/>
        <v>0</v>
      </c>
      <c r="QYO126">
        <f t="shared" si="189"/>
        <v>0</v>
      </c>
      <c r="QYP126">
        <f t="shared" si="189"/>
        <v>0</v>
      </c>
      <c r="QYQ126">
        <f t="shared" si="189"/>
        <v>0</v>
      </c>
      <c r="QYR126">
        <f t="shared" si="189"/>
        <v>0</v>
      </c>
      <c r="QYS126">
        <f t="shared" si="189"/>
        <v>0</v>
      </c>
      <c r="QYT126">
        <f t="shared" ref="QYT126:RBE126" si="190">SUM(QYT2:QYT125)</f>
        <v>0</v>
      </c>
      <c r="QYU126">
        <f t="shared" si="190"/>
        <v>0</v>
      </c>
      <c r="QYV126">
        <f t="shared" si="190"/>
        <v>0</v>
      </c>
      <c r="QYW126">
        <f t="shared" si="190"/>
        <v>0</v>
      </c>
      <c r="QYX126">
        <f t="shared" si="190"/>
        <v>0</v>
      </c>
      <c r="QYY126">
        <f t="shared" si="190"/>
        <v>0</v>
      </c>
      <c r="QYZ126">
        <f t="shared" si="190"/>
        <v>0</v>
      </c>
      <c r="QZA126">
        <f t="shared" si="190"/>
        <v>0</v>
      </c>
      <c r="QZB126">
        <f t="shared" si="190"/>
        <v>0</v>
      </c>
      <c r="QZC126">
        <f t="shared" si="190"/>
        <v>0</v>
      </c>
      <c r="QZD126">
        <f t="shared" si="190"/>
        <v>0</v>
      </c>
      <c r="QZE126">
        <f t="shared" si="190"/>
        <v>0</v>
      </c>
      <c r="QZF126">
        <f t="shared" si="190"/>
        <v>0</v>
      </c>
      <c r="QZG126">
        <f t="shared" si="190"/>
        <v>0</v>
      </c>
      <c r="QZH126">
        <f t="shared" si="190"/>
        <v>0</v>
      </c>
      <c r="QZI126">
        <f t="shared" si="190"/>
        <v>0</v>
      </c>
      <c r="QZJ126">
        <f t="shared" si="190"/>
        <v>0</v>
      </c>
      <c r="QZK126">
        <f t="shared" si="190"/>
        <v>0</v>
      </c>
      <c r="QZL126">
        <f t="shared" si="190"/>
        <v>0</v>
      </c>
      <c r="QZM126">
        <f t="shared" si="190"/>
        <v>0</v>
      </c>
      <c r="QZN126">
        <f t="shared" si="190"/>
        <v>0</v>
      </c>
      <c r="QZO126">
        <f t="shared" si="190"/>
        <v>0</v>
      </c>
      <c r="QZP126">
        <f t="shared" si="190"/>
        <v>0</v>
      </c>
      <c r="QZQ126">
        <f t="shared" si="190"/>
        <v>0</v>
      </c>
      <c r="QZR126">
        <f t="shared" si="190"/>
        <v>0</v>
      </c>
      <c r="QZS126">
        <f t="shared" si="190"/>
        <v>0</v>
      </c>
      <c r="QZT126">
        <f t="shared" si="190"/>
        <v>0</v>
      </c>
      <c r="QZU126">
        <f t="shared" si="190"/>
        <v>0</v>
      </c>
      <c r="QZV126">
        <f t="shared" si="190"/>
        <v>0</v>
      </c>
      <c r="QZW126">
        <f t="shared" si="190"/>
        <v>0</v>
      </c>
      <c r="QZX126">
        <f t="shared" si="190"/>
        <v>0</v>
      </c>
      <c r="QZY126">
        <f t="shared" si="190"/>
        <v>0</v>
      </c>
      <c r="QZZ126">
        <f t="shared" si="190"/>
        <v>0</v>
      </c>
      <c r="RAA126">
        <f t="shared" si="190"/>
        <v>0</v>
      </c>
      <c r="RAB126">
        <f t="shared" si="190"/>
        <v>0</v>
      </c>
      <c r="RAC126">
        <f t="shared" si="190"/>
        <v>0</v>
      </c>
      <c r="RAD126">
        <f t="shared" si="190"/>
        <v>0</v>
      </c>
      <c r="RAE126">
        <f t="shared" si="190"/>
        <v>0</v>
      </c>
      <c r="RAF126">
        <f t="shared" si="190"/>
        <v>0</v>
      </c>
      <c r="RAG126">
        <f t="shared" si="190"/>
        <v>0</v>
      </c>
      <c r="RAH126">
        <f t="shared" si="190"/>
        <v>0</v>
      </c>
      <c r="RAI126">
        <f t="shared" si="190"/>
        <v>0</v>
      </c>
      <c r="RAJ126">
        <f t="shared" si="190"/>
        <v>0</v>
      </c>
      <c r="RAK126">
        <f t="shared" si="190"/>
        <v>0</v>
      </c>
      <c r="RAL126">
        <f t="shared" si="190"/>
        <v>0</v>
      </c>
      <c r="RAM126">
        <f t="shared" si="190"/>
        <v>0</v>
      </c>
      <c r="RAN126">
        <f t="shared" si="190"/>
        <v>0</v>
      </c>
      <c r="RAO126">
        <f t="shared" si="190"/>
        <v>0</v>
      </c>
      <c r="RAP126">
        <f t="shared" si="190"/>
        <v>0</v>
      </c>
      <c r="RAQ126">
        <f t="shared" si="190"/>
        <v>0</v>
      </c>
      <c r="RAR126">
        <f t="shared" si="190"/>
        <v>0</v>
      </c>
      <c r="RAS126">
        <f t="shared" si="190"/>
        <v>0</v>
      </c>
      <c r="RAT126">
        <f t="shared" si="190"/>
        <v>0</v>
      </c>
      <c r="RAU126">
        <f t="shared" si="190"/>
        <v>0</v>
      </c>
      <c r="RAV126">
        <f t="shared" si="190"/>
        <v>0</v>
      </c>
      <c r="RAW126">
        <f t="shared" si="190"/>
        <v>0</v>
      </c>
      <c r="RAX126">
        <f t="shared" si="190"/>
        <v>0</v>
      </c>
      <c r="RAY126">
        <f t="shared" si="190"/>
        <v>0</v>
      </c>
      <c r="RAZ126">
        <f t="shared" si="190"/>
        <v>0</v>
      </c>
      <c r="RBA126">
        <f t="shared" si="190"/>
        <v>0</v>
      </c>
      <c r="RBB126">
        <f t="shared" si="190"/>
        <v>0</v>
      </c>
      <c r="RBC126">
        <f t="shared" si="190"/>
        <v>0</v>
      </c>
      <c r="RBD126">
        <f t="shared" si="190"/>
        <v>0</v>
      </c>
      <c r="RBE126">
        <f t="shared" si="190"/>
        <v>0</v>
      </c>
      <c r="RBF126">
        <f t="shared" ref="RBF126:RDQ126" si="191">SUM(RBF2:RBF125)</f>
        <v>0</v>
      </c>
      <c r="RBG126">
        <f t="shared" si="191"/>
        <v>0</v>
      </c>
      <c r="RBH126">
        <f t="shared" si="191"/>
        <v>0</v>
      </c>
      <c r="RBI126">
        <f t="shared" si="191"/>
        <v>0</v>
      </c>
      <c r="RBJ126">
        <f t="shared" si="191"/>
        <v>0</v>
      </c>
      <c r="RBK126">
        <f t="shared" si="191"/>
        <v>0</v>
      </c>
      <c r="RBL126">
        <f t="shared" si="191"/>
        <v>0</v>
      </c>
      <c r="RBM126">
        <f t="shared" si="191"/>
        <v>0</v>
      </c>
      <c r="RBN126">
        <f t="shared" si="191"/>
        <v>0</v>
      </c>
      <c r="RBO126">
        <f t="shared" si="191"/>
        <v>0</v>
      </c>
      <c r="RBP126">
        <f t="shared" si="191"/>
        <v>0</v>
      </c>
      <c r="RBQ126">
        <f t="shared" si="191"/>
        <v>0</v>
      </c>
      <c r="RBR126">
        <f t="shared" si="191"/>
        <v>0</v>
      </c>
      <c r="RBS126">
        <f t="shared" si="191"/>
        <v>0</v>
      </c>
      <c r="RBT126">
        <f t="shared" si="191"/>
        <v>0</v>
      </c>
      <c r="RBU126">
        <f t="shared" si="191"/>
        <v>0</v>
      </c>
      <c r="RBV126">
        <f t="shared" si="191"/>
        <v>0</v>
      </c>
      <c r="RBW126">
        <f t="shared" si="191"/>
        <v>0</v>
      </c>
      <c r="RBX126">
        <f t="shared" si="191"/>
        <v>0</v>
      </c>
      <c r="RBY126">
        <f t="shared" si="191"/>
        <v>0</v>
      </c>
      <c r="RBZ126">
        <f t="shared" si="191"/>
        <v>0</v>
      </c>
      <c r="RCA126">
        <f t="shared" si="191"/>
        <v>0</v>
      </c>
      <c r="RCB126">
        <f t="shared" si="191"/>
        <v>0</v>
      </c>
      <c r="RCC126">
        <f t="shared" si="191"/>
        <v>0</v>
      </c>
      <c r="RCD126">
        <f t="shared" si="191"/>
        <v>0</v>
      </c>
      <c r="RCE126">
        <f t="shared" si="191"/>
        <v>0</v>
      </c>
      <c r="RCF126">
        <f t="shared" si="191"/>
        <v>0</v>
      </c>
      <c r="RCG126">
        <f t="shared" si="191"/>
        <v>0</v>
      </c>
      <c r="RCH126">
        <f t="shared" si="191"/>
        <v>0</v>
      </c>
      <c r="RCI126">
        <f t="shared" si="191"/>
        <v>0</v>
      </c>
      <c r="RCJ126">
        <f t="shared" si="191"/>
        <v>0</v>
      </c>
      <c r="RCK126">
        <f t="shared" si="191"/>
        <v>0</v>
      </c>
      <c r="RCL126">
        <f t="shared" si="191"/>
        <v>0</v>
      </c>
      <c r="RCM126">
        <f t="shared" si="191"/>
        <v>0</v>
      </c>
      <c r="RCN126">
        <f t="shared" si="191"/>
        <v>0</v>
      </c>
      <c r="RCO126">
        <f t="shared" si="191"/>
        <v>0</v>
      </c>
      <c r="RCP126">
        <f t="shared" si="191"/>
        <v>0</v>
      </c>
      <c r="RCQ126">
        <f t="shared" si="191"/>
        <v>0</v>
      </c>
      <c r="RCR126">
        <f t="shared" si="191"/>
        <v>0</v>
      </c>
      <c r="RCS126">
        <f t="shared" si="191"/>
        <v>0</v>
      </c>
      <c r="RCT126">
        <f t="shared" si="191"/>
        <v>0</v>
      </c>
      <c r="RCU126">
        <f t="shared" si="191"/>
        <v>0</v>
      </c>
      <c r="RCV126">
        <f t="shared" si="191"/>
        <v>0</v>
      </c>
      <c r="RCW126">
        <f t="shared" si="191"/>
        <v>0</v>
      </c>
      <c r="RCX126">
        <f t="shared" si="191"/>
        <v>0</v>
      </c>
      <c r="RCY126">
        <f t="shared" si="191"/>
        <v>0</v>
      </c>
      <c r="RCZ126">
        <f t="shared" si="191"/>
        <v>0</v>
      </c>
      <c r="RDA126">
        <f t="shared" si="191"/>
        <v>0</v>
      </c>
      <c r="RDB126">
        <f t="shared" si="191"/>
        <v>0</v>
      </c>
      <c r="RDC126">
        <f t="shared" si="191"/>
        <v>0</v>
      </c>
      <c r="RDD126">
        <f t="shared" si="191"/>
        <v>0</v>
      </c>
      <c r="RDE126">
        <f t="shared" si="191"/>
        <v>0</v>
      </c>
      <c r="RDF126">
        <f t="shared" si="191"/>
        <v>0</v>
      </c>
      <c r="RDG126">
        <f t="shared" si="191"/>
        <v>0</v>
      </c>
      <c r="RDH126">
        <f t="shared" si="191"/>
        <v>0</v>
      </c>
      <c r="RDI126">
        <f t="shared" si="191"/>
        <v>0</v>
      </c>
      <c r="RDJ126">
        <f t="shared" si="191"/>
        <v>0</v>
      </c>
      <c r="RDK126">
        <f t="shared" si="191"/>
        <v>0</v>
      </c>
      <c r="RDL126">
        <f t="shared" si="191"/>
        <v>0</v>
      </c>
      <c r="RDM126">
        <f t="shared" si="191"/>
        <v>0</v>
      </c>
      <c r="RDN126">
        <f t="shared" si="191"/>
        <v>0</v>
      </c>
      <c r="RDO126">
        <f t="shared" si="191"/>
        <v>0</v>
      </c>
      <c r="RDP126">
        <f t="shared" si="191"/>
        <v>0</v>
      </c>
      <c r="RDQ126">
        <f t="shared" si="191"/>
        <v>0</v>
      </c>
      <c r="RDR126">
        <f t="shared" ref="RDR126:RGC126" si="192">SUM(RDR2:RDR125)</f>
        <v>0</v>
      </c>
      <c r="RDS126">
        <f t="shared" si="192"/>
        <v>0</v>
      </c>
      <c r="RDT126">
        <f t="shared" si="192"/>
        <v>0</v>
      </c>
      <c r="RDU126">
        <f t="shared" si="192"/>
        <v>0</v>
      </c>
      <c r="RDV126">
        <f t="shared" si="192"/>
        <v>0</v>
      </c>
      <c r="RDW126">
        <f t="shared" si="192"/>
        <v>0</v>
      </c>
      <c r="RDX126">
        <f t="shared" si="192"/>
        <v>0</v>
      </c>
      <c r="RDY126">
        <f t="shared" si="192"/>
        <v>0</v>
      </c>
      <c r="RDZ126">
        <f t="shared" si="192"/>
        <v>0</v>
      </c>
      <c r="REA126">
        <f t="shared" si="192"/>
        <v>0</v>
      </c>
      <c r="REB126">
        <f t="shared" si="192"/>
        <v>0</v>
      </c>
      <c r="REC126">
        <f t="shared" si="192"/>
        <v>0</v>
      </c>
      <c r="RED126">
        <f t="shared" si="192"/>
        <v>0</v>
      </c>
      <c r="REE126">
        <f t="shared" si="192"/>
        <v>0</v>
      </c>
      <c r="REF126">
        <f t="shared" si="192"/>
        <v>0</v>
      </c>
      <c r="REG126">
        <f t="shared" si="192"/>
        <v>0</v>
      </c>
      <c r="REH126">
        <f t="shared" si="192"/>
        <v>0</v>
      </c>
      <c r="REI126">
        <f t="shared" si="192"/>
        <v>0</v>
      </c>
      <c r="REJ126">
        <f t="shared" si="192"/>
        <v>0</v>
      </c>
      <c r="REK126">
        <f t="shared" si="192"/>
        <v>0</v>
      </c>
      <c r="REL126">
        <f t="shared" si="192"/>
        <v>0</v>
      </c>
      <c r="REM126">
        <f t="shared" si="192"/>
        <v>0</v>
      </c>
      <c r="REN126">
        <f t="shared" si="192"/>
        <v>0</v>
      </c>
      <c r="REO126">
        <f t="shared" si="192"/>
        <v>0</v>
      </c>
      <c r="REP126">
        <f t="shared" si="192"/>
        <v>0</v>
      </c>
      <c r="REQ126">
        <f t="shared" si="192"/>
        <v>0</v>
      </c>
      <c r="RER126">
        <f t="shared" si="192"/>
        <v>0</v>
      </c>
      <c r="RES126">
        <f t="shared" si="192"/>
        <v>0</v>
      </c>
      <c r="RET126">
        <f t="shared" si="192"/>
        <v>0</v>
      </c>
      <c r="REU126">
        <f t="shared" si="192"/>
        <v>0</v>
      </c>
      <c r="REV126">
        <f t="shared" si="192"/>
        <v>0</v>
      </c>
      <c r="REW126">
        <f t="shared" si="192"/>
        <v>0</v>
      </c>
      <c r="REX126">
        <f t="shared" si="192"/>
        <v>0</v>
      </c>
      <c r="REY126">
        <f t="shared" si="192"/>
        <v>0</v>
      </c>
      <c r="REZ126">
        <f t="shared" si="192"/>
        <v>0</v>
      </c>
      <c r="RFA126">
        <f t="shared" si="192"/>
        <v>0</v>
      </c>
      <c r="RFB126">
        <f t="shared" si="192"/>
        <v>0</v>
      </c>
      <c r="RFC126">
        <f t="shared" si="192"/>
        <v>0</v>
      </c>
      <c r="RFD126">
        <f t="shared" si="192"/>
        <v>0</v>
      </c>
      <c r="RFE126">
        <f t="shared" si="192"/>
        <v>0</v>
      </c>
      <c r="RFF126">
        <f t="shared" si="192"/>
        <v>0</v>
      </c>
      <c r="RFG126">
        <f t="shared" si="192"/>
        <v>0</v>
      </c>
      <c r="RFH126">
        <f t="shared" si="192"/>
        <v>0</v>
      </c>
      <c r="RFI126">
        <f t="shared" si="192"/>
        <v>0</v>
      </c>
      <c r="RFJ126">
        <f t="shared" si="192"/>
        <v>0</v>
      </c>
      <c r="RFK126">
        <f t="shared" si="192"/>
        <v>0</v>
      </c>
      <c r="RFL126">
        <f t="shared" si="192"/>
        <v>0</v>
      </c>
      <c r="RFM126">
        <f t="shared" si="192"/>
        <v>0</v>
      </c>
      <c r="RFN126">
        <f t="shared" si="192"/>
        <v>0</v>
      </c>
      <c r="RFO126">
        <f t="shared" si="192"/>
        <v>0</v>
      </c>
      <c r="RFP126">
        <f t="shared" si="192"/>
        <v>0</v>
      </c>
      <c r="RFQ126">
        <f t="shared" si="192"/>
        <v>0</v>
      </c>
      <c r="RFR126">
        <f t="shared" si="192"/>
        <v>0</v>
      </c>
      <c r="RFS126">
        <f t="shared" si="192"/>
        <v>0</v>
      </c>
      <c r="RFT126">
        <f t="shared" si="192"/>
        <v>0</v>
      </c>
      <c r="RFU126">
        <f t="shared" si="192"/>
        <v>0</v>
      </c>
      <c r="RFV126">
        <f t="shared" si="192"/>
        <v>0</v>
      </c>
      <c r="RFW126">
        <f t="shared" si="192"/>
        <v>0</v>
      </c>
      <c r="RFX126">
        <f t="shared" si="192"/>
        <v>0</v>
      </c>
      <c r="RFY126">
        <f t="shared" si="192"/>
        <v>0</v>
      </c>
      <c r="RFZ126">
        <f t="shared" si="192"/>
        <v>0</v>
      </c>
      <c r="RGA126">
        <f t="shared" si="192"/>
        <v>0</v>
      </c>
      <c r="RGB126">
        <f t="shared" si="192"/>
        <v>0</v>
      </c>
      <c r="RGC126">
        <f t="shared" si="192"/>
        <v>0</v>
      </c>
      <c r="RGD126">
        <f t="shared" ref="RGD126:RIO126" si="193">SUM(RGD2:RGD125)</f>
        <v>0</v>
      </c>
      <c r="RGE126">
        <f t="shared" si="193"/>
        <v>0</v>
      </c>
      <c r="RGF126">
        <f t="shared" si="193"/>
        <v>0</v>
      </c>
      <c r="RGG126">
        <f t="shared" si="193"/>
        <v>0</v>
      </c>
      <c r="RGH126">
        <f t="shared" si="193"/>
        <v>0</v>
      </c>
      <c r="RGI126">
        <f t="shared" si="193"/>
        <v>0</v>
      </c>
      <c r="RGJ126">
        <f t="shared" si="193"/>
        <v>0</v>
      </c>
      <c r="RGK126">
        <f t="shared" si="193"/>
        <v>0</v>
      </c>
      <c r="RGL126">
        <f t="shared" si="193"/>
        <v>0</v>
      </c>
      <c r="RGM126">
        <f t="shared" si="193"/>
        <v>0</v>
      </c>
      <c r="RGN126">
        <f t="shared" si="193"/>
        <v>0</v>
      </c>
      <c r="RGO126">
        <f t="shared" si="193"/>
        <v>0</v>
      </c>
      <c r="RGP126">
        <f t="shared" si="193"/>
        <v>0</v>
      </c>
      <c r="RGQ126">
        <f t="shared" si="193"/>
        <v>0</v>
      </c>
      <c r="RGR126">
        <f t="shared" si="193"/>
        <v>0</v>
      </c>
      <c r="RGS126">
        <f t="shared" si="193"/>
        <v>0</v>
      </c>
      <c r="RGT126">
        <f t="shared" si="193"/>
        <v>0</v>
      </c>
      <c r="RGU126">
        <f t="shared" si="193"/>
        <v>0</v>
      </c>
      <c r="RGV126">
        <f t="shared" si="193"/>
        <v>0</v>
      </c>
      <c r="RGW126">
        <f t="shared" si="193"/>
        <v>0</v>
      </c>
      <c r="RGX126">
        <f t="shared" si="193"/>
        <v>0</v>
      </c>
      <c r="RGY126">
        <f t="shared" si="193"/>
        <v>0</v>
      </c>
      <c r="RGZ126">
        <f t="shared" si="193"/>
        <v>0</v>
      </c>
      <c r="RHA126">
        <f t="shared" si="193"/>
        <v>0</v>
      </c>
      <c r="RHB126">
        <f t="shared" si="193"/>
        <v>0</v>
      </c>
      <c r="RHC126">
        <f t="shared" si="193"/>
        <v>0</v>
      </c>
      <c r="RHD126">
        <f t="shared" si="193"/>
        <v>0</v>
      </c>
      <c r="RHE126">
        <f t="shared" si="193"/>
        <v>0</v>
      </c>
      <c r="RHF126">
        <f t="shared" si="193"/>
        <v>0</v>
      </c>
      <c r="RHG126">
        <f t="shared" si="193"/>
        <v>0</v>
      </c>
      <c r="RHH126">
        <f t="shared" si="193"/>
        <v>0</v>
      </c>
      <c r="RHI126">
        <f t="shared" si="193"/>
        <v>0</v>
      </c>
      <c r="RHJ126">
        <f t="shared" si="193"/>
        <v>0</v>
      </c>
      <c r="RHK126">
        <f t="shared" si="193"/>
        <v>0</v>
      </c>
      <c r="RHL126">
        <f t="shared" si="193"/>
        <v>0</v>
      </c>
      <c r="RHM126">
        <f t="shared" si="193"/>
        <v>0</v>
      </c>
      <c r="RHN126">
        <f t="shared" si="193"/>
        <v>0</v>
      </c>
      <c r="RHO126">
        <f t="shared" si="193"/>
        <v>0</v>
      </c>
      <c r="RHP126">
        <f t="shared" si="193"/>
        <v>0</v>
      </c>
      <c r="RHQ126">
        <f t="shared" si="193"/>
        <v>0</v>
      </c>
      <c r="RHR126">
        <f t="shared" si="193"/>
        <v>0</v>
      </c>
      <c r="RHS126">
        <f t="shared" si="193"/>
        <v>0</v>
      </c>
      <c r="RHT126">
        <f t="shared" si="193"/>
        <v>0</v>
      </c>
      <c r="RHU126">
        <f t="shared" si="193"/>
        <v>0</v>
      </c>
      <c r="RHV126">
        <f t="shared" si="193"/>
        <v>0</v>
      </c>
      <c r="RHW126">
        <f t="shared" si="193"/>
        <v>0</v>
      </c>
      <c r="RHX126">
        <f t="shared" si="193"/>
        <v>0</v>
      </c>
      <c r="RHY126">
        <f t="shared" si="193"/>
        <v>0</v>
      </c>
      <c r="RHZ126">
        <f t="shared" si="193"/>
        <v>0</v>
      </c>
      <c r="RIA126">
        <f t="shared" si="193"/>
        <v>0</v>
      </c>
      <c r="RIB126">
        <f t="shared" si="193"/>
        <v>0</v>
      </c>
      <c r="RIC126">
        <f t="shared" si="193"/>
        <v>0</v>
      </c>
      <c r="RID126">
        <f t="shared" si="193"/>
        <v>0</v>
      </c>
      <c r="RIE126">
        <f t="shared" si="193"/>
        <v>0</v>
      </c>
      <c r="RIF126">
        <f t="shared" si="193"/>
        <v>0</v>
      </c>
      <c r="RIG126">
        <f t="shared" si="193"/>
        <v>0</v>
      </c>
      <c r="RIH126">
        <f t="shared" si="193"/>
        <v>0</v>
      </c>
      <c r="RII126">
        <f t="shared" si="193"/>
        <v>0</v>
      </c>
      <c r="RIJ126">
        <f t="shared" si="193"/>
        <v>0</v>
      </c>
      <c r="RIK126">
        <f t="shared" si="193"/>
        <v>0</v>
      </c>
      <c r="RIL126">
        <f t="shared" si="193"/>
        <v>0</v>
      </c>
      <c r="RIM126">
        <f t="shared" si="193"/>
        <v>0</v>
      </c>
      <c r="RIN126">
        <f t="shared" si="193"/>
        <v>0</v>
      </c>
      <c r="RIO126">
        <f t="shared" si="193"/>
        <v>0</v>
      </c>
      <c r="RIP126">
        <f t="shared" ref="RIP126:RLA126" si="194">SUM(RIP2:RIP125)</f>
        <v>0</v>
      </c>
      <c r="RIQ126">
        <f t="shared" si="194"/>
        <v>0</v>
      </c>
      <c r="RIR126">
        <f t="shared" si="194"/>
        <v>0</v>
      </c>
      <c r="RIS126">
        <f t="shared" si="194"/>
        <v>0</v>
      </c>
      <c r="RIT126">
        <f t="shared" si="194"/>
        <v>0</v>
      </c>
      <c r="RIU126">
        <f t="shared" si="194"/>
        <v>0</v>
      </c>
      <c r="RIV126">
        <f t="shared" si="194"/>
        <v>0</v>
      </c>
      <c r="RIW126">
        <f t="shared" si="194"/>
        <v>0</v>
      </c>
      <c r="RIX126">
        <f t="shared" si="194"/>
        <v>0</v>
      </c>
      <c r="RIY126">
        <f t="shared" si="194"/>
        <v>0</v>
      </c>
      <c r="RIZ126">
        <f t="shared" si="194"/>
        <v>0</v>
      </c>
      <c r="RJA126">
        <f t="shared" si="194"/>
        <v>0</v>
      </c>
      <c r="RJB126">
        <f t="shared" si="194"/>
        <v>0</v>
      </c>
      <c r="RJC126">
        <f t="shared" si="194"/>
        <v>0</v>
      </c>
      <c r="RJD126">
        <f t="shared" si="194"/>
        <v>0</v>
      </c>
      <c r="RJE126">
        <f t="shared" si="194"/>
        <v>0</v>
      </c>
      <c r="RJF126">
        <f t="shared" si="194"/>
        <v>0</v>
      </c>
      <c r="RJG126">
        <f t="shared" si="194"/>
        <v>0</v>
      </c>
      <c r="RJH126">
        <f t="shared" si="194"/>
        <v>0</v>
      </c>
      <c r="RJI126">
        <f t="shared" si="194"/>
        <v>0</v>
      </c>
      <c r="RJJ126">
        <f t="shared" si="194"/>
        <v>0</v>
      </c>
      <c r="RJK126">
        <f t="shared" si="194"/>
        <v>0</v>
      </c>
      <c r="RJL126">
        <f t="shared" si="194"/>
        <v>0</v>
      </c>
      <c r="RJM126">
        <f t="shared" si="194"/>
        <v>0</v>
      </c>
      <c r="RJN126">
        <f t="shared" si="194"/>
        <v>0</v>
      </c>
      <c r="RJO126">
        <f t="shared" si="194"/>
        <v>0</v>
      </c>
      <c r="RJP126">
        <f t="shared" si="194"/>
        <v>0</v>
      </c>
      <c r="RJQ126">
        <f t="shared" si="194"/>
        <v>0</v>
      </c>
      <c r="RJR126">
        <f t="shared" si="194"/>
        <v>0</v>
      </c>
      <c r="RJS126">
        <f t="shared" si="194"/>
        <v>0</v>
      </c>
      <c r="RJT126">
        <f t="shared" si="194"/>
        <v>0</v>
      </c>
      <c r="RJU126">
        <f t="shared" si="194"/>
        <v>0</v>
      </c>
      <c r="RJV126">
        <f t="shared" si="194"/>
        <v>0</v>
      </c>
      <c r="RJW126">
        <f t="shared" si="194"/>
        <v>0</v>
      </c>
      <c r="RJX126">
        <f t="shared" si="194"/>
        <v>0</v>
      </c>
      <c r="RJY126">
        <f t="shared" si="194"/>
        <v>0</v>
      </c>
      <c r="RJZ126">
        <f t="shared" si="194"/>
        <v>0</v>
      </c>
      <c r="RKA126">
        <f t="shared" si="194"/>
        <v>0</v>
      </c>
      <c r="RKB126">
        <f t="shared" si="194"/>
        <v>0</v>
      </c>
      <c r="RKC126">
        <f t="shared" si="194"/>
        <v>0</v>
      </c>
      <c r="RKD126">
        <f t="shared" si="194"/>
        <v>0</v>
      </c>
      <c r="RKE126">
        <f t="shared" si="194"/>
        <v>0</v>
      </c>
      <c r="RKF126">
        <f t="shared" si="194"/>
        <v>0</v>
      </c>
      <c r="RKG126">
        <f t="shared" si="194"/>
        <v>0</v>
      </c>
      <c r="RKH126">
        <f t="shared" si="194"/>
        <v>0</v>
      </c>
      <c r="RKI126">
        <f t="shared" si="194"/>
        <v>0</v>
      </c>
      <c r="RKJ126">
        <f t="shared" si="194"/>
        <v>0</v>
      </c>
      <c r="RKK126">
        <f t="shared" si="194"/>
        <v>0</v>
      </c>
      <c r="RKL126">
        <f t="shared" si="194"/>
        <v>0</v>
      </c>
      <c r="RKM126">
        <f t="shared" si="194"/>
        <v>0</v>
      </c>
      <c r="RKN126">
        <f t="shared" si="194"/>
        <v>0</v>
      </c>
      <c r="RKO126">
        <f t="shared" si="194"/>
        <v>0</v>
      </c>
      <c r="RKP126">
        <f t="shared" si="194"/>
        <v>0</v>
      </c>
      <c r="RKQ126">
        <f t="shared" si="194"/>
        <v>0</v>
      </c>
      <c r="RKR126">
        <f t="shared" si="194"/>
        <v>0</v>
      </c>
      <c r="RKS126">
        <f t="shared" si="194"/>
        <v>0</v>
      </c>
      <c r="RKT126">
        <f t="shared" si="194"/>
        <v>0</v>
      </c>
      <c r="RKU126">
        <f t="shared" si="194"/>
        <v>0</v>
      </c>
      <c r="RKV126">
        <f t="shared" si="194"/>
        <v>0</v>
      </c>
      <c r="RKW126">
        <f t="shared" si="194"/>
        <v>0</v>
      </c>
      <c r="RKX126">
        <f t="shared" si="194"/>
        <v>0</v>
      </c>
      <c r="RKY126">
        <f t="shared" si="194"/>
        <v>0</v>
      </c>
      <c r="RKZ126">
        <f t="shared" si="194"/>
        <v>0</v>
      </c>
      <c r="RLA126">
        <f t="shared" si="194"/>
        <v>0</v>
      </c>
      <c r="RLB126">
        <f t="shared" ref="RLB126:RNM126" si="195">SUM(RLB2:RLB125)</f>
        <v>0</v>
      </c>
      <c r="RLC126">
        <f t="shared" si="195"/>
        <v>0</v>
      </c>
      <c r="RLD126">
        <f t="shared" si="195"/>
        <v>0</v>
      </c>
      <c r="RLE126">
        <f t="shared" si="195"/>
        <v>0</v>
      </c>
      <c r="RLF126">
        <f t="shared" si="195"/>
        <v>0</v>
      </c>
      <c r="RLG126">
        <f t="shared" si="195"/>
        <v>0</v>
      </c>
      <c r="RLH126">
        <f t="shared" si="195"/>
        <v>0</v>
      </c>
      <c r="RLI126">
        <f t="shared" si="195"/>
        <v>0</v>
      </c>
      <c r="RLJ126">
        <f t="shared" si="195"/>
        <v>0</v>
      </c>
      <c r="RLK126">
        <f t="shared" si="195"/>
        <v>0</v>
      </c>
      <c r="RLL126">
        <f t="shared" si="195"/>
        <v>0</v>
      </c>
      <c r="RLM126">
        <f t="shared" si="195"/>
        <v>0</v>
      </c>
      <c r="RLN126">
        <f t="shared" si="195"/>
        <v>0</v>
      </c>
      <c r="RLO126">
        <f t="shared" si="195"/>
        <v>0</v>
      </c>
      <c r="RLP126">
        <f t="shared" si="195"/>
        <v>0</v>
      </c>
      <c r="RLQ126">
        <f t="shared" si="195"/>
        <v>0</v>
      </c>
      <c r="RLR126">
        <f t="shared" si="195"/>
        <v>0</v>
      </c>
      <c r="RLS126">
        <f t="shared" si="195"/>
        <v>0</v>
      </c>
      <c r="RLT126">
        <f t="shared" si="195"/>
        <v>0</v>
      </c>
      <c r="RLU126">
        <f t="shared" si="195"/>
        <v>0</v>
      </c>
      <c r="RLV126">
        <f t="shared" si="195"/>
        <v>0</v>
      </c>
      <c r="RLW126">
        <f t="shared" si="195"/>
        <v>0</v>
      </c>
      <c r="RLX126">
        <f t="shared" si="195"/>
        <v>0</v>
      </c>
      <c r="RLY126">
        <f t="shared" si="195"/>
        <v>0</v>
      </c>
      <c r="RLZ126">
        <f t="shared" si="195"/>
        <v>0</v>
      </c>
      <c r="RMA126">
        <f t="shared" si="195"/>
        <v>0</v>
      </c>
      <c r="RMB126">
        <f t="shared" si="195"/>
        <v>0</v>
      </c>
      <c r="RMC126">
        <f t="shared" si="195"/>
        <v>0</v>
      </c>
      <c r="RMD126">
        <f t="shared" si="195"/>
        <v>0</v>
      </c>
      <c r="RME126">
        <f t="shared" si="195"/>
        <v>0</v>
      </c>
      <c r="RMF126">
        <f t="shared" si="195"/>
        <v>0</v>
      </c>
      <c r="RMG126">
        <f t="shared" si="195"/>
        <v>0</v>
      </c>
      <c r="RMH126">
        <f t="shared" si="195"/>
        <v>0</v>
      </c>
      <c r="RMI126">
        <f t="shared" si="195"/>
        <v>0</v>
      </c>
      <c r="RMJ126">
        <f t="shared" si="195"/>
        <v>0</v>
      </c>
      <c r="RMK126">
        <f t="shared" si="195"/>
        <v>0</v>
      </c>
      <c r="RML126">
        <f t="shared" si="195"/>
        <v>0</v>
      </c>
      <c r="RMM126">
        <f t="shared" si="195"/>
        <v>0</v>
      </c>
      <c r="RMN126">
        <f t="shared" si="195"/>
        <v>0</v>
      </c>
      <c r="RMO126">
        <f t="shared" si="195"/>
        <v>0</v>
      </c>
      <c r="RMP126">
        <f t="shared" si="195"/>
        <v>0</v>
      </c>
      <c r="RMQ126">
        <f t="shared" si="195"/>
        <v>0</v>
      </c>
      <c r="RMR126">
        <f t="shared" si="195"/>
        <v>0</v>
      </c>
      <c r="RMS126">
        <f t="shared" si="195"/>
        <v>0</v>
      </c>
      <c r="RMT126">
        <f t="shared" si="195"/>
        <v>0</v>
      </c>
      <c r="RMU126">
        <f t="shared" si="195"/>
        <v>0</v>
      </c>
      <c r="RMV126">
        <f t="shared" si="195"/>
        <v>0</v>
      </c>
      <c r="RMW126">
        <f t="shared" si="195"/>
        <v>0</v>
      </c>
      <c r="RMX126">
        <f t="shared" si="195"/>
        <v>0</v>
      </c>
      <c r="RMY126">
        <f t="shared" si="195"/>
        <v>0</v>
      </c>
      <c r="RMZ126">
        <f t="shared" si="195"/>
        <v>0</v>
      </c>
      <c r="RNA126">
        <f t="shared" si="195"/>
        <v>0</v>
      </c>
      <c r="RNB126">
        <f t="shared" si="195"/>
        <v>0</v>
      </c>
      <c r="RNC126">
        <f t="shared" si="195"/>
        <v>0</v>
      </c>
      <c r="RND126">
        <f t="shared" si="195"/>
        <v>0</v>
      </c>
      <c r="RNE126">
        <f t="shared" si="195"/>
        <v>0</v>
      </c>
      <c r="RNF126">
        <f t="shared" si="195"/>
        <v>0</v>
      </c>
      <c r="RNG126">
        <f t="shared" si="195"/>
        <v>0</v>
      </c>
      <c r="RNH126">
        <f t="shared" si="195"/>
        <v>0</v>
      </c>
      <c r="RNI126">
        <f t="shared" si="195"/>
        <v>0</v>
      </c>
      <c r="RNJ126">
        <f t="shared" si="195"/>
        <v>0</v>
      </c>
      <c r="RNK126">
        <f t="shared" si="195"/>
        <v>0</v>
      </c>
      <c r="RNL126">
        <f t="shared" si="195"/>
        <v>0</v>
      </c>
      <c r="RNM126">
        <f t="shared" si="195"/>
        <v>0</v>
      </c>
      <c r="RNN126">
        <f t="shared" ref="RNN126:RPY126" si="196">SUM(RNN2:RNN125)</f>
        <v>0</v>
      </c>
      <c r="RNO126">
        <f t="shared" si="196"/>
        <v>0</v>
      </c>
      <c r="RNP126">
        <f t="shared" si="196"/>
        <v>0</v>
      </c>
      <c r="RNQ126">
        <f t="shared" si="196"/>
        <v>0</v>
      </c>
      <c r="RNR126">
        <f t="shared" si="196"/>
        <v>0</v>
      </c>
      <c r="RNS126">
        <f t="shared" si="196"/>
        <v>0</v>
      </c>
      <c r="RNT126">
        <f t="shared" si="196"/>
        <v>0</v>
      </c>
      <c r="RNU126">
        <f t="shared" si="196"/>
        <v>0</v>
      </c>
      <c r="RNV126">
        <f t="shared" si="196"/>
        <v>0</v>
      </c>
      <c r="RNW126">
        <f t="shared" si="196"/>
        <v>0</v>
      </c>
      <c r="RNX126">
        <f t="shared" si="196"/>
        <v>0</v>
      </c>
      <c r="RNY126">
        <f t="shared" si="196"/>
        <v>0</v>
      </c>
      <c r="RNZ126">
        <f t="shared" si="196"/>
        <v>0</v>
      </c>
      <c r="ROA126">
        <f t="shared" si="196"/>
        <v>0</v>
      </c>
      <c r="ROB126">
        <f t="shared" si="196"/>
        <v>0</v>
      </c>
      <c r="ROC126">
        <f t="shared" si="196"/>
        <v>0</v>
      </c>
      <c r="ROD126">
        <f t="shared" si="196"/>
        <v>0</v>
      </c>
      <c r="ROE126">
        <f t="shared" si="196"/>
        <v>0</v>
      </c>
      <c r="ROF126">
        <f t="shared" si="196"/>
        <v>0</v>
      </c>
      <c r="ROG126">
        <f t="shared" si="196"/>
        <v>0</v>
      </c>
      <c r="ROH126">
        <f t="shared" si="196"/>
        <v>0</v>
      </c>
      <c r="ROI126">
        <f t="shared" si="196"/>
        <v>0</v>
      </c>
      <c r="ROJ126">
        <f t="shared" si="196"/>
        <v>0</v>
      </c>
      <c r="ROK126">
        <f t="shared" si="196"/>
        <v>0</v>
      </c>
      <c r="ROL126">
        <f t="shared" si="196"/>
        <v>0</v>
      </c>
      <c r="ROM126">
        <f t="shared" si="196"/>
        <v>0</v>
      </c>
      <c r="RON126">
        <f t="shared" si="196"/>
        <v>0</v>
      </c>
      <c r="ROO126">
        <f t="shared" si="196"/>
        <v>0</v>
      </c>
      <c r="ROP126">
        <f t="shared" si="196"/>
        <v>0</v>
      </c>
      <c r="ROQ126">
        <f t="shared" si="196"/>
        <v>0</v>
      </c>
      <c r="ROR126">
        <f t="shared" si="196"/>
        <v>0</v>
      </c>
      <c r="ROS126">
        <f t="shared" si="196"/>
        <v>0</v>
      </c>
      <c r="ROT126">
        <f t="shared" si="196"/>
        <v>0</v>
      </c>
      <c r="ROU126">
        <f t="shared" si="196"/>
        <v>0</v>
      </c>
      <c r="ROV126">
        <f t="shared" si="196"/>
        <v>0</v>
      </c>
      <c r="ROW126">
        <f t="shared" si="196"/>
        <v>0</v>
      </c>
      <c r="ROX126">
        <f t="shared" si="196"/>
        <v>0</v>
      </c>
      <c r="ROY126">
        <f t="shared" si="196"/>
        <v>0</v>
      </c>
      <c r="ROZ126">
        <f t="shared" si="196"/>
        <v>0</v>
      </c>
      <c r="RPA126">
        <f t="shared" si="196"/>
        <v>0</v>
      </c>
      <c r="RPB126">
        <f t="shared" si="196"/>
        <v>0</v>
      </c>
      <c r="RPC126">
        <f t="shared" si="196"/>
        <v>0</v>
      </c>
      <c r="RPD126">
        <f t="shared" si="196"/>
        <v>0</v>
      </c>
      <c r="RPE126">
        <f t="shared" si="196"/>
        <v>0</v>
      </c>
      <c r="RPF126">
        <f t="shared" si="196"/>
        <v>0</v>
      </c>
      <c r="RPG126">
        <f t="shared" si="196"/>
        <v>0</v>
      </c>
      <c r="RPH126">
        <f t="shared" si="196"/>
        <v>0</v>
      </c>
      <c r="RPI126">
        <f t="shared" si="196"/>
        <v>0</v>
      </c>
      <c r="RPJ126">
        <f t="shared" si="196"/>
        <v>0</v>
      </c>
      <c r="RPK126">
        <f t="shared" si="196"/>
        <v>0</v>
      </c>
      <c r="RPL126">
        <f t="shared" si="196"/>
        <v>0</v>
      </c>
      <c r="RPM126">
        <f t="shared" si="196"/>
        <v>0</v>
      </c>
      <c r="RPN126">
        <f t="shared" si="196"/>
        <v>0</v>
      </c>
      <c r="RPO126">
        <f t="shared" si="196"/>
        <v>0</v>
      </c>
      <c r="RPP126">
        <f t="shared" si="196"/>
        <v>0</v>
      </c>
      <c r="RPQ126">
        <f t="shared" si="196"/>
        <v>0</v>
      </c>
      <c r="RPR126">
        <f t="shared" si="196"/>
        <v>0</v>
      </c>
      <c r="RPS126">
        <f t="shared" si="196"/>
        <v>0</v>
      </c>
      <c r="RPT126">
        <f t="shared" si="196"/>
        <v>0</v>
      </c>
      <c r="RPU126">
        <f t="shared" si="196"/>
        <v>0</v>
      </c>
      <c r="RPV126">
        <f t="shared" si="196"/>
        <v>0</v>
      </c>
      <c r="RPW126">
        <f t="shared" si="196"/>
        <v>0</v>
      </c>
      <c r="RPX126">
        <f t="shared" si="196"/>
        <v>0</v>
      </c>
      <c r="RPY126">
        <f t="shared" si="196"/>
        <v>0</v>
      </c>
      <c r="RPZ126">
        <f t="shared" ref="RPZ126:RSK126" si="197">SUM(RPZ2:RPZ125)</f>
        <v>0</v>
      </c>
      <c r="RQA126">
        <f t="shared" si="197"/>
        <v>0</v>
      </c>
      <c r="RQB126">
        <f t="shared" si="197"/>
        <v>0</v>
      </c>
      <c r="RQC126">
        <f t="shared" si="197"/>
        <v>0</v>
      </c>
      <c r="RQD126">
        <f t="shared" si="197"/>
        <v>0</v>
      </c>
      <c r="RQE126">
        <f t="shared" si="197"/>
        <v>0</v>
      </c>
      <c r="RQF126">
        <f t="shared" si="197"/>
        <v>0</v>
      </c>
      <c r="RQG126">
        <f t="shared" si="197"/>
        <v>0</v>
      </c>
      <c r="RQH126">
        <f t="shared" si="197"/>
        <v>0</v>
      </c>
      <c r="RQI126">
        <f t="shared" si="197"/>
        <v>0</v>
      </c>
      <c r="RQJ126">
        <f t="shared" si="197"/>
        <v>0</v>
      </c>
      <c r="RQK126">
        <f t="shared" si="197"/>
        <v>0</v>
      </c>
      <c r="RQL126">
        <f t="shared" si="197"/>
        <v>0</v>
      </c>
      <c r="RQM126">
        <f t="shared" si="197"/>
        <v>0</v>
      </c>
      <c r="RQN126">
        <f t="shared" si="197"/>
        <v>0</v>
      </c>
      <c r="RQO126">
        <f t="shared" si="197"/>
        <v>0</v>
      </c>
      <c r="RQP126">
        <f t="shared" si="197"/>
        <v>0</v>
      </c>
      <c r="RQQ126">
        <f t="shared" si="197"/>
        <v>0</v>
      </c>
      <c r="RQR126">
        <f t="shared" si="197"/>
        <v>0</v>
      </c>
      <c r="RQS126">
        <f t="shared" si="197"/>
        <v>0</v>
      </c>
      <c r="RQT126">
        <f t="shared" si="197"/>
        <v>0</v>
      </c>
      <c r="RQU126">
        <f t="shared" si="197"/>
        <v>0</v>
      </c>
      <c r="RQV126">
        <f t="shared" si="197"/>
        <v>0</v>
      </c>
      <c r="RQW126">
        <f t="shared" si="197"/>
        <v>0</v>
      </c>
      <c r="RQX126">
        <f t="shared" si="197"/>
        <v>0</v>
      </c>
      <c r="RQY126">
        <f t="shared" si="197"/>
        <v>0</v>
      </c>
      <c r="RQZ126">
        <f t="shared" si="197"/>
        <v>0</v>
      </c>
      <c r="RRA126">
        <f t="shared" si="197"/>
        <v>0</v>
      </c>
      <c r="RRB126">
        <f t="shared" si="197"/>
        <v>0</v>
      </c>
      <c r="RRC126">
        <f t="shared" si="197"/>
        <v>0</v>
      </c>
      <c r="RRD126">
        <f t="shared" si="197"/>
        <v>0</v>
      </c>
      <c r="RRE126">
        <f t="shared" si="197"/>
        <v>0</v>
      </c>
      <c r="RRF126">
        <f t="shared" si="197"/>
        <v>0</v>
      </c>
      <c r="RRG126">
        <f t="shared" si="197"/>
        <v>0</v>
      </c>
      <c r="RRH126">
        <f t="shared" si="197"/>
        <v>0</v>
      </c>
      <c r="RRI126">
        <f t="shared" si="197"/>
        <v>0</v>
      </c>
      <c r="RRJ126">
        <f t="shared" si="197"/>
        <v>0</v>
      </c>
      <c r="RRK126">
        <f t="shared" si="197"/>
        <v>0</v>
      </c>
      <c r="RRL126">
        <f t="shared" si="197"/>
        <v>0</v>
      </c>
      <c r="RRM126">
        <f t="shared" si="197"/>
        <v>0</v>
      </c>
      <c r="RRN126">
        <f t="shared" si="197"/>
        <v>0</v>
      </c>
      <c r="RRO126">
        <f t="shared" si="197"/>
        <v>0</v>
      </c>
      <c r="RRP126">
        <f t="shared" si="197"/>
        <v>0</v>
      </c>
      <c r="RRQ126">
        <f t="shared" si="197"/>
        <v>0</v>
      </c>
      <c r="RRR126">
        <f t="shared" si="197"/>
        <v>0</v>
      </c>
      <c r="RRS126">
        <f t="shared" si="197"/>
        <v>0</v>
      </c>
      <c r="RRT126">
        <f t="shared" si="197"/>
        <v>0</v>
      </c>
      <c r="RRU126">
        <f t="shared" si="197"/>
        <v>0</v>
      </c>
      <c r="RRV126">
        <f t="shared" si="197"/>
        <v>0</v>
      </c>
      <c r="RRW126">
        <f t="shared" si="197"/>
        <v>0</v>
      </c>
      <c r="RRX126">
        <f t="shared" si="197"/>
        <v>0</v>
      </c>
      <c r="RRY126">
        <f t="shared" si="197"/>
        <v>0</v>
      </c>
      <c r="RRZ126">
        <f t="shared" si="197"/>
        <v>0</v>
      </c>
      <c r="RSA126">
        <f t="shared" si="197"/>
        <v>0</v>
      </c>
      <c r="RSB126">
        <f t="shared" si="197"/>
        <v>0</v>
      </c>
      <c r="RSC126">
        <f t="shared" si="197"/>
        <v>0</v>
      </c>
      <c r="RSD126">
        <f t="shared" si="197"/>
        <v>0</v>
      </c>
      <c r="RSE126">
        <f t="shared" si="197"/>
        <v>0</v>
      </c>
      <c r="RSF126">
        <f t="shared" si="197"/>
        <v>0</v>
      </c>
      <c r="RSG126">
        <f t="shared" si="197"/>
        <v>0</v>
      </c>
      <c r="RSH126">
        <f t="shared" si="197"/>
        <v>0</v>
      </c>
      <c r="RSI126">
        <f t="shared" si="197"/>
        <v>0</v>
      </c>
      <c r="RSJ126">
        <f t="shared" si="197"/>
        <v>0</v>
      </c>
      <c r="RSK126">
        <f t="shared" si="197"/>
        <v>0</v>
      </c>
      <c r="RSL126">
        <f t="shared" ref="RSL126:RUW126" si="198">SUM(RSL2:RSL125)</f>
        <v>0</v>
      </c>
      <c r="RSM126">
        <f t="shared" si="198"/>
        <v>0</v>
      </c>
      <c r="RSN126">
        <f t="shared" si="198"/>
        <v>0</v>
      </c>
      <c r="RSO126">
        <f t="shared" si="198"/>
        <v>0</v>
      </c>
      <c r="RSP126">
        <f t="shared" si="198"/>
        <v>0</v>
      </c>
      <c r="RSQ126">
        <f t="shared" si="198"/>
        <v>0</v>
      </c>
      <c r="RSR126">
        <f t="shared" si="198"/>
        <v>0</v>
      </c>
      <c r="RSS126">
        <f t="shared" si="198"/>
        <v>0</v>
      </c>
      <c r="RST126">
        <f t="shared" si="198"/>
        <v>0</v>
      </c>
      <c r="RSU126">
        <f t="shared" si="198"/>
        <v>0</v>
      </c>
      <c r="RSV126">
        <f t="shared" si="198"/>
        <v>0</v>
      </c>
      <c r="RSW126">
        <f t="shared" si="198"/>
        <v>0</v>
      </c>
      <c r="RSX126">
        <f t="shared" si="198"/>
        <v>0</v>
      </c>
      <c r="RSY126">
        <f t="shared" si="198"/>
        <v>0</v>
      </c>
      <c r="RSZ126">
        <f t="shared" si="198"/>
        <v>0</v>
      </c>
      <c r="RTA126">
        <f t="shared" si="198"/>
        <v>0</v>
      </c>
      <c r="RTB126">
        <f t="shared" si="198"/>
        <v>0</v>
      </c>
      <c r="RTC126">
        <f t="shared" si="198"/>
        <v>0</v>
      </c>
      <c r="RTD126">
        <f t="shared" si="198"/>
        <v>0</v>
      </c>
      <c r="RTE126">
        <f t="shared" si="198"/>
        <v>0</v>
      </c>
      <c r="RTF126">
        <f t="shared" si="198"/>
        <v>0</v>
      </c>
      <c r="RTG126">
        <f t="shared" si="198"/>
        <v>0</v>
      </c>
      <c r="RTH126">
        <f t="shared" si="198"/>
        <v>0</v>
      </c>
      <c r="RTI126">
        <f t="shared" si="198"/>
        <v>0</v>
      </c>
      <c r="RTJ126">
        <f t="shared" si="198"/>
        <v>0</v>
      </c>
      <c r="RTK126">
        <f t="shared" si="198"/>
        <v>0</v>
      </c>
      <c r="RTL126">
        <f t="shared" si="198"/>
        <v>0</v>
      </c>
      <c r="RTM126">
        <f t="shared" si="198"/>
        <v>0</v>
      </c>
      <c r="RTN126">
        <f t="shared" si="198"/>
        <v>0</v>
      </c>
      <c r="RTO126">
        <f t="shared" si="198"/>
        <v>0</v>
      </c>
      <c r="RTP126">
        <f t="shared" si="198"/>
        <v>0</v>
      </c>
      <c r="RTQ126">
        <f t="shared" si="198"/>
        <v>0</v>
      </c>
      <c r="RTR126">
        <f t="shared" si="198"/>
        <v>0</v>
      </c>
      <c r="RTS126">
        <f t="shared" si="198"/>
        <v>0</v>
      </c>
      <c r="RTT126">
        <f t="shared" si="198"/>
        <v>0</v>
      </c>
      <c r="RTU126">
        <f t="shared" si="198"/>
        <v>0</v>
      </c>
      <c r="RTV126">
        <f t="shared" si="198"/>
        <v>0</v>
      </c>
      <c r="RTW126">
        <f t="shared" si="198"/>
        <v>0</v>
      </c>
      <c r="RTX126">
        <f t="shared" si="198"/>
        <v>0</v>
      </c>
      <c r="RTY126">
        <f t="shared" si="198"/>
        <v>0</v>
      </c>
      <c r="RTZ126">
        <f t="shared" si="198"/>
        <v>0</v>
      </c>
      <c r="RUA126">
        <f t="shared" si="198"/>
        <v>0</v>
      </c>
      <c r="RUB126">
        <f t="shared" si="198"/>
        <v>0</v>
      </c>
      <c r="RUC126">
        <f t="shared" si="198"/>
        <v>0</v>
      </c>
      <c r="RUD126">
        <f t="shared" si="198"/>
        <v>0</v>
      </c>
      <c r="RUE126">
        <f t="shared" si="198"/>
        <v>0</v>
      </c>
      <c r="RUF126">
        <f t="shared" si="198"/>
        <v>0</v>
      </c>
      <c r="RUG126">
        <f t="shared" si="198"/>
        <v>0</v>
      </c>
      <c r="RUH126">
        <f t="shared" si="198"/>
        <v>0</v>
      </c>
      <c r="RUI126">
        <f t="shared" si="198"/>
        <v>0</v>
      </c>
      <c r="RUJ126">
        <f t="shared" si="198"/>
        <v>0</v>
      </c>
      <c r="RUK126">
        <f t="shared" si="198"/>
        <v>0</v>
      </c>
      <c r="RUL126">
        <f t="shared" si="198"/>
        <v>0</v>
      </c>
      <c r="RUM126">
        <f t="shared" si="198"/>
        <v>0</v>
      </c>
      <c r="RUN126">
        <f t="shared" si="198"/>
        <v>0</v>
      </c>
      <c r="RUO126">
        <f t="shared" si="198"/>
        <v>0</v>
      </c>
      <c r="RUP126">
        <f t="shared" si="198"/>
        <v>0</v>
      </c>
      <c r="RUQ126">
        <f t="shared" si="198"/>
        <v>0</v>
      </c>
      <c r="RUR126">
        <f t="shared" si="198"/>
        <v>0</v>
      </c>
      <c r="RUS126">
        <f t="shared" si="198"/>
        <v>0</v>
      </c>
      <c r="RUT126">
        <f t="shared" si="198"/>
        <v>0</v>
      </c>
      <c r="RUU126">
        <f t="shared" si="198"/>
        <v>0</v>
      </c>
      <c r="RUV126">
        <f t="shared" si="198"/>
        <v>0</v>
      </c>
      <c r="RUW126">
        <f t="shared" si="198"/>
        <v>0</v>
      </c>
      <c r="RUX126">
        <f t="shared" ref="RUX126:RXI126" si="199">SUM(RUX2:RUX125)</f>
        <v>0</v>
      </c>
      <c r="RUY126">
        <f t="shared" si="199"/>
        <v>0</v>
      </c>
      <c r="RUZ126">
        <f t="shared" si="199"/>
        <v>0</v>
      </c>
      <c r="RVA126">
        <f t="shared" si="199"/>
        <v>0</v>
      </c>
      <c r="RVB126">
        <f t="shared" si="199"/>
        <v>0</v>
      </c>
      <c r="RVC126">
        <f t="shared" si="199"/>
        <v>0</v>
      </c>
      <c r="RVD126">
        <f t="shared" si="199"/>
        <v>0</v>
      </c>
      <c r="RVE126">
        <f t="shared" si="199"/>
        <v>0</v>
      </c>
      <c r="RVF126">
        <f t="shared" si="199"/>
        <v>0</v>
      </c>
      <c r="RVG126">
        <f t="shared" si="199"/>
        <v>0</v>
      </c>
      <c r="RVH126">
        <f t="shared" si="199"/>
        <v>0</v>
      </c>
      <c r="RVI126">
        <f t="shared" si="199"/>
        <v>0</v>
      </c>
      <c r="RVJ126">
        <f t="shared" si="199"/>
        <v>0</v>
      </c>
      <c r="RVK126">
        <f t="shared" si="199"/>
        <v>0</v>
      </c>
      <c r="RVL126">
        <f t="shared" si="199"/>
        <v>0</v>
      </c>
      <c r="RVM126">
        <f t="shared" si="199"/>
        <v>0</v>
      </c>
      <c r="RVN126">
        <f t="shared" si="199"/>
        <v>0</v>
      </c>
      <c r="RVO126">
        <f t="shared" si="199"/>
        <v>0</v>
      </c>
      <c r="RVP126">
        <f t="shared" si="199"/>
        <v>0</v>
      </c>
      <c r="RVQ126">
        <f t="shared" si="199"/>
        <v>0</v>
      </c>
      <c r="RVR126">
        <f t="shared" si="199"/>
        <v>0</v>
      </c>
      <c r="RVS126">
        <f t="shared" si="199"/>
        <v>0</v>
      </c>
      <c r="RVT126">
        <f t="shared" si="199"/>
        <v>0</v>
      </c>
      <c r="RVU126">
        <f t="shared" si="199"/>
        <v>0</v>
      </c>
      <c r="RVV126">
        <f t="shared" si="199"/>
        <v>0</v>
      </c>
      <c r="RVW126">
        <f t="shared" si="199"/>
        <v>0</v>
      </c>
      <c r="RVX126">
        <f t="shared" si="199"/>
        <v>0</v>
      </c>
      <c r="RVY126">
        <f t="shared" si="199"/>
        <v>0</v>
      </c>
      <c r="RVZ126">
        <f t="shared" si="199"/>
        <v>0</v>
      </c>
      <c r="RWA126">
        <f t="shared" si="199"/>
        <v>0</v>
      </c>
      <c r="RWB126">
        <f t="shared" si="199"/>
        <v>0</v>
      </c>
      <c r="RWC126">
        <f t="shared" si="199"/>
        <v>0</v>
      </c>
      <c r="RWD126">
        <f t="shared" si="199"/>
        <v>0</v>
      </c>
      <c r="RWE126">
        <f t="shared" si="199"/>
        <v>0</v>
      </c>
      <c r="RWF126">
        <f t="shared" si="199"/>
        <v>0</v>
      </c>
      <c r="RWG126">
        <f t="shared" si="199"/>
        <v>0</v>
      </c>
      <c r="RWH126">
        <f t="shared" si="199"/>
        <v>0</v>
      </c>
      <c r="RWI126">
        <f t="shared" si="199"/>
        <v>0</v>
      </c>
      <c r="RWJ126">
        <f t="shared" si="199"/>
        <v>0</v>
      </c>
      <c r="RWK126">
        <f t="shared" si="199"/>
        <v>0</v>
      </c>
      <c r="RWL126">
        <f t="shared" si="199"/>
        <v>0</v>
      </c>
      <c r="RWM126">
        <f t="shared" si="199"/>
        <v>0</v>
      </c>
      <c r="RWN126">
        <f t="shared" si="199"/>
        <v>0</v>
      </c>
      <c r="RWO126">
        <f t="shared" si="199"/>
        <v>0</v>
      </c>
      <c r="RWP126">
        <f t="shared" si="199"/>
        <v>0</v>
      </c>
      <c r="RWQ126">
        <f t="shared" si="199"/>
        <v>0</v>
      </c>
      <c r="RWR126">
        <f t="shared" si="199"/>
        <v>0</v>
      </c>
      <c r="RWS126">
        <f t="shared" si="199"/>
        <v>0</v>
      </c>
      <c r="RWT126">
        <f t="shared" si="199"/>
        <v>0</v>
      </c>
      <c r="RWU126">
        <f t="shared" si="199"/>
        <v>0</v>
      </c>
      <c r="RWV126">
        <f t="shared" si="199"/>
        <v>0</v>
      </c>
      <c r="RWW126">
        <f t="shared" si="199"/>
        <v>0</v>
      </c>
      <c r="RWX126">
        <f t="shared" si="199"/>
        <v>0</v>
      </c>
      <c r="RWY126">
        <f t="shared" si="199"/>
        <v>0</v>
      </c>
      <c r="RWZ126">
        <f t="shared" si="199"/>
        <v>0</v>
      </c>
      <c r="RXA126">
        <f t="shared" si="199"/>
        <v>0</v>
      </c>
      <c r="RXB126">
        <f t="shared" si="199"/>
        <v>0</v>
      </c>
      <c r="RXC126">
        <f t="shared" si="199"/>
        <v>0</v>
      </c>
      <c r="RXD126">
        <f t="shared" si="199"/>
        <v>0</v>
      </c>
      <c r="RXE126">
        <f t="shared" si="199"/>
        <v>0</v>
      </c>
      <c r="RXF126">
        <f t="shared" si="199"/>
        <v>0</v>
      </c>
      <c r="RXG126">
        <f t="shared" si="199"/>
        <v>0</v>
      </c>
      <c r="RXH126">
        <f t="shared" si="199"/>
        <v>0</v>
      </c>
      <c r="RXI126">
        <f t="shared" si="199"/>
        <v>0</v>
      </c>
      <c r="RXJ126">
        <f t="shared" ref="RXJ126:RZU126" si="200">SUM(RXJ2:RXJ125)</f>
        <v>0</v>
      </c>
      <c r="RXK126">
        <f t="shared" si="200"/>
        <v>0</v>
      </c>
      <c r="RXL126">
        <f t="shared" si="200"/>
        <v>0</v>
      </c>
      <c r="RXM126">
        <f t="shared" si="200"/>
        <v>0</v>
      </c>
      <c r="RXN126">
        <f t="shared" si="200"/>
        <v>0</v>
      </c>
      <c r="RXO126">
        <f t="shared" si="200"/>
        <v>0</v>
      </c>
      <c r="RXP126">
        <f t="shared" si="200"/>
        <v>0</v>
      </c>
      <c r="RXQ126">
        <f t="shared" si="200"/>
        <v>0</v>
      </c>
      <c r="RXR126">
        <f t="shared" si="200"/>
        <v>0</v>
      </c>
      <c r="RXS126">
        <f t="shared" si="200"/>
        <v>0</v>
      </c>
      <c r="RXT126">
        <f t="shared" si="200"/>
        <v>0</v>
      </c>
      <c r="RXU126">
        <f t="shared" si="200"/>
        <v>0</v>
      </c>
      <c r="RXV126">
        <f t="shared" si="200"/>
        <v>0</v>
      </c>
      <c r="RXW126">
        <f t="shared" si="200"/>
        <v>0</v>
      </c>
      <c r="RXX126">
        <f t="shared" si="200"/>
        <v>0</v>
      </c>
      <c r="RXY126">
        <f t="shared" si="200"/>
        <v>0</v>
      </c>
      <c r="RXZ126">
        <f t="shared" si="200"/>
        <v>0</v>
      </c>
      <c r="RYA126">
        <f t="shared" si="200"/>
        <v>0</v>
      </c>
      <c r="RYB126">
        <f t="shared" si="200"/>
        <v>0</v>
      </c>
      <c r="RYC126">
        <f t="shared" si="200"/>
        <v>0</v>
      </c>
      <c r="RYD126">
        <f t="shared" si="200"/>
        <v>0</v>
      </c>
      <c r="RYE126">
        <f t="shared" si="200"/>
        <v>0</v>
      </c>
      <c r="RYF126">
        <f t="shared" si="200"/>
        <v>0</v>
      </c>
      <c r="RYG126">
        <f t="shared" si="200"/>
        <v>0</v>
      </c>
      <c r="RYH126">
        <f t="shared" si="200"/>
        <v>0</v>
      </c>
      <c r="RYI126">
        <f t="shared" si="200"/>
        <v>0</v>
      </c>
      <c r="RYJ126">
        <f t="shared" si="200"/>
        <v>0</v>
      </c>
      <c r="RYK126">
        <f t="shared" si="200"/>
        <v>0</v>
      </c>
      <c r="RYL126">
        <f t="shared" si="200"/>
        <v>0</v>
      </c>
      <c r="RYM126">
        <f t="shared" si="200"/>
        <v>0</v>
      </c>
      <c r="RYN126">
        <f t="shared" si="200"/>
        <v>0</v>
      </c>
      <c r="RYO126">
        <f t="shared" si="200"/>
        <v>0</v>
      </c>
      <c r="RYP126">
        <f t="shared" si="200"/>
        <v>0</v>
      </c>
      <c r="RYQ126">
        <f t="shared" si="200"/>
        <v>0</v>
      </c>
      <c r="RYR126">
        <f t="shared" si="200"/>
        <v>0</v>
      </c>
      <c r="RYS126">
        <f t="shared" si="200"/>
        <v>0</v>
      </c>
      <c r="RYT126">
        <f t="shared" si="200"/>
        <v>0</v>
      </c>
      <c r="RYU126">
        <f t="shared" si="200"/>
        <v>0</v>
      </c>
      <c r="RYV126">
        <f t="shared" si="200"/>
        <v>0</v>
      </c>
      <c r="RYW126">
        <f t="shared" si="200"/>
        <v>0</v>
      </c>
      <c r="RYX126">
        <f t="shared" si="200"/>
        <v>0</v>
      </c>
      <c r="RYY126">
        <f t="shared" si="200"/>
        <v>0</v>
      </c>
      <c r="RYZ126">
        <f t="shared" si="200"/>
        <v>0</v>
      </c>
      <c r="RZA126">
        <f t="shared" si="200"/>
        <v>0</v>
      </c>
      <c r="RZB126">
        <f t="shared" si="200"/>
        <v>0</v>
      </c>
      <c r="RZC126">
        <f t="shared" si="200"/>
        <v>0</v>
      </c>
      <c r="RZD126">
        <f t="shared" si="200"/>
        <v>0</v>
      </c>
      <c r="RZE126">
        <f t="shared" si="200"/>
        <v>0</v>
      </c>
      <c r="RZF126">
        <f t="shared" si="200"/>
        <v>0</v>
      </c>
      <c r="RZG126">
        <f t="shared" si="200"/>
        <v>0</v>
      </c>
      <c r="RZH126">
        <f t="shared" si="200"/>
        <v>0</v>
      </c>
      <c r="RZI126">
        <f t="shared" si="200"/>
        <v>0</v>
      </c>
      <c r="RZJ126">
        <f t="shared" si="200"/>
        <v>0</v>
      </c>
      <c r="RZK126">
        <f t="shared" si="200"/>
        <v>0</v>
      </c>
      <c r="RZL126">
        <f t="shared" si="200"/>
        <v>0</v>
      </c>
      <c r="RZM126">
        <f t="shared" si="200"/>
        <v>0</v>
      </c>
      <c r="RZN126">
        <f t="shared" si="200"/>
        <v>0</v>
      </c>
      <c r="RZO126">
        <f t="shared" si="200"/>
        <v>0</v>
      </c>
      <c r="RZP126">
        <f t="shared" si="200"/>
        <v>0</v>
      </c>
      <c r="RZQ126">
        <f t="shared" si="200"/>
        <v>0</v>
      </c>
      <c r="RZR126">
        <f t="shared" si="200"/>
        <v>0</v>
      </c>
      <c r="RZS126">
        <f t="shared" si="200"/>
        <v>0</v>
      </c>
      <c r="RZT126">
        <f t="shared" si="200"/>
        <v>0</v>
      </c>
      <c r="RZU126">
        <f t="shared" si="200"/>
        <v>0</v>
      </c>
      <c r="RZV126">
        <f t="shared" ref="RZV126:SCG126" si="201">SUM(RZV2:RZV125)</f>
        <v>0</v>
      </c>
      <c r="RZW126">
        <f t="shared" si="201"/>
        <v>0</v>
      </c>
      <c r="RZX126">
        <f t="shared" si="201"/>
        <v>0</v>
      </c>
      <c r="RZY126">
        <f t="shared" si="201"/>
        <v>0</v>
      </c>
      <c r="RZZ126">
        <f t="shared" si="201"/>
        <v>0</v>
      </c>
      <c r="SAA126">
        <f t="shared" si="201"/>
        <v>0</v>
      </c>
      <c r="SAB126">
        <f t="shared" si="201"/>
        <v>0</v>
      </c>
      <c r="SAC126">
        <f t="shared" si="201"/>
        <v>0</v>
      </c>
      <c r="SAD126">
        <f t="shared" si="201"/>
        <v>0</v>
      </c>
      <c r="SAE126">
        <f t="shared" si="201"/>
        <v>0</v>
      </c>
      <c r="SAF126">
        <f t="shared" si="201"/>
        <v>0</v>
      </c>
      <c r="SAG126">
        <f t="shared" si="201"/>
        <v>0</v>
      </c>
      <c r="SAH126">
        <f t="shared" si="201"/>
        <v>0</v>
      </c>
      <c r="SAI126">
        <f t="shared" si="201"/>
        <v>0</v>
      </c>
      <c r="SAJ126">
        <f t="shared" si="201"/>
        <v>0</v>
      </c>
      <c r="SAK126">
        <f t="shared" si="201"/>
        <v>0</v>
      </c>
      <c r="SAL126">
        <f t="shared" si="201"/>
        <v>0</v>
      </c>
      <c r="SAM126">
        <f t="shared" si="201"/>
        <v>0</v>
      </c>
      <c r="SAN126">
        <f t="shared" si="201"/>
        <v>0</v>
      </c>
      <c r="SAO126">
        <f t="shared" si="201"/>
        <v>0</v>
      </c>
      <c r="SAP126">
        <f t="shared" si="201"/>
        <v>0</v>
      </c>
      <c r="SAQ126">
        <f t="shared" si="201"/>
        <v>0</v>
      </c>
      <c r="SAR126">
        <f t="shared" si="201"/>
        <v>0</v>
      </c>
      <c r="SAS126">
        <f t="shared" si="201"/>
        <v>0</v>
      </c>
      <c r="SAT126">
        <f t="shared" si="201"/>
        <v>0</v>
      </c>
      <c r="SAU126">
        <f t="shared" si="201"/>
        <v>0</v>
      </c>
      <c r="SAV126">
        <f t="shared" si="201"/>
        <v>0</v>
      </c>
      <c r="SAW126">
        <f t="shared" si="201"/>
        <v>0</v>
      </c>
      <c r="SAX126">
        <f t="shared" si="201"/>
        <v>0</v>
      </c>
      <c r="SAY126">
        <f t="shared" si="201"/>
        <v>0</v>
      </c>
      <c r="SAZ126">
        <f t="shared" si="201"/>
        <v>0</v>
      </c>
      <c r="SBA126">
        <f t="shared" si="201"/>
        <v>0</v>
      </c>
      <c r="SBB126">
        <f t="shared" si="201"/>
        <v>0</v>
      </c>
      <c r="SBC126">
        <f t="shared" si="201"/>
        <v>0</v>
      </c>
      <c r="SBD126">
        <f t="shared" si="201"/>
        <v>0</v>
      </c>
      <c r="SBE126">
        <f t="shared" si="201"/>
        <v>0</v>
      </c>
      <c r="SBF126">
        <f t="shared" si="201"/>
        <v>0</v>
      </c>
      <c r="SBG126">
        <f t="shared" si="201"/>
        <v>0</v>
      </c>
      <c r="SBH126">
        <f t="shared" si="201"/>
        <v>0</v>
      </c>
      <c r="SBI126">
        <f t="shared" si="201"/>
        <v>0</v>
      </c>
      <c r="SBJ126">
        <f t="shared" si="201"/>
        <v>0</v>
      </c>
      <c r="SBK126">
        <f t="shared" si="201"/>
        <v>0</v>
      </c>
      <c r="SBL126">
        <f t="shared" si="201"/>
        <v>0</v>
      </c>
      <c r="SBM126">
        <f t="shared" si="201"/>
        <v>0</v>
      </c>
      <c r="SBN126">
        <f t="shared" si="201"/>
        <v>0</v>
      </c>
      <c r="SBO126">
        <f t="shared" si="201"/>
        <v>0</v>
      </c>
      <c r="SBP126">
        <f t="shared" si="201"/>
        <v>0</v>
      </c>
      <c r="SBQ126">
        <f t="shared" si="201"/>
        <v>0</v>
      </c>
      <c r="SBR126">
        <f t="shared" si="201"/>
        <v>0</v>
      </c>
      <c r="SBS126">
        <f t="shared" si="201"/>
        <v>0</v>
      </c>
      <c r="SBT126">
        <f t="shared" si="201"/>
        <v>0</v>
      </c>
      <c r="SBU126">
        <f t="shared" si="201"/>
        <v>0</v>
      </c>
      <c r="SBV126">
        <f t="shared" si="201"/>
        <v>0</v>
      </c>
      <c r="SBW126">
        <f t="shared" si="201"/>
        <v>0</v>
      </c>
      <c r="SBX126">
        <f t="shared" si="201"/>
        <v>0</v>
      </c>
      <c r="SBY126">
        <f t="shared" si="201"/>
        <v>0</v>
      </c>
      <c r="SBZ126">
        <f t="shared" si="201"/>
        <v>0</v>
      </c>
      <c r="SCA126">
        <f t="shared" si="201"/>
        <v>0</v>
      </c>
      <c r="SCB126">
        <f t="shared" si="201"/>
        <v>0</v>
      </c>
      <c r="SCC126">
        <f t="shared" si="201"/>
        <v>0</v>
      </c>
      <c r="SCD126">
        <f t="shared" si="201"/>
        <v>0</v>
      </c>
      <c r="SCE126">
        <f t="shared" si="201"/>
        <v>0</v>
      </c>
      <c r="SCF126">
        <f t="shared" si="201"/>
        <v>0</v>
      </c>
      <c r="SCG126">
        <f t="shared" si="201"/>
        <v>0</v>
      </c>
      <c r="SCH126">
        <f t="shared" ref="SCH126:SES126" si="202">SUM(SCH2:SCH125)</f>
        <v>0</v>
      </c>
      <c r="SCI126">
        <f t="shared" si="202"/>
        <v>0</v>
      </c>
      <c r="SCJ126">
        <f t="shared" si="202"/>
        <v>0</v>
      </c>
      <c r="SCK126">
        <f t="shared" si="202"/>
        <v>0</v>
      </c>
      <c r="SCL126">
        <f t="shared" si="202"/>
        <v>0</v>
      </c>
      <c r="SCM126">
        <f t="shared" si="202"/>
        <v>0</v>
      </c>
      <c r="SCN126">
        <f t="shared" si="202"/>
        <v>0</v>
      </c>
      <c r="SCO126">
        <f t="shared" si="202"/>
        <v>0</v>
      </c>
      <c r="SCP126">
        <f t="shared" si="202"/>
        <v>0</v>
      </c>
      <c r="SCQ126">
        <f t="shared" si="202"/>
        <v>0</v>
      </c>
      <c r="SCR126">
        <f t="shared" si="202"/>
        <v>0</v>
      </c>
      <c r="SCS126">
        <f t="shared" si="202"/>
        <v>0</v>
      </c>
      <c r="SCT126">
        <f t="shared" si="202"/>
        <v>0</v>
      </c>
      <c r="SCU126">
        <f t="shared" si="202"/>
        <v>0</v>
      </c>
      <c r="SCV126">
        <f t="shared" si="202"/>
        <v>0</v>
      </c>
      <c r="SCW126">
        <f t="shared" si="202"/>
        <v>0</v>
      </c>
      <c r="SCX126">
        <f t="shared" si="202"/>
        <v>0</v>
      </c>
      <c r="SCY126">
        <f t="shared" si="202"/>
        <v>0</v>
      </c>
      <c r="SCZ126">
        <f t="shared" si="202"/>
        <v>0</v>
      </c>
      <c r="SDA126">
        <f t="shared" si="202"/>
        <v>0</v>
      </c>
      <c r="SDB126">
        <f t="shared" si="202"/>
        <v>0</v>
      </c>
      <c r="SDC126">
        <f t="shared" si="202"/>
        <v>0</v>
      </c>
      <c r="SDD126">
        <f t="shared" si="202"/>
        <v>0</v>
      </c>
      <c r="SDE126">
        <f t="shared" si="202"/>
        <v>0</v>
      </c>
      <c r="SDF126">
        <f t="shared" si="202"/>
        <v>0</v>
      </c>
      <c r="SDG126">
        <f t="shared" si="202"/>
        <v>0</v>
      </c>
      <c r="SDH126">
        <f t="shared" si="202"/>
        <v>0</v>
      </c>
      <c r="SDI126">
        <f t="shared" si="202"/>
        <v>0</v>
      </c>
      <c r="SDJ126">
        <f t="shared" si="202"/>
        <v>0</v>
      </c>
      <c r="SDK126">
        <f t="shared" si="202"/>
        <v>0</v>
      </c>
      <c r="SDL126">
        <f t="shared" si="202"/>
        <v>0</v>
      </c>
      <c r="SDM126">
        <f t="shared" si="202"/>
        <v>0</v>
      </c>
      <c r="SDN126">
        <f t="shared" si="202"/>
        <v>0</v>
      </c>
      <c r="SDO126">
        <f t="shared" si="202"/>
        <v>0</v>
      </c>
      <c r="SDP126">
        <f t="shared" si="202"/>
        <v>0</v>
      </c>
      <c r="SDQ126">
        <f t="shared" si="202"/>
        <v>0</v>
      </c>
      <c r="SDR126">
        <f t="shared" si="202"/>
        <v>0</v>
      </c>
      <c r="SDS126">
        <f t="shared" si="202"/>
        <v>0</v>
      </c>
      <c r="SDT126">
        <f t="shared" si="202"/>
        <v>0</v>
      </c>
      <c r="SDU126">
        <f t="shared" si="202"/>
        <v>0</v>
      </c>
      <c r="SDV126">
        <f t="shared" si="202"/>
        <v>0</v>
      </c>
      <c r="SDW126">
        <f t="shared" si="202"/>
        <v>0</v>
      </c>
      <c r="SDX126">
        <f t="shared" si="202"/>
        <v>0</v>
      </c>
      <c r="SDY126">
        <f t="shared" si="202"/>
        <v>0</v>
      </c>
      <c r="SDZ126">
        <f t="shared" si="202"/>
        <v>0</v>
      </c>
      <c r="SEA126">
        <f t="shared" si="202"/>
        <v>0</v>
      </c>
      <c r="SEB126">
        <f t="shared" si="202"/>
        <v>0</v>
      </c>
      <c r="SEC126">
        <f t="shared" si="202"/>
        <v>0</v>
      </c>
      <c r="SED126">
        <f t="shared" si="202"/>
        <v>0</v>
      </c>
      <c r="SEE126">
        <f t="shared" si="202"/>
        <v>0</v>
      </c>
      <c r="SEF126">
        <f t="shared" si="202"/>
        <v>0</v>
      </c>
      <c r="SEG126">
        <f t="shared" si="202"/>
        <v>0</v>
      </c>
      <c r="SEH126">
        <f t="shared" si="202"/>
        <v>0</v>
      </c>
      <c r="SEI126">
        <f t="shared" si="202"/>
        <v>0</v>
      </c>
      <c r="SEJ126">
        <f t="shared" si="202"/>
        <v>0</v>
      </c>
      <c r="SEK126">
        <f t="shared" si="202"/>
        <v>0</v>
      </c>
      <c r="SEL126">
        <f t="shared" si="202"/>
        <v>0</v>
      </c>
      <c r="SEM126">
        <f t="shared" si="202"/>
        <v>0</v>
      </c>
      <c r="SEN126">
        <f t="shared" si="202"/>
        <v>0</v>
      </c>
      <c r="SEO126">
        <f t="shared" si="202"/>
        <v>0</v>
      </c>
      <c r="SEP126">
        <f t="shared" si="202"/>
        <v>0</v>
      </c>
      <c r="SEQ126">
        <f t="shared" si="202"/>
        <v>0</v>
      </c>
      <c r="SER126">
        <f t="shared" si="202"/>
        <v>0</v>
      </c>
      <c r="SES126">
        <f t="shared" si="202"/>
        <v>0</v>
      </c>
      <c r="SET126">
        <f t="shared" ref="SET126:SHE126" si="203">SUM(SET2:SET125)</f>
        <v>0</v>
      </c>
      <c r="SEU126">
        <f t="shared" si="203"/>
        <v>0</v>
      </c>
      <c r="SEV126">
        <f t="shared" si="203"/>
        <v>0</v>
      </c>
      <c r="SEW126">
        <f t="shared" si="203"/>
        <v>0</v>
      </c>
      <c r="SEX126">
        <f t="shared" si="203"/>
        <v>0</v>
      </c>
      <c r="SEY126">
        <f t="shared" si="203"/>
        <v>0</v>
      </c>
      <c r="SEZ126">
        <f t="shared" si="203"/>
        <v>0</v>
      </c>
      <c r="SFA126">
        <f t="shared" si="203"/>
        <v>0</v>
      </c>
      <c r="SFB126">
        <f t="shared" si="203"/>
        <v>0</v>
      </c>
      <c r="SFC126">
        <f t="shared" si="203"/>
        <v>0</v>
      </c>
      <c r="SFD126">
        <f t="shared" si="203"/>
        <v>0</v>
      </c>
      <c r="SFE126">
        <f t="shared" si="203"/>
        <v>0</v>
      </c>
      <c r="SFF126">
        <f t="shared" si="203"/>
        <v>0</v>
      </c>
      <c r="SFG126">
        <f t="shared" si="203"/>
        <v>0</v>
      </c>
      <c r="SFH126">
        <f t="shared" si="203"/>
        <v>0</v>
      </c>
      <c r="SFI126">
        <f t="shared" si="203"/>
        <v>0</v>
      </c>
      <c r="SFJ126">
        <f t="shared" si="203"/>
        <v>0</v>
      </c>
      <c r="SFK126">
        <f t="shared" si="203"/>
        <v>0</v>
      </c>
      <c r="SFL126">
        <f t="shared" si="203"/>
        <v>0</v>
      </c>
      <c r="SFM126">
        <f t="shared" si="203"/>
        <v>0</v>
      </c>
      <c r="SFN126">
        <f t="shared" si="203"/>
        <v>0</v>
      </c>
      <c r="SFO126">
        <f t="shared" si="203"/>
        <v>0</v>
      </c>
      <c r="SFP126">
        <f t="shared" si="203"/>
        <v>0</v>
      </c>
      <c r="SFQ126">
        <f t="shared" si="203"/>
        <v>0</v>
      </c>
      <c r="SFR126">
        <f t="shared" si="203"/>
        <v>0</v>
      </c>
      <c r="SFS126">
        <f t="shared" si="203"/>
        <v>0</v>
      </c>
      <c r="SFT126">
        <f t="shared" si="203"/>
        <v>0</v>
      </c>
      <c r="SFU126">
        <f t="shared" si="203"/>
        <v>0</v>
      </c>
      <c r="SFV126">
        <f t="shared" si="203"/>
        <v>0</v>
      </c>
      <c r="SFW126">
        <f t="shared" si="203"/>
        <v>0</v>
      </c>
      <c r="SFX126">
        <f t="shared" si="203"/>
        <v>0</v>
      </c>
      <c r="SFY126">
        <f t="shared" si="203"/>
        <v>0</v>
      </c>
      <c r="SFZ126">
        <f t="shared" si="203"/>
        <v>0</v>
      </c>
      <c r="SGA126">
        <f t="shared" si="203"/>
        <v>0</v>
      </c>
      <c r="SGB126">
        <f t="shared" si="203"/>
        <v>0</v>
      </c>
      <c r="SGC126">
        <f t="shared" si="203"/>
        <v>0</v>
      </c>
      <c r="SGD126">
        <f t="shared" si="203"/>
        <v>0</v>
      </c>
      <c r="SGE126">
        <f t="shared" si="203"/>
        <v>0</v>
      </c>
      <c r="SGF126">
        <f t="shared" si="203"/>
        <v>0</v>
      </c>
      <c r="SGG126">
        <f t="shared" si="203"/>
        <v>0</v>
      </c>
      <c r="SGH126">
        <f t="shared" si="203"/>
        <v>0</v>
      </c>
      <c r="SGI126">
        <f t="shared" si="203"/>
        <v>0</v>
      </c>
      <c r="SGJ126">
        <f t="shared" si="203"/>
        <v>0</v>
      </c>
      <c r="SGK126">
        <f t="shared" si="203"/>
        <v>0</v>
      </c>
      <c r="SGL126">
        <f t="shared" si="203"/>
        <v>0</v>
      </c>
      <c r="SGM126">
        <f t="shared" si="203"/>
        <v>0</v>
      </c>
      <c r="SGN126">
        <f t="shared" si="203"/>
        <v>0</v>
      </c>
      <c r="SGO126">
        <f t="shared" si="203"/>
        <v>0</v>
      </c>
      <c r="SGP126">
        <f t="shared" si="203"/>
        <v>0</v>
      </c>
      <c r="SGQ126">
        <f t="shared" si="203"/>
        <v>0</v>
      </c>
      <c r="SGR126">
        <f t="shared" si="203"/>
        <v>0</v>
      </c>
      <c r="SGS126">
        <f t="shared" si="203"/>
        <v>0</v>
      </c>
      <c r="SGT126">
        <f t="shared" si="203"/>
        <v>0</v>
      </c>
      <c r="SGU126">
        <f t="shared" si="203"/>
        <v>0</v>
      </c>
      <c r="SGV126">
        <f t="shared" si="203"/>
        <v>0</v>
      </c>
      <c r="SGW126">
        <f t="shared" si="203"/>
        <v>0</v>
      </c>
      <c r="SGX126">
        <f t="shared" si="203"/>
        <v>0</v>
      </c>
      <c r="SGY126">
        <f t="shared" si="203"/>
        <v>0</v>
      </c>
      <c r="SGZ126">
        <f t="shared" si="203"/>
        <v>0</v>
      </c>
      <c r="SHA126">
        <f t="shared" si="203"/>
        <v>0</v>
      </c>
      <c r="SHB126">
        <f t="shared" si="203"/>
        <v>0</v>
      </c>
      <c r="SHC126">
        <f t="shared" si="203"/>
        <v>0</v>
      </c>
      <c r="SHD126">
        <f t="shared" si="203"/>
        <v>0</v>
      </c>
      <c r="SHE126">
        <f t="shared" si="203"/>
        <v>0</v>
      </c>
      <c r="SHF126">
        <f t="shared" ref="SHF126:SJQ126" si="204">SUM(SHF2:SHF125)</f>
        <v>0</v>
      </c>
      <c r="SHG126">
        <f t="shared" si="204"/>
        <v>0</v>
      </c>
      <c r="SHH126">
        <f t="shared" si="204"/>
        <v>0</v>
      </c>
      <c r="SHI126">
        <f t="shared" si="204"/>
        <v>0</v>
      </c>
      <c r="SHJ126">
        <f t="shared" si="204"/>
        <v>0</v>
      </c>
      <c r="SHK126">
        <f t="shared" si="204"/>
        <v>0</v>
      </c>
      <c r="SHL126">
        <f t="shared" si="204"/>
        <v>0</v>
      </c>
      <c r="SHM126">
        <f t="shared" si="204"/>
        <v>0</v>
      </c>
      <c r="SHN126">
        <f t="shared" si="204"/>
        <v>0</v>
      </c>
      <c r="SHO126">
        <f t="shared" si="204"/>
        <v>0</v>
      </c>
      <c r="SHP126">
        <f t="shared" si="204"/>
        <v>0</v>
      </c>
      <c r="SHQ126">
        <f t="shared" si="204"/>
        <v>0</v>
      </c>
      <c r="SHR126">
        <f t="shared" si="204"/>
        <v>0</v>
      </c>
      <c r="SHS126">
        <f t="shared" si="204"/>
        <v>0</v>
      </c>
      <c r="SHT126">
        <f t="shared" si="204"/>
        <v>0</v>
      </c>
      <c r="SHU126">
        <f t="shared" si="204"/>
        <v>0</v>
      </c>
      <c r="SHV126">
        <f t="shared" si="204"/>
        <v>0</v>
      </c>
      <c r="SHW126">
        <f t="shared" si="204"/>
        <v>0</v>
      </c>
      <c r="SHX126">
        <f t="shared" si="204"/>
        <v>0</v>
      </c>
      <c r="SHY126">
        <f t="shared" si="204"/>
        <v>0</v>
      </c>
      <c r="SHZ126">
        <f t="shared" si="204"/>
        <v>0</v>
      </c>
      <c r="SIA126">
        <f t="shared" si="204"/>
        <v>0</v>
      </c>
      <c r="SIB126">
        <f t="shared" si="204"/>
        <v>0</v>
      </c>
      <c r="SIC126">
        <f t="shared" si="204"/>
        <v>0</v>
      </c>
      <c r="SID126">
        <f t="shared" si="204"/>
        <v>0</v>
      </c>
      <c r="SIE126">
        <f t="shared" si="204"/>
        <v>0</v>
      </c>
      <c r="SIF126">
        <f t="shared" si="204"/>
        <v>0</v>
      </c>
      <c r="SIG126">
        <f t="shared" si="204"/>
        <v>0</v>
      </c>
      <c r="SIH126">
        <f t="shared" si="204"/>
        <v>0</v>
      </c>
      <c r="SII126">
        <f t="shared" si="204"/>
        <v>0</v>
      </c>
      <c r="SIJ126">
        <f t="shared" si="204"/>
        <v>0</v>
      </c>
      <c r="SIK126">
        <f t="shared" si="204"/>
        <v>0</v>
      </c>
      <c r="SIL126">
        <f t="shared" si="204"/>
        <v>0</v>
      </c>
      <c r="SIM126">
        <f t="shared" si="204"/>
        <v>0</v>
      </c>
      <c r="SIN126">
        <f t="shared" si="204"/>
        <v>0</v>
      </c>
      <c r="SIO126">
        <f t="shared" si="204"/>
        <v>0</v>
      </c>
      <c r="SIP126">
        <f t="shared" si="204"/>
        <v>0</v>
      </c>
      <c r="SIQ126">
        <f t="shared" si="204"/>
        <v>0</v>
      </c>
      <c r="SIR126">
        <f t="shared" si="204"/>
        <v>0</v>
      </c>
      <c r="SIS126">
        <f t="shared" si="204"/>
        <v>0</v>
      </c>
      <c r="SIT126">
        <f t="shared" si="204"/>
        <v>0</v>
      </c>
      <c r="SIU126">
        <f t="shared" si="204"/>
        <v>0</v>
      </c>
      <c r="SIV126">
        <f t="shared" si="204"/>
        <v>0</v>
      </c>
      <c r="SIW126">
        <f t="shared" si="204"/>
        <v>0</v>
      </c>
      <c r="SIX126">
        <f t="shared" si="204"/>
        <v>0</v>
      </c>
      <c r="SIY126">
        <f t="shared" si="204"/>
        <v>0</v>
      </c>
      <c r="SIZ126">
        <f t="shared" si="204"/>
        <v>0</v>
      </c>
      <c r="SJA126">
        <f t="shared" si="204"/>
        <v>0</v>
      </c>
      <c r="SJB126">
        <f t="shared" si="204"/>
        <v>0</v>
      </c>
      <c r="SJC126">
        <f t="shared" si="204"/>
        <v>0</v>
      </c>
      <c r="SJD126">
        <f t="shared" si="204"/>
        <v>0</v>
      </c>
      <c r="SJE126">
        <f t="shared" si="204"/>
        <v>0</v>
      </c>
      <c r="SJF126">
        <f t="shared" si="204"/>
        <v>0</v>
      </c>
      <c r="SJG126">
        <f t="shared" si="204"/>
        <v>0</v>
      </c>
      <c r="SJH126">
        <f t="shared" si="204"/>
        <v>0</v>
      </c>
      <c r="SJI126">
        <f t="shared" si="204"/>
        <v>0</v>
      </c>
      <c r="SJJ126">
        <f t="shared" si="204"/>
        <v>0</v>
      </c>
      <c r="SJK126">
        <f t="shared" si="204"/>
        <v>0</v>
      </c>
      <c r="SJL126">
        <f t="shared" si="204"/>
        <v>0</v>
      </c>
      <c r="SJM126">
        <f t="shared" si="204"/>
        <v>0</v>
      </c>
      <c r="SJN126">
        <f t="shared" si="204"/>
        <v>0</v>
      </c>
      <c r="SJO126">
        <f t="shared" si="204"/>
        <v>0</v>
      </c>
      <c r="SJP126">
        <f t="shared" si="204"/>
        <v>0</v>
      </c>
      <c r="SJQ126">
        <f t="shared" si="204"/>
        <v>0</v>
      </c>
      <c r="SJR126">
        <f t="shared" ref="SJR126:SMC126" si="205">SUM(SJR2:SJR125)</f>
        <v>0</v>
      </c>
      <c r="SJS126">
        <f t="shared" si="205"/>
        <v>0</v>
      </c>
      <c r="SJT126">
        <f t="shared" si="205"/>
        <v>0</v>
      </c>
      <c r="SJU126">
        <f t="shared" si="205"/>
        <v>0</v>
      </c>
      <c r="SJV126">
        <f t="shared" si="205"/>
        <v>0</v>
      </c>
      <c r="SJW126">
        <f t="shared" si="205"/>
        <v>0</v>
      </c>
      <c r="SJX126">
        <f t="shared" si="205"/>
        <v>0</v>
      </c>
      <c r="SJY126">
        <f t="shared" si="205"/>
        <v>0</v>
      </c>
      <c r="SJZ126">
        <f t="shared" si="205"/>
        <v>0</v>
      </c>
      <c r="SKA126">
        <f t="shared" si="205"/>
        <v>0</v>
      </c>
      <c r="SKB126">
        <f t="shared" si="205"/>
        <v>0</v>
      </c>
      <c r="SKC126">
        <f t="shared" si="205"/>
        <v>0</v>
      </c>
      <c r="SKD126">
        <f t="shared" si="205"/>
        <v>0</v>
      </c>
      <c r="SKE126">
        <f t="shared" si="205"/>
        <v>0</v>
      </c>
      <c r="SKF126">
        <f t="shared" si="205"/>
        <v>0</v>
      </c>
      <c r="SKG126">
        <f t="shared" si="205"/>
        <v>0</v>
      </c>
      <c r="SKH126">
        <f t="shared" si="205"/>
        <v>0</v>
      </c>
      <c r="SKI126">
        <f t="shared" si="205"/>
        <v>0</v>
      </c>
      <c r="SKJ126">
        <f t="shared" si="205"/>
        <v>0</v>
      </c>
      <c r="SKK126">
        <f t="shared" si="205"/>
        <v>0</v>
      </c>
      <c r="SKL126">
        <f t="shared" si="205"/>
        <v>0</v>
      </c>
      <c r="SKM126">
        <f t="shared" si="205"/>
        <v>0</v>
      </c>
      <c r="SKN126">
        <f t="shared" si="205"/>
        <v>0</v>
      </c>
      <c r="SKO126">
        <f t="shared" si="205"/>
        <v>0</v>
      </c>
      <c r="SKP126">
        <f t="shared" si="205"/>
        <v>0</v>
      </c>
      <c r="SKQ126">
        <f t="shared" si="205"/>
        <v>0</v>
      </c>
      <c r="SKR126">
        <f t="shared" si="205"/>
        <v>0</v>
      </c>
      <c r="SKS126">
        <f t="shared" si="205"/>
        <v>0</v>
      </c>
      <c r="SKT126">
        <f t="shared" si="205"/>
        <v>0</v>
      </c>
      <c r="SKU126">
        <f t="shared" si="205"/>
        <v>0</v>
      </c>
      <c r="SKV126">
        <f t="shared" si="205"/>
        <v>0</v>
      </c>
      <c r="SKW126">
        <f t="shared" si="205"/>
        <v>0</v>
      </c>
      <c r="SKX126">
        <f t="shared" si="205"/>
        <v>0</v>
      </c>
      <c r="SKY126">
        <f t="shared" si="205"/>
        <v>0</v>
      </c>
      <c r="SKZ126">
        <f t="shared" si="205"/>
        <v>0</v>
      </c>
      <c r="SLA126">
        <f t="shared" si="205"/>
        <v>0</v>
      </c>
      <c r="SLB126">
        <f t="shared" si="205"/>
        <v>0</v>
      </c>
      <c r="SLC126">
        <f t="shared" si="205"/>
        <v>0</v>
      </c>
      <c r="SLD126">
        <f t="shared" si="205"/>
        <v>0</v>
      </c>
      <c r="SLE126">
        <f t="shared" si="205"/>
        <v>0</v>
      </c>
      <c r="SLF126">
        <f t="shared" si="205"/>
        <v>0</v>
      </c>
      <c r="SLG126">
        <f t="shared" si="205"/>
        <v>0</v>
      </c>
      <c r="SLH126">
        <f t="shared" si="205"/>
        <v>0</v>
      </c>
      <c r="SLI126">
        <f t="shared" si="205"/>
        <v>0</v>
      </c>
      <c r="SLJ126">
        <f t="shared" si="205"/>
        <v>0</v>
      </c>
      <c r="SLK126">
        <f t="shared" si="205"/>
        <v>0</v>
      </c>
      <c r="SLL126">
        <f t="shared" si="205"/>
        <v>0</v>
      </c>
      <c r="SLM126">
        <f t="shared" si="205"/>
        <v>0</v>
      </c>
      <c r="SLN126">
        <f t="shared" si="205"/>
        <v>0</v>
      </c>
      <c r="SLO126">
        <f t="shared" si="205"/>
        <v>0</v>
      </c>
      <c r="SLP126">
        <f t="shared" si="205"/>
        <v>0</v>
      </c>
      <c r="SLQ126">
        <f t="shared" si="205"/>
        <v>0</v>
      </c>
      <c r="SLR126">
        <f t="shared" si="205"/>
        <v>0</v>
      </c>
      <c r="SLS126">
        <f t="shared" si="205"/>
        <v>0</v>
      </c>
      <c r="SLT126">
        <f t="shared" si="205"/>
        <v>0</v>
      </c>
      <c r="SLU126">
        <f t="shared" si="205"/>
        <v>0</v>
      </c>
      <c r="SLV126">
        <f t="shared" si="205"/>
        <v>0</v>
      </c>
      <c r="SLW126">
        <f t="shared" si="205"/>
        <v>0</v>
      </c>
      <c r="SLX126">
        <f t="shared" si="205"/>
        <v>0</v>
      </c>
      <c r="SLY126">
        <f t="shared" si="205"/>
        <v>0</v>
      </c>
      <c r="SLZ126">
        <f t="shared" si="205"/>
        <v>0</v>
      </c>
      <c r="SMA126">
        <f t="shared" si="205"/>
        <v>0</v>
      </c>
      <c r="SMB126">
        <f t="shared" si="205"/>
        <v>0</v>
      </c>
      <c r="SMC126">
        <f t="shared" si="205"/>
        <v>0</v>
      </c>
      <c r="SMD126">
        <f t="shared" ref="SMD126:SOO126" si="206">SUM(SMD2:SMD125)</f>
        <v>0</v>
      </c>
      <c r="SME126">
        <f t="shared" si="206"/>
        <v>0</v>
      </c>
      <c r="SMF126">
        <f t="shared" si="206"/>
        <v>0</v>
      </c>
      <c r="SMG126">
        <f t="shared" si="206"/>
        <v>0</v>
      </c>
      <c r="SMH126">
        <f t="shared" si="206"/>
        <v>0</v>
      </c>
      <c r="SMI126">
        <f t="shared" si="206"/>
        <v>0</v>
      </c>
      <c r="SMJ126">
        <f t="shared" si="206"/>
        <v>0</v>
      </c>
      <c r="SMK126">
        <f t="shared" si="206"/>
        <v>0</v>
      </c>
      <c r="SML126">
        <f t="shared" si="206"/>
        <v>0</v>
      </c>
      <c r="SMM126">
        <f t="shared" si="206"/>
        <v>0</v>
      </c>
      <c r="SMN126">
        <f t="shared" si="206"/>
        <v>0</v>
      </c>
      <c r="SMO126">
        <f t="shared" si="206"/>
        <v>0</v>
      </c>
      <c r="SMP126">
        <f t="shared" si="206"/>
        <v>0</v>
      </c>
      <c r="SMQ126">
        <f t="shared" si="206"/>
        <v>0</v>
      </c>
      <c r="SMR126">
        <f t="shared" si="206"/>
        <v>0</v>
      </c>
      <c r="SMS126">
        <f t="shared" si="206"/>
        <v>0</v>
      </c>
      <c r="SMT126">
        <f t="shared" si="206"/>
        <v>0</v>
      </c>
      <c r="SMU126">
        <f t="shared" si="206"/>
        <v>0</v>
      </c>
      <c r="SMV126">
        <f t="shared" si="206"/>
        <v>0</v>
      </c>
      <c r="SMW126">
        <f t="shared" si="206"/>
        <v>0</v>
      </c>
      <c r="SMX126">
        <f t="shared" si="206"/>
        <v>0</v>
      </c>
      <c r="SMY126">
        <f t="shared" si="206"/>
        <v>0</v>
      </c>
      <c r="SMZ126">
        <f t="shared" si="206"/>
        <v>0</v>
      </c>
      <c r="SNA126">
        <f t="shared" si="206"/>
        <v>0</v>
      </c>
      <c r="SNB126">
        <f t="shared" si="206"/>
        <v>0</v>
      </c>
      <c r="SNC126">
        <f t="shared" si="206"/>
        <v>0</v>
      </c>
      <c r="SND126">
        <f t="shared" si="206"/>
        <v>0</v>
      </c>
      <c r="SNE126">
        <f t="shared" si="206"/>
        <v>0</v>
      </c>
      <c r="SNF126">
        <f t="shared" si="206"/>
        <v>0</v>
      </c>
      <c r="SNG126">
        <f t="shared" si="206"/>
        <v>0</v>
      </c>
      <c r="SNH126">
        <f t="shared" si="206"/>
        <v>0</v>
      </c>
      <c r="SNI126">
        <f t="shared" si="206"/>
        <v>0</v>
      </c>
      <c r="SNJ126">
        <f t="shared" si="206"/>
        <v>0</v>
      </c>
      <c r="SNK126">
        <f t="shared" si="206"/>
        <v>0</v>
      </c>
      <c r="SNL126">
        <f t="shared" si="206"/>
        <v>0</v>
      </c>
      <c r="SNM126">
        <f t="shared" si="206"/>
        <v>0</v>
      </c>
      <c r="SNN126">
        <f t="shared" si="206"/>
        <v>0</v>
      </c>
      <c r="SNO126">
        <f t="shared" si="206"/>
        <v>0</v>
      </c>
      <c r="SNP126">
        <f t="shared" si="206"/>
        <v>0</v>
      </c>
      <c r="SNQ126">
        <f t="shared" si="206"/>
        <v>0</v>
      </c>
      <c r="SNR126">
        <f t="shared" si="206"/>
        <v>0</v>
      </c>
      <c r="SNS126">
        <f t="shared" si="206"/>
        <v>0</v>
      </c>
      <c r="SNT126">
        <f t="shared" si="206"/>
        <v>0</v>
      </c>
      <c r="SNU126">
        <f t="shared" si="206"/>
        <v>0</v>
      </c>
      <c r="SNV126">
        <f t="shared" si="206"/>
        <v>0</v>
      </c>
      <c r="SNW126">
        <f t="shared" si="206"/>
        <v>0</v>
      </c>
      <c r="SNX126">
        <f t="shared" si="206"/>
        <v>0</v>
      </c>
      <c r="SNY126">
        <f t="shared" si="206"/>
        <v>0</v>
      </c>
      <c r="SNZ126">
        <f t="shared" si="206"/>
        <v>0</v>
      </c>
      <c r="SOA126">
        <f t="shared" si="206"/>
        <v>0</v>
      </c>
      <c r="SOB126">
        <f t="shared" si="206"/>
        <v>0</v>
      </c>
      <c r="SOC126">
        <f t="shared" si="206"/>
        <v>0</v>
      </c>
      <c r="SOD126">
        <f t="shared" si="206"/>
        <v>0</v>
      </c>
      <c r="SOE126">
        <f t="shared" si="206"/>
        <v>0</v>
      </c>
      <c r="SOF126">
        <f t="shared" si="206"/>
        <v>0</v>
      </c>
      <c r="SOG126">
        <f t="shared" si="206"/>
        <v>0</v>
      </c>
      <c r="SOH126">
        <f t="shared" si="206"/>
        <v>0</v>
      </c>
      <c r="SOI126">
        <f t="shared" si="206"/>
        <v>0</v>
      </c>
      <c r="SOJ126">
        <f t="shared" si="206"/>
        <v>0</v>
      </c>
      <c r="SOK126">
        <f t="shared" si="206"/>
        <v>0</v>
      </c>
      <c r="SOL126">
        <f t="shared" si="206"/>
        <v>0</v>
      </c>
      <c r="SOM126">
        <f t="shared" si="206"/>
        <v>0</v>
      </c>
      <c r="SON126">
        <f t="shared" si="206"/>
        <v>0</v>
      </c>
      <c r="SOO126">
        <f t="shared" si="206"/>
        <v>0</v>
      </c>
      <c r="SOP126">
        <f t="shared" ref="SOP126:SRA126" si="207">SUM(SOP2:SOP125)</f>
        <v>0</v>
      </c>
      <c r="SOQ126">
        <f t="shared" si="207"/>
        <v>0</v>
      </c>
      <c r="SOR126">
        <f t="shared" si="207"/>
        <v>0</v>
      </c>
      <c r="SOS126">
        <f t="shared" si="207"/>
        <v>0</v>
      </c>
      <c r="SOT126">
        <f t="shared" si="207"/>
        <v>0</v>
      </c>
      <c r="SOU126">
        <f t="shared" si="207"/>
        <v>0</v>
      </c>
      <c r="SOV126">
        <f t="shared" si="207"/>
        <v>0</v>
      </c>
      <c r="SOW126">
        <f t="shared" si="207"/>
        <v>0</v>
      </c>
      <c r="SOX126">
        <f t="shared" si="207"/>
        <v>0</v>
      </c>
      <c r="SOY126">
        <f t="shared" si="207"/>
        <v>0</v>
      </c>
      <c r="SOZ126">
        <f t="shared" si="207"/>
        <v>0</v>
      </c>
      <c r="SPA126">
        <f t="shared" si="207"/>
        <v>0</v>
      </c>
      <c r="SPB126">
        <f t="shared" si="207"/>
        <v>0</v>
      </c>
      <c r="SPC126">
        <f t="shared" si="207"/>
        <v>0</v>
      </c>
      <c r="SPD126">
        <f t="shared" si="207"/>
        <v>0</v>
      </c>
      <c r="SPE126">
        <f t="shared" si="207"/>
        <v>0</v>
      </c>
      <c r="SPF126">
        <f t="shared" si="207"/>
        <v>0</v>
      </c>
      <c r="SPG126">
        <f t="shared" si="207"/>
        <v>0</v>
      </c>
      <c r="SPH126">
        <f t="shared" si="207"/>
        <v>0</v>
      </c>
      <c r="SPI126">
        <f t="shared" si="207"/>
        <v>0</v>
      </c>
      <c r="SPJ126">
        <f t="shared" si="207"/>
        <v>0</v>
      </c>
      <c r="SPK126">
        <f t="shared" si="207"/>
        <v>0</v>
      </c>
      <c r="SPL126">
        <f t="shared" si="207"/>
        <v>0</v>
      </c>
      <c r="SPM126">
        <f t="shared" si="207"/>
        <v>0</v>
      </c>
      <c r="SPN126">
        <f t="shared" si="207"/>
        <v>0</v>
      </c>
      <c r="SPO126">
        <f t="shared" si="207"/>
        <v>0</v>
      </c>
      <c r="SPP126">
        <f t="shared" si="207"/>
        <v>0</v>
      </c>
      <c r="SPQ126">
        <f t="shared" si="207"/>
        <v>0</v>
      </c>
      <c r="SPR126">
        <f t="shared" si="207"/>
        <v>0</v>
      </c>
      <c r="SPS126">
        <f t="shared" si="207"/>
        <v>0</v>
      </c>
      <c r="SPT126">
        <f t="shared" si="207"/>
        <v>0</v>
      </c>
      <c r="SPU126">
        <f t="shared" si="207"/>
        <v>0</v>
      </c>
      <c r="SPV126">
        <f t="shared" si="207"/>
        <v>0</v>
      </c>
      <c r="SPW126">
        <f t="shared" si="207"/>
        <v>0</v>
      </c>
      <c r="SPX126">
        <f t="shared" si="207"/>
        <v>0</v>
      </c>
      <c r="SPY126">
        <f t="shared" si="207"/>
        <v>0</v>
      </c>
      <c r="SPZ126">
        <f t="shared" si="207"/>
        <v>0</v>
      </c>
      <c r="SQA126">
        <f t="shared" si="207"/>
        <v>0</v>
      </c>
      <c r="SQB126">
        <f t="shared" si="207"/>
        <v>0</v>
      </c>
      <c r="SQC126">
        <f t="shared" si="207"/>
        <v>0</v>
      </c>
      <c r="SQD126">
        <f t="shared" si="207"/>
        <v>0</v>
      </c>
      <c r="SQE126">
        <f t="shared" si="207"/>
        <v>0</v>
      </c>
      <c r="SQF126">
        <f t="shared" si="207"/>
        <v>0</v>
      </c>
      <c r="SQG126">
        <f t="shared" si="207"/>
        <v>0</v>
      </c>
      <c r="SQH126">
        <f t="shared" si="207"/>
        <v>0</v>
      </c>
      <c r="SQI126">
        <f t="shared" si="207"/>
        <v>0</v>
      </c>
      <c r="SQJ126">
        <f t="shared" si="207"/>
        <v>0</v>
      </c>
      <c r="SQK126">
        <f t="shared" si="207"/>
        <v>0</v>
      </c>
      <c r="SQL126">
        <f t="shared" si="207"/>
        <v>0</v>
      </c>
      <c r="SQM126">
        <f t="shared" si="207"/>
        <v>0</v>
      </c>
      <c r="SQN126">
        <f t="shared" si="207"/>
        <v>0</v>
      </c>
      <c r="SQO126">
        <f t="shared" si="207"/>
        <v>0</v>
      </c>
      <c r="SQP126">
        <f t="shared" si="207"/>
        <v>0</v>
      </c>
      <c r="SQQ126">
        <f t="shared" si="207"/>
        <v>0</v>
      </c>
      <c r="SQR126">
        <f t="shared" si="207"/>
        <v>0</v>
      </c>
      <c r="SQS126">
        <f t="shared" si="207"/>
        <v>0</v>
      </c>
      <c r="SQT126">
        <f t="shared" si="207"/>
        <v>0</v>
      </c>
      <c r="SQU126">
        <f t="shared" si="207"/>
        <v>0</v>
      </c>
      <c r="SQV126">
        <f t="shared" si="207"/>
        <v>0</v>
      </c>
      <c r="SQW126">
        <f t="shared" si="207"/>
        <v>0</v>
      </c>
      <c r="SQX126">
        <f t="shared" si="207"/>
        <v>0</v>
      </c>
      <c r="SQY126">
        <f t="shared" si="207"/>
        <v>0</v>
      </c>
      <c r="SQZ126">
        <f t="shared" si="207"/>
        <v>0</v>
      </c>
      <c r="SRA126">
        <f t="shared" si="207"/>
        <v>0</v>
      </c>
      <c r="SRB126">
        <f t="shared" ref="SRB126:STM126" si="208">SUM(SRB2:SRB125)</f>
        <v>0</v>
      </c>
      <c r="SRC126">
        <f t="shared" si="208"/>
        <v>0</v>
      </c>
      <c r="SRD126">
        <f t="shared" si="208"/>
        <v>0</v>
      </c>
      <c r="SRE126">
        <f t="shared" si="208"/>
        <v>0</v>
      </c>
      <c r="SRF126">
        <f t="shared" si="208"/>
        <v>0</v>
      </c>
      <c r="SRG126">
        <f t="shared" si="208"/>
        <v>0</v>
      </c>
      <c r="SRH126">
        <f t="shared" si="208"/>
        <v>0</v>
      </c>
      <c r="SRI126">
        <f t="shared" si="208"/>
        <v>0</v>
      </c>
      <c r="SRJ126">
        <f t="shared" si="208"/>
        <v>0</v>
      </c>
      <c r="SRK126">
        <f t="shared" si="208"/>
        <v>0</v>
      </c>
      <c r="SRL126">
        <f t="shared" si="208"/>
        <v>0</v>
      </c>
      <c r="SRM126">
        <f t="shared" si="208"/>
        <v>0</v>
      </c>
      <c r="SRN126">
        <f t="shared" si="208"/>
        <v>0</v>
      </c>
      <c r="SRO126">
        <f t="shared" si="208"/>
        <v>0</v>
      </c>
      <c r="SRP126">
        <f t="shared" si="208"/>
        <v>0</v>
      </c>
      <c r="SRQ126">
        <f t="shared" si="208"/>
        <v>0</v>
      </c>
      <c r="SRR126">
        <f t="shared" si="208"/>
        <v>0</v>
      </c>
      <c r="SRS126">
        <f t="shared" si="208"/>
        <v>0</v>
      </c>
      <c r="SRT126">
        <f t="shared" si="208"/>
        <v>0</v>
      </c>
      <c r="SRU126">
        <f t="shared" si="208"/>
        <v>0</v>
      </c>
      <c r="SRV126">
        <f t="shared" si="208"/>
        <v>0</v>
      </c>
      <c r="SRW126">
        <f t="shared" si="208"/>
        <v>0</v>
      </c>
      <c r="SRX126">
        <f t="shared" si="208"/>
        <v>0</v>
      </c>
      <c r="SRY126">
        <f t="shared" si="208"/>
        <v>0</v>
      </c>
      <c r="SRZ126">
        <f t="shared" si="208"/>
        <v>0</v>
      </c>
      <c r="SSA126">
        <f t="shared" si="208"/>
        <v>0</v>
      </c>
      <c r="SSB126">
        <f t="shared" si="208"/>
        <v>0</v>
      </c>
      <c r="SSC126">
        <f t="shared" si="208"/>
        <v>0</v>
      </c>
      <c r="SSD126">
        <f t="shared" si="208"/>
        <v>0</v>
      </c>
      <c r="SSE126">
        <f t="shared" si="208"/>
        <v>0</v>
      </c>
      <c r="SSF126">
        <f t="shared" si="208"/>
        <v>0</v>
      </c>
      <c r="SSG126">
        <f t="shared" si="208"/>
        <v>0</v>
      </c>
      <c r="SSH126">
        <f t="shared" si="208"/>
        <v>0</v>
      </c>
      <c r="SSI126">
        <f t="shared" si="208"/>
        <v>0</v>
      </c>
      <c r="SSJ126">
        <f t="shared" si="208"/>
        <v>0</v>
      </c>
      <c r="SSK126">
        <f t="shared" si="208"/>
        <v>0</v>
      </c>
      <c r="SSL126">
        <f t="shared" si="208"/>
        <v>0</v>
      </c>
      <c r="SSM126">
        <f t="shared" si="208"/>
        <v>0</v>
      </c>
      <c r="SSN126">
        <f t="shared" si="208"/>
        <v>0</v>
      </c>
      <c r="SSO126">
        <f t="shared" si="208"/>
        <v>0</v>
      </c>
      <c r="SSP126">
        <f t="shared" si="208"/>
        <v>0</v>
      </c>
      <c r="SSQ126">
        <f t="shared" si="208"/>
        <v>0</v>
      </c>
      <c r="SSR126">
        <f t="shared" si="208"/>
        <v>0</v>
      </c>
      <c r="SSS126">
        <f t="shared" si="208"/>
        <v>0</v>
      </c>
      <c r="SST126">
        <f t="shared" si="208"/>
        <v>0</v>
      </c>
      <c r="SSU126">
        <f t="shared" si="208"/>
        <v>0</v>
      </c>
      <c r="SSV126">
        <f t="shared" si="208"/>
        <v>0</v>
      </c>
      <c r="SSW126">
        <f t="shared" si="208"/>
        <v>0</v>
      </c>
      <c r="SSX126">
        <f t="shared" si="208"/>
        <v>0</v>
      </c>
      <c r="SSY126">
        <f t="shared" si="208"/>
        <v>0</v>
      </c>
      <c r="SSZ126">
        <f t="shared" si="208"/>
        <v>0</v>
      </c>
      <c r="STA126">
        <f t="shared" si="208"/>
        <v>0</v>
      </c>
      <c r="STB126">
        <f t="shared" si="208"/>
        <v>0</v>
      </c>
      <c r="STC126">
        <f t="shared" si="208"/>
        <v>0</v>
      </c>
      <c r="STD126">
        <f t="shared" si="208"/>
        <v>0</v>
      </c>
      <c r="STE126">
        <f t="shared" si="208"/>
        <v>0</v>
      </c>
      <c r="STF126">
        <f t="shared" si="208"/>
        <v>0</v>
      </c>
      <c r="STG126">
        <f t="shared" si="208"/>
        <v>0</v>
      </c>
      <c r="STH126">
        <f t="shared" si="208"/>
        <v>0</v>
      </c>
      <c r="STI126">
        <f t="shared" si="208"/>
        <v>0</v>
      </c>
      <c r="STJ126">
        <f t="shared" si="208"/>
        <v>0</v>
      </c>
      <c r="STK126">
        <f t="shared" si="208"/>
        <v>0</v>
      </c>
      <c r="STL126">
        <f t="shared" si="208"/>
        <v>0</v>
      </c>
      <c r="STM126">
        <f t="shared" si="208"/>
        <v>0</v>
      </c>
      <c r="STN126">
        <f t="shared" ref="STN126:SVY126" si="209">SUM(STN2:STN125)</f>
        <v>0</v>
      </c>
      <c r="STO126">
        <f t="shared" si="209"/>
        <v>0</v>
      </c>
      <c r="STP126">
        <f t="shared" si="209"/>
        <v>0</v>
      </c>
      <c r="STQ126">
        <f t="shared" si="209"/>
        <v>0</v>
      </c>
      <c r="STR126">
        <f t="shared" si="209"/>
        <v>0</v>
      </c>
      <c r="STS126">
        <f t="shared" si="209"/>
        <v>0</v>
      </c>
      <c r="STT126">
        <f t="shared" si="209"/>
        <v>0</v>
      </c>
      <c r="STU126">
        <f t="shared" si="209"/>
        <v>0</v>
      </c>
      <c r="STV126">
        <f t="shared" si="209"/>
        <v>0</v>
      </c>
      <c r="STW126">
        <f t="shared" si="209"/>
        <v>0</v>
      </c>
      <c r="STX126">
        <f t="shared" si="209"/>
        <v>0</v>
      </c>
      <c r="STY126">
        <f t="shared" si="209"/>
        <v>0</v>
      </c>
      <c r="STZ126">
        <f t="shared" si="209"/>
        <v>0</v>
      </c>
      <c r="SUA126">
        <f t="shared" si="209"/>
        <v>0</v>
      </c>
      <c r="SUB126">
        <f t="shared" si="209"/>
        <v>0</v>
      </c>
      <c r="SUC126">
        <f t="shared" si="209"/>
        <v>0</v>
      </c>
      <c r="SUD126">
        <f t="shared" si="209"/>
        <v>0</v>
      </c>
      <c r="SUE126">
        <f t="shared" si="209"/>
        <v>0</v>
      </c>
      <c r="SUF126">
        <f t="shared" si="209"/>
        <v>0</v>
      </c>
      <c r="SUG126">
        <f t="shared" si="209"/>
        <v>0</v>
      </c>
      <c r="SUH126">
        <f t="shared" si="209"/>
        <v>0</v>
      </c>
      <c r="SUI126">
        <f t="shared" si="209"/>
        <v>0</v>
      </c>
      <c r="SUJ126">
        <f t="shared" si="209"/>
        <v>0</v>
      </c>
      <c r="SUK126">
        <f t="shared" si="209"/>
        <v>0</v>
      </c>
      <c r="SUL126">
        <f t="shared" si="209"/>
        <v>0</v>
      </c>
      <c r="SUM126">
        <f t="shared" si="209"/>
        <v>0</v>
      </c>
      <c r="SUN126">
        <f t="shared" si="209"/>
        <v>0</v>
      </c>
      <c r="SUO126">
        <f t="shared" si="209"/>
        <v>0</v>
      </c>
      <c r="SUP126">
        <f t="shared" si="209"/>
        <v>0</v>
      </c>
      <c r="SUQ126">
        <f t="shared" si="209"/>
        <v>0</v>
      </c>
      <c r="SUR126">
        <f t="shared" si="209"/>
        <v>0</v>
      </c>
      <c r="SUS126">
        <f t="shared" si="209"/>
        <v>0</v>
      </c>
      <c r="SUT126">
        <f t="shared" si="209"/>
        <v>0</v>
      </c>
      <c r="SUU126">
        <f t="shared" si="209"/>
        <v>0</v>
      </c>
      <c r="SUV126">
        <f t="shared" si="209"/>
        <v>0</v>
      </c>
      <c r="SUW126">
        <f t="shared" si="209"/>
        <v>0</v>
      </c>
      <c r="SUX126">
        <f t="shared" si="209"/>
        <v>0</v>
      </c>
      <c r="SUY126">
        <f t="shared" si="209"/>
        <v>0</v>
      </c>
      <c r="SUZ126">
        <f t="shared" si="209"/>
        <v>0</v>
      </c>
      <c r="SVA126">
        <f t="shared" si="209"/>
        <v>0</v>
      </c>
      <c r="SVB126">
        <f t="shared" si="209"/>
        <v>0</v>
      </c>
      <c r="SVC126">
        <f t="shared" si="209"/>
        <v>0</v>
      </c>
      <c r="SVD126">
        <f t="shared" si="209"/>
        <v>0</v>
      </c>
      <c r="SVE126">
        <f t="shared" si="209"/>
        <v>0</v>
      </c>
      <c r="SVF126">
        <f t="shared" si="209"/>
        <v>0</v>
      </c>
      <c r="SVG126">
        <f t="shared" si="209"/>
        <v>0</v>
      </c>
      <c r="SVH126">
        <f t="shared" si="209"/>
        <v>0</v>
      </c>
      <c r="SVI126">
        <f t="shared" si="209"/>
        <v>0</v>
      </c>
      <c r="SVJ126">
        <f t="shared" si="209"/>
        <v>0</v>
      </c>
      <c r="SVK126">
        <f t="shared" si="209"/>
        <v>0</v>
      </c>
      <c r="SVL126">
        <f t="shared" si="209"/>
        <v>0</v>
      </c>
      <c r="SVM126">
        <f t="shared" si="209"/>
        <v>0</v>
      </c>
      <c r="SVN126">
        <f t="shared" si="209"/>
        <v>0</v>
      </c>
      <c r="SVO126">
        <f t="shared" si="209"/>
        <v>0</v>
      </c>
      <c r="SVP126">
        <f t="shared" si="209"/>
        <v>0</v>
      </c>
      <c r="SVQ126">
        <f t="shared" si="209"/>
        <v>0</v>
      </c>
      <c r="SVR126">
        <f t="shared" si="209"/>
        <v>0</v>
      </c>
      <c r="SVS126">
        <f t="shared" si="209"/>
        <v>0</v>
      </c>
      <c r="SVT126">
        <f t="shared" si="209"/>
        <v>0</v>
      </c>
      <c r="SVU126">
        <f t="shared" si="209"/>
        <v>0</v>
      </c>
      <c r="SVV126">
        <f t="shared" si="209"/>
        <v>0</v>
      </c>
      <c r="SVW126">
        <f t="shared" si="209"/>
        <v>0</v>
      </c>
      <c r="SVX126">
        <f t="shared" si="209"/>
        <v>0</v>
      </c>
      <c r="SVY126">
        <f t="shared" si="209"/>
        <v>0</v>
      </c>
      <c r="SVZ126">
        <f t="shared" ref="SVZ126:SYK126" si="210">SUM(SVZ2:SVZ125)</f>
        <v>0</v>
      </c>
      <c r="SWA126">
        <f t="shared" si="210"/>
        <v>0</v>
      </c>
      <c r="SWB126">
        <f t="shared" si="210"/>
        <v>0</v>
      </c>
      <c r="SWC126">
        <f t="shared" si="210"/>
        <v>0</v>
      </c>
      <c r="SWD126">
        <f t="shared" si="210"/>
        <v>0</v>
      </c>
      <c r="SWE126">
        <f t="shared" si="210"/>
        <v>0</v>
      </c>
      <c r="SWF126">
        <f t="shared" si="210"/>
        <v>0</v>
      </c>
      <c r="SWG126">
        <f t="shared" si="210"/>
        <v>0</v>
      </c>
      <c r="SWH126">
        <f t="shared" si="210"/>
        <v>0</v>
      </c>
      <c r="SWI126">
        <f t="shared" si="210"/>
        <v>0</v>
      </c>
      <c r="SWJ126">
        <f t="shared" si="210"/>
        <v>0</v>
      </c>
      <c r="SWK126">
        <f t="shared" si="210"/>
        <v>0</v>
      </c>
      <c r="SWL126">
        <f t="shared" si="210"/>
        <v>0</v>
      </c>
      <c r="SWM126">
        <f t="shared" si="210"/>
        <v>0</v>
      </c>
      <c r="SWN126">
        <f t="shared" si="210"/>
        <v>0</v>
      </c>
      <c r="SWO126">
        <f t="shared" si="210"/>
        <v>0</v>
      </c>
      <c r="SWP126">
        <f t="shared" si="210"/>
        <v>0</v>
      </c>
      <c r="SWQ126">
        <f t="shared" si="210"/>
        <v>0</v>
      </c>
      <c r="SWR126">
        <f t="shared" si="210"/>
        <v>0</v>
      </c>
      <c r="SWS126">
        <f t="shared" si="210"/>
        <v>0</v>
      </c>
      <c r="SWT126">
        <f t="shared" si="210"/>
        <v>0</v>
      </c>
      <c r="SWU126">
        <f t="shared" si="210"/>
        <v>0</v>
      </c>
      <c r="SWV126">
        <f t="shared" si="210"/>
        <v>0</v>
      </c>
      <c r="SWW126">
        <f t="shared" si="210"/>
        <v>0</v>
      </c>
      <c r="SWX126">
        <f t="shared" si="210"/>
        <v>0</v>
      </c>
      <c r="SWY126">
        <f t="shared" si="210"/>
        <v>0</v>
      </c>
      <c r="SWZ126">
        <f t="shared" si="210"/>
        <v>0</v>
      </c>
      <c r="SXA126">
        <f t="shared" si="210"/>
        <v>0</v>
      </c>
      <c r="SXB126">
        <f t="shared" si="210"/>
        <v>0</v>
      </c>
      <c r="SXC126">
        <f t="shared" si="210"/>
        <v>0</v>
      </c>
      <c r="SXD126">
        <f t="shared" si="210"/>
        <v>0</v>
      </c>
      <c r="SXE126">
        <f t="shared" si="210"/>
        <v>0</v>
      </c>
      <c r="SXF126">
        <f t="shared" si="210"/>
        <v>0</v>
      </c>
      <c r="SXG126">
        <f t="shared" si="210"/>
        <v>0</v>
      </c>
      <c r="SXH126">
        <f t="shared" si="210"/>
        <v>0</v>
      </c>
      <c r="SXI126">
        <f t="shared" si="210"/>
        <v>0</v>
      </c>
      <c r="SXJ126">
        <f t="shared" si="210"/>
        <v>0</v>
      </c>
      <c r="SXK126">
        <f t="shared" si="210"/>
        <v>0</v>
      </c>
      <c r="SXL126">
        <f t="shared" si="210"/>
        <v>0</v>
      </c>
      <c r="SXM126">
        <f t="shared" si="210"/>
        <v>0</v>
      </c>
      <c r="SXN126">
        <f t="shared" si="210"/>
        <v>0</v>
      </c>
      <c r="SXO126">
        <f t="shared" si="210"/>
        <v>0</v>
      </c>
      <c r="SXP126">
        <f t="shared" si="210"/>
        <v>0</v>
      </c>
      <c r="SXQ126">
        <f t="shared" si="210"/>
        <v>0</v>
      </c>
      <c r="SXR126">
        <f t="shared" si="210"/>
        <v>0</v>
      </c>
      <c r="SXS126">
        <f t="shared" si="210"/>
        <v>0</v>
      </c>
      <c r="SXT126">
        <f t="shared" si="210"/>
        <v>0</v>
      </c>
      <c r="SXU126">
        <f t="shared" si="210"/>
        <v>0</v>
      </c>
      <c r="SXV126">
        <f t="shared" si="210"/>
        <v>0</v>
      </c>
      <c r="SXW126">
        <f t="shared" si="210"/>
        <v>0</v>
      </c>
      <c r="SXX126">
        <f t="shared" si="210"/>
        <v>0</v>
      </c>
      <c r="SXY126">
        <f t="shared" si="210"/>
        <v>0</v>
      </c>
      <c r="SXZ126">
        <f t="shared" si="210"/>
        <v>0</v>
      </c>
      <c r="SYA126">
        <f t="shared" si="210"/>
        <v>0</v>
      </c>
      <c r="SYB126">
        <f t="shared" si="210"/>
        <v>0</v>
      </c>
      <c r="SYC126">
        <f t="shared" si="210"/>
        <v>0</v>
      </c>
      <c r="SYD126">
        <f t="shared" si="210"/>
        <v>0</v>
      </c>
      <c r="SYE126">
        <f t="shared" si="210"/>
        <v>0</v>
      </c>
      <c r="SYF126">
        <f t="shared" si="210"/>
        <v>0</v>
      </c>
      <c r="SYG126">
        <f t="shared" si="210"/>
        <v>0</v>
      </c>
      <c r="SYH126">
        <f t="shared" si="210"/>
        <v>0</v>
      </c>
      <c r="SYI126">
        <f t="shared" si="210"/>
        <v>0</v>
      </c>
      <c r="SYJ126">
        <f t="shared" si="210"/>
        <v>0</v>
      </c>
      <c r="SYK126">
        <f t="shared" si="210"/>
        <v>0</v>
      </c>
      <c r="SYL126">
        <f t="shared" ref="SYL126:TAW126" si="211">SUM(SYL2:SYL125)</f>
        <v>0</v>
      </c>
      <c r="SYM126">
        <f t="shared" si="211"/>
        <v>0</v>
      </c>
      <c r="SYN126">
        <f t="shared" si="211"/>
        <v>0</v>
      </c>
      <c r="SYO126">
        <f t="shared" si="211"/>
        <v>0</v>
      </c>
      <c r="SYP126">
        <f t="shared" si="211"/>
        <v>0</v>
      </c>
      <c r="SYQ126">
        <f t="shared" si="211"/>
        <v>0</v>
      </c>
      <c r="SYR126">
        <f t="shared" si="211"/>
        <v>0</v>
      </c>
      <c r="SYS126">
        <f t="shared" si="211"/>
        <v>0</v>
      </c>
      <c r="SYT126">
        <f t="shared" si="211"/>
        <v>0</v>
      </c>
      <c r="SYU126">
        <f t="shared" si="211"/>
        <v>0</v>
      </c>
      <c r="SYV126">
        <f t="shared" si="211"/>
        <v>0</v>
      </c>
      <c r="SYW126">
        <f t="shared" si="211"/>
        <v>0</v>
      </c>
      <c r="SYX126">
        <f t="shared" si="211"/>
        <v>0</v>
      </c>
      <c r="SYY126">
        <f t="shared" si="211"/>
        <v>0</v>
      </c>
      <c r="SYZ126">
        <f t="shared" si="211"/>
        <v>0</v>
      </c>
      <c r="SZA126">
        <f t="shared" si="211"/>
        <v>0</v>
      </c>
      <c r="SZB126">
        <f t="shared" si="211"/>
        <v>0</v>
      </c>
      <c r="SZC126">
        <f t="shared" si="211"/>
        <v>0</v>
      </c>
      <c r="SZD126">
        <f t="shared" si="211"/>
        <v>0</v>
      </c>
      <c r="SZE126">
        <f t="shared" si="211"/>
        <v>0</v>
      </c>
      <c r="SZF126">
        <f t="shared" si="211"/>
        <v>0</v>
      </c>
      <c r="SZG126">
        <f t="shared" si="211"/>
        <v>0</v>
      </c>
      <c r="SZH126">
        <f t="shared" si="211"/>
        <v>0</v>
      </c>
      <c r="SZI126">
        <f t="shared" si="211"/>
        <v>0</v>
      </c>
      <c r="SZJ126">
        <f t="shared" si="211"/>
        <v>0</v>
      </c>
      <c r="SZK126">
        <f t="shared" si="211"/>
        <v>0</v>
      </c>
      <c r="SZL126">
        <f t="shared" si="211"/>
        <v>0</v>
      </c>
      <c r="SZM126">
        <f t="shared" si="211"/>
        <v>0</v>
      </c>
      <c r="SZN126">
        <f t="shared" si="211"/>
        <v>0</v>
      </c>
      <c r="SZO126">
        <f t="shared" si="211"/>
        <v>0</v>
      </c>
      <c r="SZP126">
        <f t="shared" si="211"/>
        <v>0</v>
      </c>
      <c r="SZQ126">
        <f t="shared" si="211"/>
        <v>0</v>
      </c>
      <c r="SZR126">
        <f t="shared" si="211"/>
        <v>0</v>
      </c>
      <c r="SZS126">
        <f t="shared" si="211"/>
        <v>0</v>
      </c>
      <c r="SZT126">
        <f t="shared" si="211"/>
        <v>0</v>
      </c>
      <c r="SZU126">
        <f t="shared" si="211"/>
        <v>0</v>
      </c>
      <c r="SZV126">
        <f t="shared" si="211"/>
        <v>0</v>
      </c>
      <c r="SZW126">
        <f t="shared" si="211"/>
        <v>0</v>
      </c>
      <c r="SZX126">
        <f t="shared" si="211"/>
        <v>0</v>
      </c>
      <c r="SZY126">
        <f t="shared" si="211"/>
        <v>0</v>
      </c>
      <c r="SZZ126">
        <f t="shared" si="211"/>
        <v>0</v>
      </c>
      <c r="TAA126">
        <f t="shared" si="211"/>
        <v>0</v>
      </c>
      <c r="TAB126">
        <f t="shared" si="211"/>
        <v>0</v>
      </c>
      <c r="TAC126">
        <f t="shared" si="211"/>
        <v>0</v>
      </c>
      <c r="TAD126">
        <f t="shared" si="211"/>
        <v>0</v>
      </c>
      <c r="TAE126">
        <f t="shared" si="211"/>
        <v>0</v>
      </c>
      <c r="TAF126">
        <f t="shared" si="211"/>
        <v>0</v>
      </c>
      <c r="TAG126">
        <f t="shared" si="211"/>
        <v>0</v>
      </c>
      <c r="TAH126">
        <f t="shared" si="211"/>
        <v>0</v>
      </c>
      <c r="TAI126">
        <f t="shared" si="211"/>
        <v>0</v>
      </c>
      <c r="TAJ126">
        <f t="shared" si="211"/>
        <v>0</v>
      </c>
      <c r="TAK126">
        <f t="shared" si="211"/>
        <v>0</v>
      </c>
      <c r="TAL126">
        <f t="shared" si="211"/>
        <v>0</v>
      </c>
      <c r="TAM126">
        <f t="shared" si="211"/>
        <v>0</v>
      </c>
      <c r="TAN126">
        <f t="shared" si="211"/>
        <v>0</v>
      </c>
      <c r="TAO126">
        <f t="shared" si="211"/>
        <v>0</v>
      </c>
      <c r="TAP126">
        <f t="shared" si="211"/>
        <v>0</v>
      </c>
      <c r="TAQ126">
        <f t="shared" si="211"/>
        <v>0</v>
      </c>
      <c r="TAR126">
        <f t="shared" si="211"/>
        <v>0</v>
      </c>
      <c r="TAS126">
        <f t="shared" si="211"/>
        <v>0</v>
      </c>
      <c r="TAT126">
        <f t="shared" si="211"/>
        <v>0</v>
      </c>
      <c r="TAU126">
        <f t="shared" si="211"/>
        <v>0</v>
      </c>
      <c r="TAV126">
        <f t="shared" si="211"/>
        <v>0</v>
      </c>
      <c r="TAW126">
        <f t="shared" si="211"/>
        <v>0</v>
      </c>
      <c r="TAX126">
        <f t="shared" ref="TAX126:TDI126" si="212">SUM(TAX2:TAX125)</f>
        <v>0</v>
      </c>
      <c r="TAY126">
        <f t="shared" si="212"/>
        <v>0</v>
      </c>
      <c r="TAZ126">
        <f t="shared" si="212"/>
        <v>0</v>
      </c>
      <c r="TBA126">
        <f t="shared" si="212"/>
        <v>0</v>
      </c>
      <c r="TBB126">
        <f t="shared" si="212"/>
        <v>0</v>
      </c>
      <c r="TBC126">
        <f t="shared" si="212"/>
        <v>0</v>
      </c>
      <c r="TBD126">
        <f t="shared" si="212"/>
        <v>0</v>
      </c>
      <c r="TBE126">
        <f t="shared" si="212"/>
        <v>0</v>
      </c>
      <c r="TBF126">
        <f t="shared" si="212"/>
        <v>0</v>
      </c>
      <c r="TBG126">
        <f t="shared" si="212"/>
        <v>0</v>
      </c>
      <c r="TBH126">
        <f t="shared" si="212"/>
        <v>0</v>
      </c>
      <c r="TBI126">
        <f t="shared" si="212"/>
        <v>0</v>
      </c>
      <c r="TBJ126">
        <f t="shared" si="212"/>
        <v>0</v>
      </c>
      <c r="TBK126">
        <f t="shared" si="212"/>
        <v>0</v>
      </c>
      <c r="TBL126">
        <f t="shared" si="212"/>
        <v>0</v>
      </c>
      <c r="TBM126">
        <f t="shared" si="212"/>
        <v>0</v>
      </c>
      <c r="TBN126">
        <f t="shared" si="212"/>
        <v>0</v>
      </c>
      <c r="TBO126">
        <f t="shared" si="212"/>
        <v>0</v>
      </c>
      <c r="TBP126">
        <f t="shared" si="212"/>
        <v>0</v>
      </c>
      <c r="TBQ126">
        <f t="shared" si="212"/>
        <v>0</v>
      </c>
      <c r="TBR126">
        <f t="shared" si="212"/>
        <v>0</v>
      </c>
      <c r="TBS126">
        <f t="shared" si="212"/>
        <v>0</v>
      </c>
      <c r="TBT126">
        <f t="shared" si="212"/>
        <v>0</v>
      </c>
      <c r="TBU126">
        <f t="shared" si="212"/>
        <v>0</v>
      </c>
      <c r="TBV126">
        <f t="shared" si="212"/>
        <v>0</v>
      </c>
      <c r="TBW126">
        <f t="shared" si="212"/>
        <v>0</v>
      </c>
      <c r="TBX126">
        <f t="shared" si="212"/>
        <v>0</v>
      </c>
      <c r="TBY126">
        <f t="shared" si="212"/>
        <v>0</v>
      </c>
      <c r="TBZ126">
        <f t="shared" si="212"/>
        <v>0</v>
      </c>
      <c r="TCA126">
        <f t="shared" si="212"/>
        <v>0</v>
      </c>
      <c r="TCB126">
        <f t="shared" si="212"/>
        <v>0</v>
      </c>
      <c r="TCC126">
        <f t="shared" si="212"/>
        <v>0</v>
      </c>
      <c r="TCD126">
        <f t="shared" si="212"/>
        <v>0</v>
      </c>
      <c r="TCE126">
        <f t="shared" si="212"/>
        <v>0</v>
      </c>
      <c r="TCF126">
        <f t="shared" si="212"/>
        <v>0</v>
      </c>
      <c r="TCG126">
        <f t="shared" si="212"/>
        <v>0</v>
      </c>
      <c r="TCH126">
        <f t="shared" si="212"/>
        <v>0</v>
      </c>
      <c r="TCI126">
        <f t="shared" si="212"/>
        <v>0</v>
      </c>
      <c r="TCJ126">
        <f t="shared" si="212"/>
        <v>0</v>
      </c>
      <c r="TCK126">
        <f t="shared" si="212"/>
        <v>0</v>
      </c>
      <c r="TCL126">
        <f t="shared" si="212"/>
        <v>0</v>
      </c>
      <c r="TCM126">
        <f t="shared" si="212"/>
        <v>0</v>
      </c>
      <c r="TCN126">
        <f t="shared" si="212"/>
        <v>0</v>
      </c>
      <c r="TCO126">
        <f t="shared" si="212"/>
        <v>0</v>
      </c>
      <c r="TCP126">
        <f t="shared" si="212"/>
        <v>0</v>
      </c>
      <c r="TCQ126">
        <f t="shared" si="212"/>
        <v>0</v>
      </c>
      <c r="TCR126">
        <f t="shared" si="212"/>
        <v>0</v>
      </c>
      <c r="TCS126">
        <f t="shared" si="212"/>
        <v>0</v>
      </c>
      <c r="TCT126">
        <f t="shared" si="212"/>
        <v>0</v>
      </c>
      <c r="TCU126">
        <f t="shared" si="212"/>
        <v>0</v>
      </c>
      <c r="TCV126">
        <f t="shared" si="212"/>
        <v>0</v>
      </c>
      <c r="TCW126">
        <f t="shared" si="212"/>
        <v>0</v>
      </c>
      <c r="TCX126">
        <f t="shared" si="212"/>
        <v>0</v>
      </c>
      <c r="TCY126">
        <f t="shared" si="212"/>
        <v>0</v>
      </c>
      <c r="TCZ126">
        <f t="shared" si="212"/>
        <v>0</v>
      </c>
      <c r="TDA126">
        <f t="shared" si="212"/>
        <v>0</v>
      </c>
      <c r="TDB126">
        <f t="shared" si="212"/>
        <v>0</v>
      </c>
      <c r="TDC126">
        <f t="shared" si="212"/>
        <v>0</v>
      </c>
      <c r="TDD126">
        <f t="shared" si="212"/>
        <v>0</v>
      </c>
      <c r="TDE126">
        <f t="shared" si="212"/>
        <v>0</v>
      </c>
      <c r="TDF126">
        <f t="shared" si="212"/>
        <v>0</v>
      </c>
      <c r="TDG126">
        <f t="shared" si="212"/>
        <v>0</v>
      </c>
      <c r="TDH126">
        <f t="shared" si="212"/>
        <v>0</v>
      </c>
      <c r="TDI126">
        <f t="shared" si="212"/>
        <v>0</v>
      </c>
      <c r="TDJ126">
        <f t="shared" ref="TDJ126:TFU126" si="213">SUM(TDJ2:TDJ125)</f>
        <v>0</v>
      </c>
      <c r="TDK126">
        <f t="shared" si="213"/>
        <v>0</v>
      </c>
      <c r="TDL126">
        <f t="shared" si="213"/>
        <v>0</v>
      </c>
      <c r="TDM126">
        <f t="shared" si="213"/>
        <v>0</v>
      </c>
      <c r="TDN126">
        <f t="shared" si="213"/>
        <v>0</v>
      </c>
      <c r="TDO126">
        <f t="shared" si="213"/>
        <v>0</v>
      </c>
      <c r="TDP126">
        <f t="shared" si="213"/>
        <v>0</v>
      </c>
      <c r="TDQ126">
        <f t="shared" si="213"/>
        <v>0</v>
      </c>
      <c r="TDR126">
        <f t="shared" si="213"/>
        <v>0</v>
      </c>
      <c r="TDS126">
        <f t="shared" si="213"/>
        <v>0</v>
      </c>
      <c r="TDT126">
        <f t="shared" si="213"/>
        <v>0</v>
      </c>
      <c r="TDU126">
        <f t="shared" si="213"/>
        <v>0</v>
      </c>
      <c r="TDV126">
        <f t="shared" si="213"/>
        <v>0</v>
      </c>
      <c r="TDW126">
        <f t="shared" si="213"/>
        <v>0</v>
      </c>
      <c r="TDX126">
        <f t="shared" si="213"/>
        <v>0</v>
      </c>
      <c r="TDY126">
        <f t="shared" si="213"/>
        <v>0</v>
      </c>
      <c r="TDZ126">
        <f t="shared" si="213"/>
        <v>0</v>
      </c>
      <c r="TEA126">
        <f t="shared" si="213"/>
        <v>0</v>
      </c>
      <c r="TEB126">
        <f t="shared" si="213"/>
        <v>0</v>
      </c>
      <c r="TEC126">
        <f t="shared" si="213"/>
        <v>0</v>
      </c>
      <c r="TED126">
        <f t="shared" si="213"/>
        <v>0</v>
      </c>
      <c r="TEE126">
        <f t="shared" si="213"/>
        <v>0</v>
      </c>
      <c r="TEF126">
        <f t="shared" si="213"/>
        <v>0</v>
      </c>
      <c r="TEG126">
        <f t="shared" si="213"/>
        <v>0</v>
      </c>
      <c r="TEH126">
        <f t="shared" si="213"/>
        <v>0</v>
      </c>
      <c r="TEI126">
        <f t="shared" si="213"/>
        <v>0</v>
      </c>
      <c r="TEJ126">
        <f t="shared" si="213"/>
        <v>0</v>
      </c>
      <c r="TEK126">
        <f t="shared" si="213"/>
        <v>0</v>
      </c>
      <c r="TEL126">
        <f t="shared" si="213"/>
        <v>0</v>
      </c>
      <c r="TEM126">
        <f t="shared" si="213"/>
        <v>0</v>
      </c>
      <c r="TEN126">
        <f t="shared" si="213"/>
        <v>0</v>
      </c>
      <c r="TEO126">
        <f t="shared" si="213"/>
        <v>0</v>
      </c>
      <c r="TEP126">
        <f t="shared" si="213"/>
        <v>0</v>
      </c>
      <c r="TEQ126">
        <f t="shared" si="213"/>
        <v>0</v>
      </c>
      <c r="TER126">
        <f t="shared" si="213"/>
        <v>0</v>
      </c>
      <c r="TES126">
        <f t="shared" si="213"/>
        <v>0</v>
      </c>
      <c r="TET126">
        <f t="shared" si="213"/>
        <v>0</v>
      </c>
      <c r="TEU126">
        <f t="shared" si="213"/>
        <v>0</v>
      </c>
      <c r="TEV126">
        <f t="shared" si="213"/>
        <v>0</v>
      </c>
      <c r="TEW126">
        <f t="shared" si="213"/>
        <v>0</v>
      </c>
      <c r="TEX126">
        <f t="shared" si="213"/>
        <v>0</v>
      </c>
      <c r="TEY126">
        <f t="shared" si="213"/>
        <v>0</v>
      </c>
      <c r="TEZ126">
        <f t="shared" si="213"/>
        <v>0</v>
      </c>
      <c r="TFA126">
        <f t="shared" si="213"/>
        <v>0</v>
      </c>
      <c r="TFB126">
        <f t="shared" si="213"/>
        <v>0</v>
      </c>
      <c r="TFC126">
        <f t="shared" si="213"/>
        <v>0</v>
      </c>
      <c r="TFD126">
        <f t="shared" si="213"/>
        <v>0</v>
      </c>
      <c r="TFE126">
        <f t="shared" si="213"/>
        <v>0</v>
      </c>
      <c r="TFF126">
        <f t="shared" si="213"/>
        <v>0</v>
      </c>
      <c r="TFG126">
        <f t="shared" si="213"/>
        <v>0</v>
      </c>
      <c r="TFH126">
        <f t="shared" si="213"/>
        <v>0</v>
      </c>
      <c r="TFI126">
        <f t="shared" si="213"/>
        <v>0</v>
      </c>
      <c r="TFJ126">
        <f t="shared" si="213"/>
        <v>0</v>
      </c>
      <c r="TFK126">
        <f t="shared" si="213"/>
        <v>0</v>
      </c>
      <c r="TFL126">
        <f t="shared" si="213"/>
        <v>0</v>
      </c>
      <c r="TFM126">
        <f t="shared" si="213"/>
        <v>0</v>
      </c>
      <c r="TFN126">
        <f t="shared" si="213"/>
        <v>0</v>
      </c>
      <c r="TFO126">
        <f t="shared" si="213"/>
        <v>0</v>
      </c>
      <c r="TFP126">
        <f t="shared" si="213"/>
        <v>0</v>
      </c>
      <c r="TFQ126">
        <f t="shared" si="213"/>
        <v>0</v>
      </c>
      <c r="TFR126">
        <f t="shared" si="213"/>
        <v>0</v>
      </c>
      <c r="TFS126">
        <f t="shared" si="213"/>
        <v>0</v>
      </c>
      <c r="TFT126">
        <f t="shared" si="213"/>
        <v>0</v>
      </c>
      <c r="TFU126">
        <f t="shared" si="213"/>
        <v>0</v>
      </c>
      <c r="TFV126">
        <f t="shared" ref="TFV126:TIG126" si="214">SUM(TFV2:TFV125)</f>
        <v>0</v>
      </c>
      <c r="TFW126">
        <f t="shared" si="214"/>
        <v>0</v>
      </c>
      <c r="TFX126">
        <f t="shared" si="214"/>
        <v>0</v>
      </c>
      <c r="TFY126">
        <f t="shared" si="214"/>
        <v>0</v>
      </c>
      <c r="TFZ126">
        <f t="shared" si="214"/>
        <v>0</v>
      </c>
      <c r="TGA126">
        <f t="shared" si="214"/>
        <v>0</v>
      </c>
      <c r="TGB126">
        <f t="shared" si="214"/>
        <v>0</v>
      </c>
      <c r="TGC126">
        <f t="shared" si="214"/>
        <v>0</v>
      </c>
      <c r="TGD126">
        <f t="shared" si="214"/>
        <v>0</v>
      </c>
      <c r="TGE126">
        <f t="shared" si="214"/>
        <v>0</v>
      </c>
      <c r="TGF126">
        <f t="shared" si="214"/>
        <v>0</v>
      </c>
      <c r="TGG126">
        <f t="shared" si="214"/>
        <v>0</v>
      </c>
      <c r="TGH126">
        <f t="shared" si="214"/>
        <v>0</v>
      </c>
      <c r="TGI126">
        <f t="shared" si="214"/>
        <v>0</v>
      </c>
      <c r="TGJ126">
        <f t="shared" si="214"/>
        <v>0</v>
      </c>
      <c r="TGK126">
        <f t="shared" si="214"/>
        <v>0</v>
      </c>
      <c r="TGL126">
        <f t="shared" si="214"/>
        <v>0</v>
      </c>
      <c r="TGM126">
        <f t="shared" si="214"/>
        <v>0</v>
      </c>
      <c r="TGN126">
        <f t="shared" si="214"/>
        <v>0</v>
      </c>
      <c r="TGO126">
        <f t="shared" si="214"/>
        <v>0</v>
      </c>
      <c r="TGP126">
        <f t="shared" si="214"/>
        <v>0</v>
      </c>
      <c r="TGQ126">
        <f t="shared" si="214"/>
        <v>0</v>
      </c>
      <c r="TGR126">
        <f t="shared" si="214"/>
        <v>0</v>
      </c>
      <c r="TGS126">
        <f t="shared" si="214"/>
        <v>0</v>
      </c>
      <c r="TGT126">
        <f t="shared" si="214"/>
        <v>0</v>
      </c>
      <c r="TGU126">
        <f t="shared" si="214"/>
        <v>0</v>
      </c>
      <c r="TGV126">
        <f t="shared" si="214"/>
        <v>0</v>
      </c>
      <c r="TGW126">
        <f t="shared" si="214"/>
        <v>0</v>
      </c>
      <c r="TGX126">
        <f t="shared" si="214"/>
        <v>0</v>
      </c>
      <c r="TGY126">
        <f t="shared" si="214"/>
        <v>0</v>
      </c>
      <c r="TGZ126">
        <f t="shared" si="214"/>
        <v>0</v>
      </c>
      <c r="THA126">
        <f t="shared" si="214"/>
        <v>0</v>
      </c>
      <c r="THB126">
        <f t="shared" si="214"/>
        <v>0</v>
      </c>
      <c r="THC126">
        <f t="shared" si="214"/>
        <v>0</v>
      </c>
      <c r="THD126">
        <f t="shared" si="214"/>
        <v>0</v>
      </c>
      <c r="THE126">
        <f t="shared" si="214"/>
        <v>0</v>
      </c>
      <c r="THF126">
        <f t="shared" si="214"/>
        <v>0</v>
      </c>
      <c r="THG126">
        <f t="shared" si="214"/>
        <v>0</v>
      </c>
      <c r="THH126">
        <f t="shared" si="214"/>
        <v>0</v>
      </c>
      <c r="THI126">
        <f t="shared" si="214"/>
        <v>0</v>
      </c>
      <c r="THJ126">
        <f t="shared" si="214"/>
        <v>0</v>
      </c>
      <c r="THK126">
        <f t="shared" si="214"/>
        <v>0</v>
      </c>
      <c r="THL126">
        <f t="shared" si="214"/>
        <v>0</v>
      </c>
      <c r="THM126">
        <f t="shared" si="214"/>
        <v>0</v>
      </c>
      <c r="THN126">
        <f t="shared" si="214"/>
        <v>0</v>
      </c>
      <c r="THO126">
        <f t="shared" si="214"/>
        <v>0</v>
      </c>
      <c r="THP126">
        <f t="shared" si="214"/>
        <v>0</v>
      </c>
      <c r="THQ126">
        <f t="shared" si="214"/>
        <v>0</v>
      </c>
      <c r="THR126">
        <f t="shared" si="214"/>
        <v>0</v>
      </c>
      <c r="THS126">
        <f t="shared" si="214"/>
        <v>0</v>
      </c>
      <c r="THT126">
        <f t="shared" si="214"/>
        <v>0</v>
      </c>
      <c r="THU126">
        <f t="shared" si="214"/>
        <v>0</v>
      </c>
      <c r="THV126">
        <f t="shared" si="214"/>
        <v>0</v>
      </c>
      <c r="THW126">
        <f t="shared" si="214"/>
        <v>0</v>
      </c>
      <c r="THX126">
        <f t="shared" si="214"/>
        <v>0</v>
      </c>
      <c r="THY126">
        <f t="shared" si="214"/>
        <v>0</v>
      </c>
      <c r="THZ126">
        <f t="shared" si="214"/>
        <v>0</v>
      </c>
      <c r="TIA126">
        <f t="shared" si="214"/>
        <v>0</v>
      </c>
      <c r="TIB126">
        <f t="shared" si="214"/>
        <v>0</v>
      </c>
      <c r="TIC126">
        <f t="shared" si="214"/>
        <v>0</v>
      </c>
      <c r="TID126">
        <f t="shared" si="214"/>
        <v>0</v>
      </c>
      <c r="TIE126">
        <f t="shared" si="214"/>
        <v>0</v>
      </c>
      <c r="TIF126">
        <f t="shared" si="214"/>
        <v>0</v>
      </c>
      <c r="TIG126">
        <f t="shared" si="214"/>
        <v>0</v>
      </c>
      <c r="TIH126">
        <f t="shared" ref="TIH126:TKS126" si="215">SUM(TIH2:TIH125)</f>
        <v>0</v>
      </c>
      <c r="TII126">
        <f t="shared" si="215"/>
        <v>0</v>
      </c>
      <c r="TIJ126">
        <f t="shared" si="215"/>
        <v>0</v>
      </c>
      <c r="TIK126">
        <f t="shared" si="215"/>
        <v>0</v>
      </c>
      <c r="TIL126">
        <f t="shared" si="215"/>
        <v>0</v>
      </c>
      <c r="TIM126">
        <f t="shared" si="215"/>
        <v>0</v>
      </c>
      <c r="TIN126">
        <f t="shared" si="215"/>
        <v>0</v>
      </c>
      <c r="TIO126">
        <f t="shared" si="215"/>
        <v>0</v>
      </c>
      <c r="TIP126">
        <f t="shared" si="215"/>
        <v>0</v>
      </c>
      <c r="TIQ126">
        <f t="shared" si="215"/>
        <v>0</v>
      </c>
      <c r="TIR126">
        <f t="shared" si="215"/>
        <v>0</v>
      </c>
      <c r="TIS126">
        <f t="shared" si="215"/>
        <v>0</v>
      </c>
      <c r="TIT126">
        <f t="shared" si="215"/>
        <v>0</v>
      </c>
      <c r="TIU126">
        <f t="shared" si="215"/>
        <v>0</v>
      </c>
      <c r="TIV126">
        <f t="shared" si="215"/>
        <v>0</v>
      </c>
      <c r="TIW126">
        <f t="shared" si="215"/>
        <v>0</v>
      </c>
      <c r="TIX126">
        <f t="shared" si="215"/>
        <v>0</v>
      </c>
      <c r="TIY126">
        <f t="shared" si="215"/>
        <v>0</v>
      </c>
      <c r="TIZ126">
        <f t="shared" si="215"/>
        <v>0</v>
      </c>
      <c r="TJA126">
        <f t="shared" si="215"/>
        <v>0</v>
      </c>
      <c r="TJB126">
        <f t="shared" si="215"/>
        <v>0</v>
      </c>
      <c r="TJC126">
        <f t="shared" si="215"/>
        <v>0</v>
      </c>
      <c r="TJD126">
        <f t="shared" si="215"/>
        <v>0</v>
      </c>
      <c r="TJE126">
        <f t="shared" si="215"/>
        <v>0</v>
      </c>
      <c r="TJF126">
        <f t="shared" si="215"/>
        <v>0</v>
      </c>
      <c r="TJG126">
        <f t="shared" si="215"/>
        <v>0</v>
      </c>
      <c r="TJH126">
        <f t="shared" si="215"/>
        <v>0</v>
      </c>
      <c r="TJI126">
        <f t="shared" si="215"/>
        <v>0</v>
      </c>
      <c r="TJJ126">
        <f t="shared" si="215"/>
        <v>0</v>
      </c>
      <c r="TJK126">
        <f t="shared" si="215"/>
        <v>0</v>
      </c>
      <c r="TJL126">
        <f t="shared" si="215"/>
        <v>0</v>
      </c>
      <c r="TJM126">
        <f t="shared" si="215"/>
        <v>0</v>
      </c>
      <c r="TJN126">
        <f t="shared" si="215"/>
        <v>0</v>
      </c>
      <c r="TJO126">
        <f t="shared" si="215"/>
        <v>0</v>
      </c>
      <c r="TJP126">
        <f t="shared" si="215"/>
        <v>0</v>
      </c>
      <c r="TJQ126">
        <f t="shared" si="215"/>
        <v>0</v>
      </c>
      <c r="TJR126">
        <f t="shared" si="215"/>
        <v>0</v>
      </c>
      <c r="TJS126">
        <f t="shared" si="215"/>
        <v>0</v>
      </c>
      <c r="TJT126">
        <f t="shared" si="215"/>
        <v>0</v>
      </c>
      <c r="TJU126">
        <f t="shared" si="215"/>
        <v>0</v>
      </c>
      <c r="TJV126">
        <f t="shared" si="215"/>
        <v>0</v>
      </c>
      <c r="TJW126">
        <f t="shared" si="215"/>
        <v>0</v>
      </c>
      <c r="TJX126">
        <f t="shared" si="215"/>
        <v>0</v>
      </c>
      <c r="TJY126">
        <f t="shared" si="215"/>
        <v>0</v>
      </c>
      <c r="TJZ126">
        <f t="shared" si="215"/>
        <v>0</v>
      </c>
      <c r="TKA126">
        <f t="shared" si="215"/>
        <v>0</v>
      </c>
      <c r="TKB126">
        <f t="shared" si="215"/>
        <v>0</v>
      </c>
      <c r="TKC126">
        <f t="shared" si="215"/>
        <v>0</v>
      </c>
      <c r="TKD126">
        <f t="shared" si="215"/>
        <v>0</v>
      </c>
      <c r="TKE126">
        <f t="shared" si="215"/>
        <v>0</v>
      </c>
      <c r="TKF126">
        <f t="shared" si="215"/>
        <v>0</v>
      </c>
      <c r="TKG126">
        <f t="shared" si="215"/>
        <v>0</v>
      </c>
      <c r="TKH126">
        <f t="shared" si="215"/>
        <v>0</v>
      </c>
      <c r="TKI126">
        <f t="shared" si="215"/>
        <v>0</v>
      </c>
      <c r="TKJ126">
        <f t="shared" si="215"/>
        <v>0</v>
      </c>
      <c r="TKK126">
        <f t="shared" si="215"/>
        <v>0</v>
      </c>
      <c r="TKL126">
        <f t="shared" si="215"/>
        <v>0</v>
      </c>
      <c r="TKM126">
        <f t="shared" si="215"/>
        <v>0</v>
      </c>
      <c r="TKN126">
        <f t="shared" si="215"/>
        <v>0</v>
      </c>
      <c r="TKO126">
        <f t="shared" si="215"/>
        <v>0</v>
      </c>
      <c r="TKP126">
        <f t="shared" si="215"/>
        <v>0</v>
      </c>
      <c r="TKQ126">
        <f t="shared" si="215"/>
        <v>0</v>
      </c>
      <c r="TKR126">
        <f t="shared" si="215"/>
        <v>0</v>
      </c>
      <c r="TKS126">
        <f t="shared" si="215"/>
        <v>0</v>
      </c>
      <c r="TKT126">
        <f t="shared" ref="TKT126:TNE126" si="216">SUM(TKT2:TKT125)</f>
        <v>0</v>
      </c>
      <c r="TKU126">
        <f t="shared" si="216"/>
        <v>0</v>
      </c>
      <c r="TKV126">
        <f t="shared" si="216"/>
        <v>0</v>
      </c>
      <c r="TKW126">
        <f t="shared" si="216"/>
        <v>0</v>
      </c>
      <c r="TKX126">
        <f t="shared" si="216"/>
        <v>0</v>
      </c>
      <c r="TKY126">
        <f t="shared" si="216"/>
        <v>0</v>
      </c>
      <c r="TKZ126">
        <f t="shared" si="216"/>
        <v>0</v>
      </c>
      <c r="TLA126">
        <f t="shared" si="216"/>
        <v>0</v>
      </c>
      <c r="TLB126">
        <f t="shared" si="216"/>
        <v>0</v>
      </c>
      <c r="TLC126">
        <f t="shared" si="216"/>
        <v>0</v>
      </c>
      <c r="TLD126">
        <f t="shared" si="216"/>
        <v>0</v>
      </c>
      <c r="TLE126">
        <f t="shared" si="216"/>
        <v>0</v>
      </c>
      <c r="TLF126">
        <f t="shared" si="216"/>
        <v>0</v>
      </c>
      <c r="TLG126">
        <f t="shared" si="216"/>
        <v>0</v>
      </c>
      <c r="TLH126">
        <f t="shared" si="216"/>
        <v>0</v>
      </c>
      <c r="TLI126">
        <f t="shared" si="216"/>
        <v>0</v>
      </c>
      <c r="TLJ126">
        <f t="shared" si="216"/>
        <v>0</v>
      </c>
      <c r="TLK126">
        <f t="shared" si="216"/>
        <v>0</v>
      </c>
      <c r="TLL126">
        <f t="shared" si="216"/>
        <v>0</v>
      </c>
      <c r="TLM126">
        <f t="shared" si="216"/>
        <v>0</v>
      </c>
      <c r="TLN126">
        <f t="shared" si="216"/>
        <v>0</v>
      </c>
      <c r="TLO126">
        <f t="shared" si="216"/>
        <v>0</v>
      </c>
      <c r="TLP126">
        <f t="shared" si="216"/>
        <v>0</v>
      </c>
      <c r="TLQ126">
        <f t="shared" si="216"/>
        <v>0</v>
      </c>
      <c r="TLR126">
        <f t="shared" si="216"/>
        <v>0</v>
      </c>
      <c r="TLS126">
        <f t="shared" si="216"/>
        <v>0</v>
      </c>
      <c r="TLT126">
        <f t="shared" si="216"/>
        <v>0</v>
      </c>
      <c r="TLU126">
        <f t="shared" si="216"/>
        <v>0</v>
      </c>
      <c r="TLV126">
        <f t="shared" si="216"/>
        <v>0</v>
      </c>
      <c r="TLW126">
        <f t="shared" si="216"/>
        <v>0</v>
      </c>
      <c r="TLX126">
        <f t="shared" si="216"/>
        <v>0</v>
      </c>
      <c r="TLY126">
        <f t="shared" si="216"/>
        <v>0</v>
      </c>
      <c r="TLZ126">
        <f t="shared" si="216"/>
        <v>0</v>
      </c>
      <c r="TMA126">
        <f t="shared" si="216"/>
        <v>0</v>
      </c>
      <c r="TMB126">
        <f t="shared" si="216"/>
        <v>0</v>
      </c>
      <c r="TMC126">
        <f t="shared" si="216"/>
        <v>0</v>
      </c>
      <c r="TMD126">
        <f t="shared" si="216"/>
        <v>0</v>
      </c>
      <c r="TME126">
        <f t="shared" si="216"/>
        <v>0</v>
      </c>
      <c r="TMF126">
        <f t="shared" si="216"/>
        <v>0</v>
      </c>
      <c r="TMG126">
        <f t="shared" si="216"/>
        <v>0</v>
      </c>
      <c r="TMH126">
        <f t="shared" si="216"/>
        <v>0</v>
      </c>
      <c r="TMI126">
        <f t="shared" si="216"/>
        <v>0</v>
      </c>
      <c r="TMJ126">
        <f t="shared" si="216"/>
        <v>0</v>
      </c>
      <c r="TMK126">
        <f t="shared" si="216"/>
        <v>0</v>
      </c>
      <c r="TML126">
        <f t="shared" si="216"/>
        <v>0</v>
      </c>
      <c r="TMM126">
        <f t="shared" si="216"/>
        <v>0</v>
      </c>
      <c r="TMN126">
        <f t="shared" si="216"/>
        <v>0</v>
      </c>
      <c r="TMO126">
        <f t="shared" si="216"/>
        <v>0</v>
      </c>
      <c r="TMP126">
        <f t="shared" si="216"/>
        <v>0</v>
      </c>
      <c r="TMQ126">
        <f t="shared" si="216"/>
        <v>0</v>
      </c>
      <c r="TMR126">
        <f t="shared" si="216"/>
        <v>0</v>
      </c>
      <c r="TMS126">
        <f t="shared" si="216"/>
        <v>0</v>
      </c>
      <c r="TMT126">
        <f t="shared" si="216"/>
        <v>0</v>
      </c>
      <c r="TMU126">
        <f t="shared" si="216"/>
        <v>0</v>
      </c>
      <c r="TMV126">
        <f t="shared" si="216"/>
        <v>0</v>
      </c>
      <c r="TMW126">
        <f t="shared" si="216"/>
        <v>0</v>
      </c>
      <c r="TMX126">
        <f t="shared" si="216"/>
        <v>0</v>
      </c>
      <c r="TMY126">
        <f t="shared" si="216"/>
        <v>0</v>
      </c>
      <c r="TMZ126">
        <f t="shared" si="216"/>
        <v>0</v>
      </c>
      <c r="TNA126">
        <f t="shared" si="216"/>
        <v>0</v>
      </c>
      <c r="TNB126">
        <f t="shared" si="216"/>
        <v>0</v>
      </c>
      <c r="TNC126">
        <f t="shared" si="216"/>
        <v>0</v>
      </c>
      <c r="TND126">
        <f t="shared" si="216"/>
        <v>0</v>
      </c>
      <c r="TNE126">
        <f t="shared" si="216"/>
        <v>0</v>
      </c>
      <c r="TNF126">
        <f t="shared" ref="TNF126:TPQ126" si="217">SUM(TNF2:TNF125)</f>
        <v>0</v>
      </c>
      <c r="TNG126">
        <f t="shared" si="217"/>
        <v>0</v>
      </c>
      <c r="TNH126">
        <f t="shared" si="217"/>
        <v>0</v>
      </c>
      <c r="TNI126">
        <f t="shared" si="217"/>
        <v>0</v>
      </c>
      <c r="TNJ126">
        <f t="shared" si="217"/>
        <v>0</v>
      </c>
      <c r="TNK126">
        <f t="shared" si="217"/>
        <v>0</v>
      </c>
      <c r="TNL126">
        <f t="shared" si="217"/>
        <v>0</v>
      </c>
      <c r="TNM126">
        <f t="shared" si="217"/>
        <v>0</v>
      </c>
      <c r="TNN126">
        <f t="shared" si="217"/>
        <v>0</v>
      </c>
      <c r="TNO126">
        <f t="shared" si="217"/>
        <v>0</v>
      </c>
      <c r="TNP126">
        <f t="shared" si="217"/>
        <v>0</v>
      </c>
      <c r="TNQ126">
        <f t="shared" si="217"/>
        <v>0</v>
      </c>
      <c r="TNR126">
        <f t="shared" si="217"/>
        <v>0</v>
      </c>
      <c r="TNS126">
        <f t="shared" si="217"/>
        <v>0</v>
      </c>
      <c r="TNT126">
        <f t="shared" si="217"/>
        <v>0</v>
      </c>
      <c r="TNU126">
        <f t="shared" si="217"/>
        <v>0</v>
      </c>
      <c r="TNV126">
        <f t="shared" si="217"/>
        <v>0</v>
      </c>
      <c r="TNW126">
        <f t="shared" si="217"/>
        <v>0</v>
      </c>
      <c r="TNX126">
        <f t="shared" si="217"/>
        <v>0</v>
      </c>
      <c r="TNY126">
        <f t="shared" si="217"/>
        <v>0</v>
      </c>
      <c r="TNZ126">
        <f t="shared" si="217"/>
        <v>0</v>
      </c>
      <c r="TOA126">
        <f t="shared" si="217"/>
        <v>0</v>
      </c>
      <c r="TOB126">
        <f t="shared" si="217"/>
        <v>0</v>
      </c>
      <c r="TOC126">
        <f t="shared" si="217"/>
        <v>0</v>
      </c>
      <c r="TOD126">
        <f t="shared" si="217"/>
        <v>0</v>
      </c>
      <c r="TOE126">
        <f t="shared" si="217"/>
        <v>0</v>
      </c>
      <c r="TOF126">
        <f t="shared" si="217"/>
        <v>0</v>
      </c>
      <c r="TOG126">
        <f t="shared" si="217"/>
        <v>0</v>
      </c>
      <c r="TOH126">
        <f t="shared" si="217"/>
        <v>0</v>
      </c>
      <c r="TOI126">
        <f t="shared" si="217"/>
        <v>0</v>
      </c>
      <c r="TOJ126">
        <f t="shared" si="217"/>
        <v>0</v>
      </c>
      <c r="TOK126">
        <f t="shared" si="217"/>
        <v>0</v>
      </c>
      <c r="TOL126">
        <f t="shared" si="217"/>
        <v>0</v>
      </c>
      <c r="TOM126">
        <f t="shared" si="217"/>
        <v>0</v>
      </c>
      <c r="TON126">
        <f t="shared" si="217"/>
        <v>0</v>
      </c>
      <c r="TOO126">
        <f t="shared" si="217"/>
        <v>0</v>
      </c>
      <c r="TOP126">
        <f t="shared" si="217"/>
        <v>0</v>
      </c>
      <c r="TOQ126">
        <f t="shared" si="217"/>
        <v>0</v>
      </c>
      <c r="TOR126">
        <f t="shared" si="217"/>
        <v>0</v>
      </c>
      <c r="TOS126">
        <f t="shared" si="217"/>
        <v>0</v>
      </c>
      <c r="TOT126">
        <f t="shared" si="217"/>
        <v>0</v>
      </c>
      <c r="TOU126">
        <f t="shared" si="217"/>
        <v>0</v>
      </c>
      <c r="TOV126">
        <f t="shared" si="217"/>
        <v>0</v>
      </c>
      <c r="TOW126">
        <f t="shared" si="217"/>
        <v>0</v>
      </c>
      <c r="TOX126">
        <f t="shared" si="217"/>
        <v>0</v>
      </c>
      <c r="TOY126">
        <f t="shared" si="217"/>
        <v>0</v>
      </c>
      <c r="TOZ126">
        <f t="shared" si="217"/>
        <v>0</v>
      </c>
      <c r="TPA126">
        <f t="shared" si="217"/>
        <v>0</v>
      </c>
      <c r="TPB126">
        <f t="shared" si="217"/>
        <v>0</v>
      </c>
      <c r="TPC126">
        <f t="shared" si="217"/>
        <v>0</v>
      </c>
      <c r="TPD126">
        <f t="shared" si="217"/>
        <v>0</v>
      </c>
      <c r="TPE126">
        <f t="shared" si="217"/>
        <v>0</v>
      </c>
      <c r="TPF126">
        <f t="shared" si="217"/>
        <v>0</v>
      </c>
      <c r="TPG126">
        <f t="shared" si="217"/>
        <v>0</v>
      </c>
      <c r="TPH126">
        <f t="shared" si="217"/>
        <v>0</v>
      </c>
      <c r="TPI126">
        <f t="shared" si="217"/>
        <v>0</v>
      </c>
      <c r="TPJ126">
        <f t="shared" si="217"/>
        <v>0</v>
      </c>
      <c r="TPK126">
        <f t="shared" si="217"/>
        <v>0</v>
      </c>
      <c r="TPL126">
        <f t="shared" si="217"/>
        <v>0</v>
      </c>
      <c r="TPM126">
        <f t="shared" si="217"/>
        <v>0</v>
      </c>
      <c r="TPN126">
        <f t="shared" si="217"/>
        <v>0</v>
      </c>
      <c r="TPO126">
        <f t="shared" si="217"/>
        <v>0</v>
      </c>
      <c r="TPP126">
        <f t="shared" si="217"/>
        <v>0</v>
      </c>
      <c r="TPQ126">
        <f t="shared" si="217"/>
        <v>0</v>
      </c>
      <c r="TPR126">
        <f t="shared" ref="TPR126:TSC126" si="218">SUM(TPR2:TPR125)</f>
        <v>0</v>
      </c>
      <c r="TPS126">
        <f t="shared" si="218"/>
        <v>0</v>
      </c>
      <c r="TPT126">
        <f t="shared" si="218"/>
        <v>0</v>
      </c>
      <c r="TPU126">
        <f t="shared" si="218"/>
        <v>0</v>
      </c>
      <c r="TPV126">
        <f t="shared" si="218"/>
        <v>0</v>
      </c>
      <c r="TPW126">
        <f t="shared" si="218"/>
        <v>0</v>
      </c>
      <c r="TPX126">
        <f t="shared" si="218"/>
        <v>0</v>
      </c>
      <c r="TPY126">
        <f t="shared" si="218"/>
        <v>0</v>
      </c>
      <c r="TPZ126">
        <f t="shared" si="218"/>
        <v>0</v>
      </c>
      <c r="TQA126">
        <f t="shared" si="218"/>
        <v>0</v>
      </c>
      <c r="TQB126">
        <f t="shared" si="218"/>
        <v>0</v>
      </c>
      <c r="TQC126">
        <f t="shared" si="218"/>
        <v>0</v>
      </c>
      <c r="TQD126">
        <f t="shared" si="218"/>
        <v>0</v>
      </c>
      <c r="TQE126">
        <f t="shared" si="218"/>
        <v>0</v>
      </c>
      <c r="TQF126">
        <f t="shared" si="218"/>
        <v>0</v>
      </c>
      <c r="TQG126">
        <f t="shared" si="218"/>
        <v>0</v>
      </c>
      <c r="TQH126">
        <f t="shared" si="218"/>
        <v>0</v>
      </c>
      <c r="TQI126">
        <f t="shared" si="218"/>
        <v>0</v>
      </c>
      <c r="TQJ126">
        <f t="shared" si="218"/>
        <v>0</v>
      </c>
      <c r="TQK126">
        <f t="shared" si="218"/>
        <v>0</v>
      </c>
      <c r="TQL126">
        <f t="shared" si="218"/>
        <v>0</v>
      </c>
      <c r="TQM126">
        <f t="shared" si="218"/>
        <v>0</v>
      </c>
      <c r="TQN126">
        <f t="shared" si="218"/>
        <v>0</v>
      </c>
      <c r="TQO126">
        <f t="shared" si="218"/>
        <v>0</v>
      </c>
      <c r="TQP126">
        <f t="shared" si="218"/>
        <v>0</v>
      </c>
      <c r="TQQ126">
        <f t="shared" si="218"/>
        <v>0</v>
      </c>
      <c r="TQR126">
        <f t="shared" si="218"/>
        <v>0</v>
      </c>
      <c r="TQS126">
        <f t="shared" si="218"/>
        <v>0</v>
      </c>
      <c r="TQT126">
        <f t="shared" si="218"/>
        <v>0</v>
      </c>
      <c r="TQU126">
        <f t="shared" si="218"/>
        <v>0</v>
      </c>
      <c r="TQV126">
        <f t="shared" si="218"/>
        <v>0</v>
      </c>
      <c r="TQW126">
        <f t="shared" si="218"/>
        <v>0</v>
      </c>
      <c r="TQX126">
        <f t="shared" si="218"/>
        <v>0</v>
      </c>
      <c r="TQY126">
        <f t="shared" si="218"/>
        <v>0</v>
      </c>
      <c r="TQZ126">
        <f t="shared" si="218"/>
        <v>0</v>
      </c>
      <c r="TRA126">
        <f t="shared" si="218"/>
        <v>0</v>
      </c>
      <c r="TRB126">
        <f t="shared" si="218"/>
        <v>0</v>
      </c>
      <c r="TRC126">
        <f t="shared" si="218"/>
        <v>0</v>
      </c>
      <c r="TRD126">
        <f t="shared" si="218"/>
        <v>0</v>
      </c>
      <c r="TRE126">
        <f t="shared" si="218"/>
        <v>0</v>
      </c>
      <c r="TRF126">
        <f t="shared" si="218"/>
        <v>0</v>
      </c>
      <c r="TRG126">
        <f t="shared" si="218"/>
        <v>0</v>
      </c>
      <c r="TRH126">
        <f t="shared" si="218"/>
        <v>0</v>
      </c>
      <c r="TRI126">
        <f t="shared" si="218"/>
        <v>0</v>
      </c>
      <c r="TRJ126">
        <f t="shared" si="218"/>
        <v>0</v>
      </c>
      <c r="TRK126">
        <f t="shared" si="218"/>
        <v>0</v>
      </c>
      <c r="TRL126">
        <f t="shared" si="218"/>
        <v>0</v>
      </c>
      <c r="TRM126">
        <f t="shared" si="218"/>
        <v>0</v>
      </c>
      <c r="TRN126">
        <f t="shared" si="218"/>
        <v>0</v>
      </c>
      <c r="TRO126">
        <f t="shared" si="218"/>
        <v>0</v>
      </c>
      <c r="TRP126">
        <f t="shared" si="218"/>
        <v>0</v>
      </c>
      <c r="TRQ126">
        <f t="shared" si="218"/>
        <v>0</v>
      </c>
      <c r="TRR126">
        <f t="shared" si="218"/>
        <v>0</v>
      </c>
      <c r="TRS126">
        <f t="shared" si="218"/>
        <v>0</v>
      </c>
      <c r="TRT126">
        <f t="shared" si="218"/>
        <v>0</v>
      </c>
      <c r="TRU126">
        <f t="shared" si="218"/>
        <v>0</v>
      </c>
      <c r="TRV126">
        <f t="shared" si="218"/>
        <v>0</v>
      </c>
      <c r="TRW126">
        <f t="shared" si="218"/>
        <v>0</v>
      </c>
      <c r="TRX126">
        <f t="shared" si="218"/>
        <v>0</v>
      </c>
      <c r="TRY126">
        <f t="shared" si="218"/>
        <v>0</v>
      </c>
      <c r="TRZ126">
        <f t="shared" si="218"/>
        <v>0</v>
      </c>
      <c r="TSA126">
        <f t="shared" si="218"/>
        <v>0</v>
      </c>
      <c r="TSB126">
        <f t="shared" si="218"/>
        <v>0</v>
      </c>
      <c r="TSC126">
        <f t="shared" si="218"/>
        <v>0</v>
      </c>
      <c r="TSD126">
        <f t="shared" ref="TSD126:TUO126" si="219">SUM(TSD2:TSD125)</f>
        <v>0</v>
      </c>
      <c r="TSE126">
        <f t="shared" si="219"/>
        <v>0</v>
      </c>
      <c r="TSF126">
        <f t="shared" si="219"/>
        <v>0</v>
      </c>
      <c r="TSG126">
        <f t="shared" si="219"/>
        <v>0</v>
      </c>
      <c r="TSH126">
        <f t="shared" si="219"/>
        <v>0</v>
      </c>
      <c r="TSI126">
        <f t="shared" si="219"/>
        <v>0</v>
      </c>
      <c r="TSJ126">
        <f t="shared" si="219"/>
        <v>0</v>
      </c>
      <c r="TSK126">
        <f t="shared" si="219"/>
        <v>0</v>
      </c>
      <c r="TSL126">
        <f t="shared" si="219"/>
        <v>0</v>
      </c>
      <c r="TSM126">
        <f t="shared" si="219"/>
        <v>0</v>
      </c>
      <c r="TSN126">
        <f t="shared" si="219"/>
        <v>0</v>
      </c>
      <c r="TSO126">
        <f t="shared" si="219"/>
        <v>0</v>
      </c>
      <c r="TSP126">
        <f t="shared" si="219"/>
        <v>0</v>
      </c>
      <c r="TSQ126">
        <f t="shared" si="219"/>
        <v>0</v>
      </c>
      <c r="TSR126">
        <f t="shared" si="219"/>
        <v>0</v>
      </c>
      <c r="TSS126">
        <f t="shared" si="219"/>
        <v>0</v>
      </c>
      <c r="TST126">
        <f t="shared" si="219"/>
        <v>0</v>
      </c>
      <c r="TSU126">
        <f t="shared" si="219"/>
        <v>0</v>
      </c>
      <c r="TSV126">
        <f t="shared" si="219"/>
        <v>0</v>
      </c>
      <c r="TSW126">
        <f t="shared" si="219"/>
        <v>0</v>
      </c>
      <c r="TSX126">
        <f t="shared" si="219"/>
        <v>0</v>
      </c>
      <c r="TSY126">
        <f t="shared" si="219"/>
        <v>0</v>
      </c>
      <c r="TSZ126">
        <f t="shared" si="219"/>
        <v>0</v>
      </c>
      <c r="TTA126">
        <f t="shared" si="219"/>
        <v>0</v>
      </c>
      <c r="TTB126">
        <f t="shared" si="219"/>
        <v>0</v>
      </c>
      <c r="TTC126">
        <f t="shared" si="219"/>
        <v>0</v>
      </c>
      <c r="TTD126">
        <f t="shared" si="219"/>
        <v>0</v>
      </c>
      <c r="TTE126">
        <f t="shared" si="219"/>
        <v>0</v>
      </c>
      <c r="TTF126">
        <f t="shared" si="219"/>
        <v>0</v>
      </c>
      <c r="TTG126">
        <f t="shared" si="219"/>
        <v>0</v>
      </c>
      <c r="TTH126">
        <f t="shared" si="219"/>
        <v>0</v>
      </c>
      <c r="TTI126">
        <f t="shared" si="219"/>
        <v>0</v>
      </c>
      <c r="TTJ126">
        <f t="shared" si="219"/>
        <v>0</v>
      </c>
      <c r="TTK126">
        <f t="shared" si="219"/>
        <v>0</v>
      </c>
      <c r="TTL126">
        <f t="shared" si="219"/>
        <v>0</v>
      </c>
      <c r="TTM126">
        <f t="shared" si="219"/>
        <v>0</v>
      </c>
      <c r="TTN126">
        <f t="shared" si="219"/>
        <v>0</v>
      </c>
      <c r="TTO126">
        <f t="shared" si="219"/>
        <v>0</v>
      </c>
      <c r="TTP126">
        <f t="shared" si="219"/>
        <v>0</v>
      </c>
      <c r="TTQ126">
        <f t="shared" si="219"/>
        <v>0</v>
      </c>
      <c r="TTR126">
        <f t="shared" si="219"/>
        <v>0</v>
      </c>
      <c r="TTS126">
        <f t="shared" si="219"/>
        <v>0</v>
      </c>
      <c r="TTT126">
        <f t="shared" si="219"/>
        <v>0</v>
      </c>
      <c r="TTU126">
        <f t="shared" si="219"/>
        <v>0</v>
      </c>
      <c r="TTV126">
        <f t="shared" si="219"/>
        <v>0</v>
      </c>
      <c r="TTW126">
        <f t="shared" si="219"/>
        <v>0</v>
      </c>
      <c r="TTX126">
        <f t="shared" si="219"/>
        <v>0</v>
      </c>
      <c r="TTY126">
        <f t="shared" si="219"/>
        <v>0</v>
      </c>
      <c r="TTZ126">
        <f t="shared" si="219"/>
        <v>0</v>
      </c>
      <c r="TUA126">
        <f t="shared" si="219"/>
        <v>0</v>
      </c>
      <c r="TUB126">
        <f t="shared" si="219"/>
        <v>0</v>
      </c>
      <c r="TUC126">
        <f t="shared" si="219"/>
        <v>0</v>
      </c>
      <c r="TUD126">
        <f t="shared" si="219"/>
        <v>0</v>
      </c>
      <c r="TUE126">
        <f t="shared" si="219"/>
        <v>0</v>
      </c>
      <c r="TUF126">
        <f t="shared" si="219"/>
        <v>0</v>
      </c>
      <c r="TUG126">
        <f t="shared" si="219"/>
        <v>0</v>
      </c>
      <c r="TUH126">
        <f t="shared" si="219"/>
        <v>0</v>
      </c>
      <c r="TUI126">
        <f t="shared" si="219"/>
        <v>0</v>
      </c>
      <c r="TUJ126">
        <f t="shared" si="219"/>
        <v>0</v>
      </c>
      <c r="TUK126">
        <f t="shared" si="219"/>
        <v>0</v>
      </c>
      <c r="TUL126">
        <f t="shared" si="219"/>
        <v>0</v>
      </c>
      <c r="TUM126">
        <f t="shared" si="219"/>
        <v>0</v>
      </c>
      <c r="TUN126">
        <f t="shared" si="219"/>
        <v>0</v>
      </c>
      <c r="TUO126">
        <f t="shared" si="219"/>
        <v>0</v>
      </c>
      <c r="TUP126">
        <f t="shared" ref="TUP126:TXA126" si="220">SUM(TUP2:TUP125)</f>
        <v>0</v>
      </c>
      <c r="TUQ126">
        <f t="shared" si="220"/>
        <v>0</v>
      </c>
      <c r="TUR126">
        <f t="shared" si="220"/>
        <v>0</v>
      </c>
      <c r="TUS126">
        <f t="shared" si="220"/>
        <v>0</v>
      </c>
      <c r="TUT126">
        <f t="shared" si="220"/>
        <v>0</v>
      </c>
      <c r="TUU126">
        <f t="shared" si="220"/>
        <v>0</v>
      </c>
      <c r="TUV126">
        <f t="shared" si="220"/>
        <v>0</v>
      </c>
      <c r="TUW126">
        <f t="shared" si="220"/>
        <v>0</v>
      </c>
      <c r="TUX126">
        <f t="shared" si="220"/>
        <v>0</v>
      </c>
      <c r="TUY126">
        <f t="shared" si="220"/>
        <v>0</v>
      </c>
      <c r="TUZ126">
        <f t="shared" si="220"/>
        <v>0</v>
      </c>
      <c r="TVA126">
        <f t="shared" si="220"/>
        <v>0</v>
      </c>
      <c r="TVB126">
        <f t="shared" si="220"/>
        <v>0</v>
      </c>
      <c r="TVC126">
        <f t="shared" si="220"/>
        <v>0</v>
      </c>
      <c r="TVD126">
        <f t="shared" si="220"/>
        <v>0</v>
      </c>
      <c r="TVE126">
        <f t="shared" si="220"/>
        <v>0</v>
      </c>
      <c r="TVF126">
        <f t="shared" si="220"/>
        <v>0</v>
      </c>
      <c r="TVG126">
        <f t="shared" si="220"/>
        <v>0</v>
      </c>
      <c r="TVH126">
        <f t="shared" si="220"/>
        <v>0</v>
      </c>
      <c r="TVI126">
        <f t="shared" si="220"/>
        <v>0</v>
      </c>
      <c r="TVJ126">
        <f t="shared" si="220"/>
        <v>0</v>
      </c>
      <c r="TVK126">
        <f t="shared" si="220"/>
        <v>0</v>
      </c>
      <c r="TVL126">
        <f t="shared" si="220"/>
        <v>0</v>
      </c>
      <c r="TVM126">
        <f t="shared" si="220"/>
        <v>0</v>
      </c>
      <c r="TVN126">
        <f t="shared" si="220"/>
        <v>0</v>
      </c>
      <c r="TVO126">
        <f t="shared" si="220"/>
        <v>0</v>
      </c>
      <c r="TVP126">
        <f t="shared" si="220"/>
        <v>0</v>
      </c>
      <c r="TVQ126">
        <f t="shared" si="220"/>
        <v>0</v>
      </c>
      <c r="TVR126">
        <f t="shared" si="220"/>
        <v>0</v>
      </c>
      <c r="TVS126">
        <f t="shared" si="220"/>
        <v>0</v>
      </c>
      <c r="TVT126">
        <f t="shared" si="220"/>
        <v>0</v>
      </c>
      <c r="TVU126">
        <f t="shared" si="220"/>
        <v>0</v>
      </c>
      <c r="TVV126">
        <f t="shared" si="220"/>
        <v>0</v>
      </c>
      <c r="TVW126">
        <f t="shared" si="220"/>
        <v>0</v>
      </c>
      <c r="TVX126">
        <f t="shared" si="220"/>
        <v>0</v>
      </c>
      <c r="TVY126">
        <f t="shared" si="220"/>
        <v>0</v>
      </c>
      <c r="TVZ126">
        <f t="shared" si="220"/>
        <v>0</v>
      </c>
      <c r="TWA126">
        <f t="shared" si="220"/>
        <v>0</v>
      </c>
      <c r="TWB126">
        <f t="shared" si="220"/>
        <v>0</v>
      </c>
      <c r="TWC126">
        <f t="shared" si="220"/>
        <v>0</v>
      </c>
      <c r="TWD126">
        <f t="shared" si="220"/>
        <v>0</v>
      </c>
      <c r="TWE126">
        <f t="shared" si="220"/>
        <v>0</v>
      </c>
      <c r="TWF126">
        <f t="shared" si="220"/>
        <v>0</v>
      </c>
      <c r="TWG126">
        <f t="shared" si="220"/>
        <v>0</v>
      </c>
      <c r="TWH126">
        <f t="shared" si="220"/>
        <v>0</v>
      </c>
      <c r="TWI126">
        <f t="shared" si="220"/>
        <v>0</v>
      </c>
      <c r="TWJ126">
        <f t="shared" si="220"/>
        <v>0</v>
      </c>
      <c r="TWK126">
        <f t="shared" si="220"/>
        <v>0</v>
      </c>
      <c r="TWL126">
        <f t="shared" si="220"/>
        <v>0</v>
      </c>
      <c r="TWM126">
        <f t="shared" si="220"/>
        <v>0</v>
      </c>
      <c r="TWN126">
        <f t="shared" si="220"/>
        <v>0</v>
      </c>
      <c r="TWO126">
        <f t="shared" si="220"/>
        <v>0</v>
      </c>
      <c r="TWP126">
        <f t="shared" si="220"/>
        <v>0</v>
      </c>
      <c r="TWQ126">
        <f t="shared" si="220"/>
        <v>0</v>
      </c>
      <c r="TWR126">
        <f t="shared" si="220"/>
        <v>0</v>
      </c>
      <c r="TWS126">
        <f t="shared" si="220"/>
        <v>0</v>
      </c>
      <c r="TWT126">
        <f t="shared" si="220"/>
        <v>0</v>
      </c>
      <c r="TWU126">
        <f t="shared" si="220"/>
        <v>0</v>
      </c>
      <c r="TWV126">
        <f t="shared" si="220"/>
        <v>0</v>
      </c>
      <c r="TWW126">
        <f t="shared" si="220"/>
        <v>0</v>
      </c>
      <c r="TWX126">
        <f t="shared" si="220"/>
        <v>0</v>
      </c>
      <c r="TWY126">
        <f t="shared" si="220"/>
        <v>0</v>
      </c>
      <c r="TWZ126">
        <f t="shared" si="220"/>
        <v>0</v>
      </c>
      <c r="TXA126">
        <f t="shared" si="220"/>
        <v>0</v>
      </c>
      <c r="TXB126">
        <f t="shared" ref="TXB126:TZM126" si="221">SUM(TXB2:TXB125)</f>
        <v>0</v>
      </c>
      <c r="TXC126">
        <f t="shared" si="221"/>
        <v>0</v>
      </c>
      <c r="TXD126">
        <f t="shared" si="221"/>
        <v>0</v>
      </c>
      <c r="TXE126">
        <f t="shared" si="221"/>
        <v>0</v>
      </c>
      <c r="TXF126">
        <f t="shared" si="221"/>
        <v>0</v>
      </c>
      <c r="TXG126">
        <f t="shared" si="221"/>
        <v>0</v>
      </c>
      <c r="TXH126">
        <f t="shared" si="221"/>
        <v>0</v>
      </c>
      <c r="TXI126">
        <f t="shared" si="221"/>
        <v>0</v>
      </c>
      <c r="TXJ126">
        <f t="shared" si="221"/>
        <v>0</v>
      </c>
      <c r="TXK126">
        <f t="shared" si="221"/>
        <v>0</v>
      </c>
      <c r="TXL126">
        <f t="shared" si="221"/>
        <v>0</v>
      </c>
      <c r="TXM126">
        <f t="shared" si="221"/>
        <v>0</v>
      </c>
      <c r="TXN126">
        <f t="shared" si="221"/>
        <v>0</v>
      </c>
      <c r="TXO126">
        <f t="shared" si="221"/>
        <v>0</v>
      </c>
      <c r="TXP126">
        <f t="shared" si="221"/>
        <v>0</v>
      </c>
      <c r="TXQ126">
        <f t="shared" si="221"/>
        <v>0</v>
      </c>
      <c r="TXR126">
        <f t="shared" si="221"/>
        <v>0</v>
      </c>
      <c r="TXS126">
        <f t="shared" si="221"/>
        <v>0</v>
      </c>
      <c r="TXT126">
        <f t="shared" si="221"/>
        <v>0</v>
      </c>
      <c r="TXU126">
        <f t="shared" si="221"/>
        <v>0</v>
      </c>
      <c r="TXV126">
        <f t="shared" si="221"/>
        <v>0</v>
      </c>
      <c r="TXW126">
        <f t="shared" si="221"/>
        <v>0</v>
      </c>
      <c r="TXX126">
        <f t="shared" si="221"/>
        <v>0</v>
      </c>
      <c r="TXY126">
        <f t="shared" si="221"/>
        <v>0</v>
      </c>
      <c r="TXZ126">
        <f t="shared" si="221"/>
        <v>0</v>
      </c>
      <c r="TYA126">
        <f t="shared" si="221"/>
        <v>0</v>
      </c>
      <c r="TYB126">
        <f t="shared" si="221"/>
        <v>0</v>
      </c>
      <c r="TYC126">
        <f t="shared" si="221"/>
        <v>0</v>
      </c>
      <c r="TYD126">
        <f t="shared" si="221"/>
        <v>0</v>
      </c>
      <c r="TYE126">
        <f t="shared" si="221"/>
        <v>0</v>
      </c>
      <c r="TYF126">
        <f t="shared" si="221"/>
        <v>0</v>
      </c>
      <c r="TYG126">
        <f t="shared" si="221"/>
        <v>0</v>
      </c>
      <c r="TYH126">
        <f t="shared" si="221"/>
        <v>0</v>
      </c>
      <c r="TYI126">
        <f t="shared" si="221"/>
        <v>0</v>
      </c>
      <c r="TYJ126">
        <f t="shared" si="221"/>
        <v>0</v>
      </c>
      <c r="TYK126">
        <f t="shared" si="221"/>
        <v>0</v>
      </c>
      <c r="TYL126">
        <f t="shared" si="221"/>
        <v>0</v>
      </c>
      <c r="TYM126">
        <f t="shared" si="221"/>
        <v>0</v>
      </c>
      <c r="TYN126">
        <f t="shared" si="221"/>
        <v>0</v>
      </c>
      <c r="TYO126">
        <f t="shared" si="221"/>
        <v>0</v>
      </c>
      <c r="TYP126">
        <f t="shared" si="221"/>
        <v>0</v>
      </c>
      <c r="TYQ126">
        <f t="shared" si="221"/>
        <v>0</v>
      </c>
      <c r="TYR126">
        <f t="shared" si="221"/>
        <v>0</v>
      </c>
      <c r="TYS126">
        <f t="shared" si="221"/>
        <v>0</v>
      </c>
      <c r="TYT126">
        <f t="shared" si="221"/>
        <v>0</v>
      </c>
      <c r="TYU126">
        <f t="shared" si="221"/>
        <v>0</v>
      </c>
      <c r="TYV126">
        <f t="shared" si="221"/>
        <v>0</v>
      </c>
      <c r="TYW126">
        <f t="shared" si="221"/>
        <v>0</v>
      </c>
      <c r="TYX126">
        <f t="shared" si="221"/>
        <v>0</v>
      </c>
      <c r="TYY126">
        <f t="shared" si="221"/>
        <v>0</v>
      </c>
      <c r="TYZ126">
        <f t="shared" si="221"/>
        <v>0</v>
      </c>
      <c r="TZA126">
        <f t="shared" si="221"/>
        <v>0</v>
      </c>
      <c r="TZB126">
        <f t="shared" si="221"/>
        <v>0</v>
      </c>
      <c r="TZC126">
        <f t="shared" si="221"/>
        <v>0</v>
      </c>
      <c r="TZD126">
        <f t="shared" si="221"/>
        <v>0</v>
      </c>
      <c r="TZE126">
        <f t="shared" si="221"/>
        <v>0</v>
      </c>
      <c r="TZF126">
        <f t="shared" si="221"/>
        <v>0</v>
      </c>
      <c r="TZG126">
        <f t="shared" si="221"/>
        <v>0</v>
      </c>
      <c r="TZH126">
        <f t="shared" si="221"/>
        <v>0</v>
      </c>
      <c r="TZI126">
        <f t="shared" si="221"/>
        <v>0</v>
      </c>
      <c r="TZJ126">
        <f t="shared" si="221"/>
        <v>0</v>
      </c>
      <c r="TZK126">
        <f t="shared" si="221"/>
        <v>0</v>
      </c>
      <c r="TZL126">
        <f t="shared" si="221"/>
        <v>0</v>
      </c>
      <c r="TZM126">
        <f t="shared" si="221"/>
        <v>0</v>
      </c>
      <c r="TZN126">
        <f t="shared" ref="TZN126:UBY126" si="222">SUM(TZN2:TZN125)</f>
        <v>0</v>
      </c>
      <c r="TZO126">
        <f t="shared" si="222"/>
        <v>0</v>
      </c>
      <c r="TZP126">
        <f t="shared" si="222"/>
        <v>0</v>
      </c>
      <c r="TZQ126">
        <f t="shared" si="222"/>
        <v>0</v>
      </c>
      <c r="TZR126">
        <f t="shared" si="222"/>
        <v>0</v>
      </c>
      <c r="TZS126">
        <f t="shared" si="222"/>
        <v>0</v>
      </c>
      <c r="TZT126">
        <f t="shared" si="222"/>
        <v>0</v>
      </c>
      <c r="TZU126">
        <f t="shared" si="222"/>
        <v>0</v>
      </c>
      <c r="TZV126">
        <f t="shared" si="222"/>
        <v>0</v>
      </c>
      <c r="TZW126">
        <f t="shared" si="222"/>
        <v>0</v>
      </c>
      <c r="TZX126">
        <f t="shared" si="222"/>
        <v>0</v>
      </c>
      <c r="TZY126">
        <f t="shared" si="222"/>
        <v>0</v>
      </c>
      <c r="TZZ126">
        <f t="shared" si="222"/>
        <v>0</v>
      </c>
      <c r="UAA126">
        <f t="shared" si="222"/>
        <v>0</v>
      </c>
      <c r="UAB126">
        <f t="shared" si="222"/>
        <v>0</v>
      </c>
      <c r="UAC126">
        <f t="shared" si="222"/>
        <v>0</v>
      </c>
      <c r="UAD126">
        <f t="shared" si="222"/>
        <v>0</v>
      </c>
      <c r="UAE126">
        <f t="shared" si="222"/>
        <v>0</v>
      </c>
      <c r="UAF126">
        <f t="shared" si="222"/>
        <v>0</v>
      </c>
      <c r="UAG126">
        <f t="shared" si="222"/>
        <v>0</v>
      </c>
      <c r="UAH126">
        <f t="shared" si="222"/>
        <v>0</v>
      </c>
      <c r="UAI126">
        <f t="shared" si="222"/>
        <v>0</v>
      </c>
      <c r="UAJ126">
        <f t="shared" si="222"/>
        <v>0</v>
      </c>
      <c r="UAK126">
        <f t="shared" si="222"/>
        <v>0</v>
      </c>
      <c r="UAL126">
        <f t="shared" si="222"/>
        <v>0</v>
      </c>
      <c r="UAM126">
        <f t="shared" si="222"/>
        <v>0</v>
      </c>
      <c r="UAN126">
        <f t="shared" si="222"/>
        <v>0</v>
      </c>
      <c r="UAO126">
        <f t="shared" si="222"/>
        <v>0</v>
      </c>
      <c r="UAP126">
        <f t="shared" si="222"/>
        <v>0</v>
      </c>
      <c r="UAQ126">
        <f t="shared" si="222"/>
        <v>0</v>
      </c>
      <c r="UAR126">
        <f t="shared" si="222"/>
        <v>0</v>
      </c>
      <c r="UAS126">
        <f t="shared" si="222"/>
        <v>0</v>
      </c>
      <c r="UAT126">
        <f t="shared" si="222"/>
        <v>0</v>
      </c>
      <c r="UAU126">
        <f t="shared" si="222"/>
        <v>0</v>
      </c>
      <c r="UAV126">
        <f t="shared" si="222"/>
        <v>0</v>
      </c>
      <c r="UAW126">
        <f t="shared" si="222"/>
        <v>0</v>
      </c>
      <c r="UAX126">
        <f t="shared" si="222"/>
        <v>0</v>
      </c>
      <c r="UAY126">
        <f t="shared" si="222"/>
        <v>0</v>
      </c>
      <c r="UAZ126">
        <f t="shared" si="222"/>
        <v>0</v>
      </c>
      <c r="UBA126">
        <f t="shared" si="222"/>
        <v>0</v>
      </c>
      <c r="UBB126">
        <f t="shared" si="222"/>
        <v>0</v>
      </c>
      <c r="UBC126">
        <f t="shared" si="222"/>
        <v>0</v>
      </c>
      <c r="UBD126">
        <f t="shared" si="222"/>
        <v>0</v>
      </c>
      <c r="UBE126">
        <f t="shared" si="222"/>
        <v>0</v>
      </c>
      <c r="UBF126">
        <f t="shared" si="222"/>
        <v>0</v>
      </c>
      <c r="UBG126">
        <f t="shared" si="222"/>
        <v>0</v>
      </c>
      <c r="UBH126">
        <f t="shared" si="222"/>
        <v>0</v>
      </c>
      <c r="UBI126">
        <f t="shared" si="222"/>
        <v>0</v>
      </c>
      <c r="UBJ126">
        <f t="shared" si="222"/>
        <v>0</v>
      </c>
      <c r="UBK126">
        <f t="shared" si="222"/>
        <v>0</v>
      </c>
      <c r="UBL126">
        <f t="shared" si="222"/>
        <v>0</v>
      </c>
      <c r="UBM126">
        <f t="shared" si="222"/>
        <v>0</v>
      </c>
      <c r="UBN126">
        <f t="shared" si="222"/>
        <v>0</v>
      </c>
      <c r="UBO126">
        <f t="shared" si="222"/>
        <v>0</v>
      </c>
      <c r="UBP126">
        <f t="shared" si="222"/>
        <v>0</v>
      </c>
      <c r="UBQ126">
        <f t="shared" si="222"/>
        <v>0</v>
      </c>
      <c r="UBR126">
        <f t="shared" si="222"/>
        <v>0</v>
      </c>
      <c r="UBS126">
        <f t="shared" si="222"/>
        <v>0</v>
      </c>
      <c r="UBT126">
        <f t="shared" si="222"/>
        <v>0</v>
      </c>
      <c r="UBU126">
        <f t="shared" si="222"/>
        <v>0</v>
      </c>
      <c r="UBV126">
        <f t="shared" si="222"/>
        <v>0</v>
      </c>
      <c r="UBW126">
        <f t="shared" si="222"/>
        <v>0</v>
      </c>
      <c r="UBX126">
        <f t="shared" si="222"/>
        <v>0</v>
      </c>
      <c r="UBY126">
        <f t="shared" si="222"/>
        <v>0</v>
      </c>
      <c r="UBZ126">
        <f t="shared" ref="UBZ126:UEK126" si="223">SUM(UBZ2:UBZ125)</f>
        <v>0</v>
      </c>
      <c r="UCA126">
        <f t="shared" si="223"/>
        <v>0</v>
      </c>
      <c r="UCB126">
        <f t="shared" si="223"/>
        <v>0</v>
      </c>
      <c r="UCC126">
        <f t="shared" si="223"/>
        <v>0</v>
      </c>
      <c r="UCD126">
        <f t="shared" si="223"/>
        <v>0</v>
      </c>
      <c r="UCE126">
        <f t="shared" si="223"/>
        <v>0</v>
      </c>
      <c r="UCF126">
        <f t="shared" si="223"/>
        <v>0</v>
      </c>
      <c r="UCG126">
        <f t="shared" si="223"/>
        <v>0</v>
      </c>
      <c r="UCH126">
        <f t="shared" si="223"/>
        <v>0</v>
      </c>
      <c r="UCI126">
        <f t="shared" si="223"/>
        <v>0</v>
      </c>
      <c r="UCJ126">
        <f t="shared" si="223"/>
        <v>0</v>
      </c>
      <c r="UCK126">
        <f t="shared" si="223"/>
        <v>0</v>
      </c>
      <c r="UCL126">
        <f t="shared" si="223"/>
        <v>0</v>
      </c>
      <c r="UCM126">
        <f t="shared" si="223"/>
        <v>0</v>
      </c>
      <c r="UCN126">
        <f t="shared" si="223"/>
        <v>0</v>
      </c>
      <c r="UCO126">
        <f t="shared" si="223"/>
        <v>0</v>
      </c>
      <c r="UCP126">
        <f t="shared" si="223"/>
        <v>0</v>
      </c>
      <c r="UCQ126">
        <f t="shared" si="223"/>
        <v>0</v>
      </c>
      <c r="UCR126">
        <f t="shared" si="223"/>
        <v>0</v>
      </c>
      <c r="UCS126">
        <f t="shared" si="223"/>
        <v>0</v>
      </c>
      <c r="UCT126">
        <f t="shared" si="223"/>
        <v>0</v>
      </c>
      <c r="UCU126">
        <f t="shared" si="223"/>
        <v>0</v>
      </c>
      <c r="UCV126">
        <f t="shared" si="223"/>
        <v>0</v>
      </c>
      <c r="UCW126">
        <f t="shared" si="223"/>
        <v>0</v>
      </c>
      <c r="UCX126">
        <f t="shared" si="223"/>
        <v>0</v>
      </c>
      <c r="UCY126">
        <f t="shared" si="223"/>
        <v>0</v>
      </c>
      <c r="UCZ126">
        <f t="shared" si="223"/>
        <v>0</v>
      </c>
      <c r="UDA126">
        <f t="shared" si="223"/>
        <v>0</v>
      </c>
      <c r="UDB126">
        <f t="shared" si="223"/>
        <v>0</v>
      </c>
      <c r="UDC126">
        <f t="shared" si="223"/>
        <v>0</v>
      </c>
      <c r="UDD126">
        <f t="shared" si="223"/>
        <v>0</v>
      </c>
      <c r="UDE126">
        <f t="shared" si="223"/>
        <v>0</v>
      </c>
      <c r="UDF126">
        <f t="shared" si="223"/>
        <v>0</v>
      </c>
      <c r="UDG126">
        <f t="shared" si="223"/>
        <v>0</v>
      </c>
      <c r="UDH126">
        <f t="shared" si="223"/>
        <v>0</v>
      </c>
      <c r="UDI126">
        <f t="shared" si="223"/>
        <v>0</v>
      </c>
      <c r="UDJ126">
        <f t="shared" si="223"/>
        <v>0</v>
      </c>
      <c r="UDK126">
        <f t="shared" si="223"/>
        <v>0</v>
      </c>
      <c r="UDL126">
        <f t="shared" si="223"/>
        <v>0</v>
      </c>
      <c r="UDM126">
        <f t="shared" si="223"/>
        <v>0</v>
      </c>
      <c r="UDN126">
        <f t="shared" si="223"/>
        <v>0</v>
      </c>
      <c r="UDO126">
        <f t="shared" si="223"/>
        <v>0</v>
      </c>
      <c r="UDP126">
        <f t="shared" si="223"/>
        <v>0</v>
      </c>
      <c r="UDQ126">
        <f t="shared" si="223"/>
        <v>0</v>
      </c>
      <c r="UDR126">
        <f t="shared" si="223"/>
        <v>0</v>
      </c>
      <c r="UDS126">
        <f t="shared" si="223"/>
        <v>0</v>
      </c>
      <c r="UDT126">
        <f t="shared" si="223"/>
        <v>0</v>
      </c>
      <c r="UDU126">
        <f t="shared" si="223"/>
        <v>0</v>
      </c>
      <c r="UDV126">
        <f t="shared" si="223"/>
        <v>0</v>
      </c>
      <c r="UDW126">
        <f t="shared" si="223"/>
        <v>0</v>
      </c>
      <c r="UDX126">
        <f t="shared" si="223"/>
        <v>0</v>
      </c>
      <c r="UDY126">
        <f t="shared" si="223"/>
        <v>0</v>
      </c>
      <c r="UDZ126">
        <f t="shared" si="223"/>
        <v>0</v>
      </c>
      <c r="UEA126">
        <f t="shared" si="223"/>
        <v>0</v>
      </c>
      <c r="UEB126">
        <f t="shared" si="223"/>
        <v>0</v>
      </c>
      <c r="UEC126">
        <f t="shared" si="223"/>
        <v>0</v>
      </c>
      <c r="UED126">
        <f t="shared" si="223"/>
        <v>0</v>
      </c>
      <c r="UEE126">
        <f t="shared" si="223"/>
        <v>0</v>
      </c>
      <c r="UEF126">
        <f t="shared" si="223"/>
        <v>0</v>
      </c>
      <c r="UEG126">
        <f t="shared" si="223"/>
        <v>0</v>
      </c>
      <c r="UEH126">
        <f t="shared" si="223"/>
        <v>0</v>
      </c>
      <c r="UEI126">
        <f t="shared" si="223"/>
        <v>0</v>
      </c>
      <c r="UEJ126">
        <f t="shared" si="223"/>
        <v>0</v>
      </c>
      <c r="UEK126">
        <f t="shared" si="223"/>
        <v>0</v>
      </c>
      <c r="UEL126">
        <f t="shared" ref="UEL126:UGW126" si="224">SUM(UEL2:UEL125)</f>
        <v>0</v>
      </c>
      <c r="UEM126">
        <f t="shared" si="224"/>
        <v>0</v>
      </c>
      <c r="UEN126">
        <f t="shared" si="224"/>
        <v>0</v>
      </c>
      <c r="UEO126">
        <f t="shared" si="224"/>
        <v>0</v>
      </c>
      <c r="UEP126">
        <f t="shared" si="224"/>
        <v>0</v>
      </c>
      <c r="UEQ126">
        <f t="shared" si="224"/>
        <v>0</v>
      </c>
      <c r="UER126">
        <f t="shared" si="224"/>
        <v>0</v>
      </c>
      <c r="UES126">
        <f t="shared" si="224"/>
        <v>0</v>
      </c>
      <c r="UET126">
        <f t="shared" si="224"/>
        <v>0</v>
      </c>
      <c r="UEU126">
        <f t="shared" si="224"/>
        <v>0</v>
      </c>
      <c r="UEV126">
        <f t="shared" si="224"/>
        <v>0</v>
      </c>
      <c r="UEW126">
        <f t="shared" si="224"/>
        <v>0</v>
      </c>
      <c r="UEX126">
        <f t="shared" si="224"/>
        <v>0</v>
      </c>
      <c r="UEY126">
        <f t="shared" si="224"/>
        <v>0</v>
      </c>
      <c r="UEZ126">
        <f t="shared" si="224"/>
        <v>0</v>
      </c>
      <c r="UFA126">
        <f t="shared" si="224"/>
        <v>0</v>
      </c>
      <c r="UFB126">
        <f t="shared" si="224"/>
        <v>0</v>
      </c>
      <c r="UFC126">
        <f t="shared" si="224"/>
        <v>0</v>
      </c>
      <c r="UFD126">
        <f t="shared" si="224"/>
        <v>0</v>
      </c>
      <c r="UFE126">
        <f t="shared" si="224"/>
        <v>0</v>
      </c>
      <c r="UFF126">
        <f t="shared" si="224"/>
        <v>0</v>
      </c>
      <c r="UFG126">
        <f t="shared" si="224"/>
        <v>0</v>
      </c>
      <c r="UFH126">
        <f t="shared" si="224"/>
        <v>0</v>
      </c>
      <c r="UFI126">
        <f t="shared" si="224"/>
        <v>0</v>
      </c>
      <c r="UFJ126">
        <f t="shared" si="224"/>
        <v>0</v>
      </c>
      <c r="UFK126">
        <f t="shared" si="224"/>
        <v>0</v>
      </c>
      <c r="UFL126">
        <f t="shared" si="224"/>
        <v>0</v>
      </c>
      <c r="UFM126">
        <f t="shared" si="224"/>
        <v>0</v>
      </c>
      <c r="UFN126">
        <f t="shared" si="224"/>
        <v>0</v>
      </c>
      <c r="UFO126">
        <f t="shared" si="224"/>
        <v>0</v>
      </c>
      <c r="UFP126">
        <f t="shared" si="224"/>
        <v>0</v>
      </c>
      <c r="UFQ126">
        <f t="shared" si="224"/>
        <v>0</v>
      </c>
      <c r="UFR126">
        <f t="shared" si="224"/>
        <v>0</v>
      </c>
      <c r="UFS126">
        <f t="shared" si="224"/>
        <v>0</v>
      </c>
      <c r="UFT126">
        <f t="shared" si="224"/>
        <v>0</v>
      </c>
      <c r="UFU126">
        <f t="shared" si="224"/>
        <v>0</v>
      </c>
      <c r="UFV126">
        <f t="shared" si="224"/>
        <v>0</v>
      </c>
      <c r="UFW126">
        <f t="shared" si="224"/>
        <v>0</v>
      </c>
      <c r="UFX126">
        <f t="shared" si="224"/>
        <v>0</v>
      </c>
      <c r="UFY126">
        <f t="shared" si="224"/>
        <v>0</v>
      </c>
      <c r="UFZ126">
        <f t="shared" si="224"/>
        <v>0</v>
      </c>
      <c r="UGA126">
        <f t="shared" si="224"/>
        <v>0</v>
      </c>
      <c r="UGB126">
        <f t="shared" si="224"/>
        <v>0</v>
      </c>
      <c r="UGC126">
        <f t="shared" si="224"/>
        <v>0</v>
      </c>
      <c r="UGD126">
        <f t="shared" si="224"/>
        <v>0</v>
      </c>
      <c r="UGE126">
        <f t="shared" si="224"/>
        <v>0</v>
      </c>
      <c r="UGF126">
        <f t="shared" si="224"/>
        <v>0</v>
      </c>
      <c r="UGG126">
        <f t="shared" si="224"/>
        <v>0</v>
      </c>
      <c r="UGH126">
        <f t="shared" si="224"/>
        <v>0</v>
      </c>
      <c r="UGI126">
        <f t="shared" si="224"/>
        <v>0</v>
      </c>
      <c r="UGJ126">
        <f t="shared" si="224"/>
        <v>0</v>
      </c>
      <c r="UGK126">
        <f t="shared" si="224"/>
        <v>0</v>
      </c>
      <c r="UGL126">
        <f t="shared" si="224"/>
        <v>0</v>
      </c>
      <c r="UGM126">
        <f t="shared" si="224"/>
        <v>0</v>
      </c>
      <c r="UGN126">
        <f t="shared" si="224"/>
        <v>0</v>
      </c>
      <c r="UGO126">
        <f t="shared" si="224"/>
        <v>0</v>
      </c>
      <c r="UGP126">
        <f t="shared" si="224"/>
        <v>0</v>
      </c>
      <c r="UGQ126">
        <f t="shared" si="224"/>
        <v>0</v>
      </c>
      <c r="UGR126">
        <f t="shared" si="224"/>
        <v>0</v>
      </c>
      <c r="UGS126">
        <f t="shared" si="224"/>
        <v>0</v>
      </c>
      <c r="UGT126">
        <f t="shared" si="224"/>
        <v>0</v>
      </c>
      <c r="UGU126">
        <f t="shared" si="224"/>
        <v>0</v>
      </c>
      <c r="UGV126">
        <f t="shared" si="224"/>
        <v>0</v>
      </c>
      <c r="UGW126">
        <f t="shared" si="224"/>
        <v>0</v>
      </c>
      <c r="UGX126">
        <f t="shared" ref="UGX126:UJI126" si="225">SUM(UGX2:UGX125)</f>
        <v>0</v>
      </c>
      <c r="UGY126">
        <f t="shared" si="225"/>
        <v>0</v>
      </c>
      <c r="UGZ126">
        <f t="shared" si="225"/>
        <v>0</v>
      </c>
      <c r="UHA126">
        <f t="shared" si="225"/>
        <v>0</v>
      </c>
      <c r="UHB126">
        <f t="shared" si="225"/>
        <v>0</v>
      </c>
      <c r="UHC126">
        <f t="shared" si="225"/>
        <v>0</v>
      </c>
      <c r="UHD126">
        <f t="shared" si="225"/>
        <v>0</v>
      </c>
      <c r="UHE126">
        <f t="shared" si="225"/>
        <v>0</v>
      </c>
      <c r="UHF126">
        <f t="shared" si="225"/>
        <v>0</v>
      </c>
      <c r="UHG126">
        <f t="shared" si="225"/>
        <v>0</v>
      </c>
      <c r="UHH126">
        <f t="shared" si="225"/>
        <v>0</v>
      </c>
      <c r="UHI126">
        <f t="shared" si="225"/>
        <v>0</v>
      </c>
      <c r="UHJ126">
        <f t="shared" si="225"/>
        <v>0</v>
      </c>
      <c r="UHK126">
        <f t="shared" si="225"/>
        <v>0</v>
      </c>
      <c r="UHL126">
        <f t="shared" si="225"/>
        <v>0</v>
      </c>
      <c r="UHM126">
        <f t="shared" si="225"/>
        <v>0</v>
      </c>
      <c r="UHN126">
        <f t="shared" si="225"/>
        <v>0</v>
      </c>
      <c r="UHO126">
        <f t="shared" si="225"/>
        <v>0</v>
      </c>
      <c r="UHP126">
        <f t="shared" si="225"/>
        <v>0</v>
      </c>
      <c r="UHQ126">
        <f t="shared" si="225"/>
        <v>0</v>
      </c>
      <c r="UHR126">
        <f t="shared" si="225"/>
        <v>0</v>
      </c>
      <c r="UHS126">
        <f t="shared" si="225"/>
        <v>0</v>
      </c>
      <c r="UHT126">
        <f t="shared" si="225"/>
        <v>0</v>
      </c>
      <c r="UHU126">
        <f t="shared" si="225"/>
        <v>0</v>
      </c>
      <c r="UHV126">
        <f t="shared" si="225"/>
        <v>0</v>
      </c>
      <c r="UHW126">
        <f t="shared" si="225"/>
        <v>0</v>
      </c>
      <c r="UHX126">
        <f t="shared" si="225"/>
        <v>0</v>
      </c>
      <c r="UHY126">
        <f t="shared" si="225"/>
        <v>0</v>
      </c>
      <c r="UHZ126">
        <f t="shared" si="225"/>
        <v>0</v>
      </c>
      <c r="UIA126">
        <f t="shared" si="225"/>
        <v>0</v>
      </c>
      <c r="UIB126">
        <f t="shared" si="225"/>
        <v>0</v>
      </c>
      <c r="UIC126">
        <f t="shared" si="225"/>
        <v>0</v>
      </c>
      <c r="UID126">
        <f t="shared" si="225"/>
        <v>0</v>
      </c>
      <c r="UIE126">
        <f t="shared" si="225"/>
        <v>0</v>
      </c>
      <c r="UIF126">
        <f t="shared" si="225"/>
        <v>0</v>
      </c>
      <c r="UIG126">
        <f t="shared" si="225"/>
        <v>0</v>
      </c>
      <c r="UIH126">
        <f t="shared" si="225"/>
        <v>0</v>
      </c>
      <c r="UII126">
        <f t="shared" si="225"/>
        <v>0</v>
      </c>
      <c r="UIJ126">
        <f t="shared" si="225"/>
        <v>0</v>
      </c>
      <c r="UIK126">
        <f t="shared" si="225"/>
        <v>0</v>
      </c>
      <c r="UIL126">
        <f t="shared" si="225"/>
        <v>0</v>
      </c>
      <c r="UIM126">
        <f t="shared" si="225"/>
        <v>0</v>
      </c>
      <c r="UIN126">
        <f t="shared" si="225"/>
        <v>0</v>
      </c>
      <c r="UIO126">
        <f t="shared" si="225"/>
        <v>0</v>
      </c>
      <c r="UIP126">
        <f t="shared" si="225"/>
        <v>0</v>
      </c>
      <c r="UIQ126">
        <f t="shared" si="225"/>
        <v>0</v>
      </c>
      <c r="UIR126">
        <f t="shared" si="225"/>
        <v>0</v>
      </c>
      <c r="UIS126">
        <f t="shared" si="225"/>
        <v>0</v>
      </c>
      <c r="UIT126">
        <f t="shared" si="225"/>
        <v>0</v>
      </c>
      <c r="UIU126">
        <f t="shared" si="225"/>
        <v>0</v>
      </c>
      <c r="UIV126">
        <f t="shared" si="225"/>
        <v>0</v>
      </c>
      <c r="UIW126">
        <f t="shared" si="225"/>
        <v>0</v>
      </c>
      <c r="UIX126">
        <f t="shared" si="225"/>
        <v>0</v>
      </c>
      <c r="UIY126">
        <f t="shared" si="225"/>
        <v>0</v>
      </c>
      <c r="UIZ126">
        <f t="shared" si="225"/>
        <v>0</v>
      </c>
      <c r="UJA126">
        <f t="shared" si="225"/>
        <v>0</v>
      </c>
      <c r="UJB126">
        <f t="shared" si="225"/>
        <v>0</v>
      </c>
      <c r="UJC126">
        <f t="shared" si="225"/>
        <v>0</v>
      </c>
      <c r="UJD126">
        <f t="shared" si="225"/>
        <v>0</v>
      </c>
      <c r="UJE126">
        <f t="shared" si="225"/>
        <v>0</v>
      </c>
      <c r="UJF126">
        <f t="shared" si="225"/>
        <v>0</v>
      </c>
      <c r="UJG126">
        <f t="shared" si="225"/>
        <v>0</v>
      </c>
      <c r="UJH126">
        <f t="shared" si="225"/>
        <v>0</v>
      </c>
      <c r="UJI126">
        <f t="shared" si="225"/>
        <v>0</v>
      </c>
      <c r="UJJ126">
        <f t="shared" ref="UJJ126:ULU126" si="226">SUM(UJJ2:UJJ125)</f>
        <v>0</v>
      </c>
      <c r="UJK126">
        <f t="shared" si="226"/>
        <v>0</v>
      </c>
      <c r="UJL126">
        <f t="shared" si="226"/>
        <v>0</v>
      </c>
      <c r="UJM126">
        <f t="shared" si="226"/>
        <v>0</v>
      </c>
      <c r="UJN126">
        <f t="shared" si="226"/>
        <v>0</v>
      </c>
      <c r="UJO126">
        <f t="shared" si="226"/>
        <v>0</v>
      </c>
      <c r="UJP126">
        <f t="shared" si="226"/>
        <v>0</v>
      </c>
      <c r="UJQ126">
        <f t="shared" si="226"/>
        <v>0</v>
      </c>
      <c r="UJR126">
        <f t="shared" si="226"/>
        <v>0</v>
      </c>
      <c r="UJS126">
        <f t="shared" si="226"/>
        <v>0</v>
      </c>
      <c r="UJT126">
        <f t="shared" si="226"/>
        <v>0</v>
      </c>
      <c r="UJU126">
        <f t="shared" si="226"/>
        <v>0</v>
      </c>
      <c r="UJV126">
        <f t="shared" si="226"/>
        <v>0</v>
      </c>
      <c r="UJW126">
        <f t="shared" si="226"/>
        <v>0</v>
      </c>
      <c r="UJX126">
        <f t="shared" si="226"/>
        <v>0</v>
      </c>
      <c r="UJY126">
        <f t="shared" si="226"/>
        <v>0</v>
      </c>
      <c r="UJZ126">
        <f t="shared" si="226"/>
        <v>0</v>
      </c>
      <c r="UKA126">
        <f t="shared" si="226"/>
        <v>0</v>
      </c>
      <c r="UKB126">
        <f t="shared" si="226"/>
        <v>0</v>
      </c>
      <c r="UKC126">
        <f t="shared" si="226"/>
        <v>0</v>
      </c>
      <c r="UKD126">
        <f t="shared" si="226"/>
        <v>0</v>
      </c>
      <c r="UKE126">
        <f t="shared" si="226"/>
        <v>0</v>
      </c>
      <c r="UKF126">
        <f t="shared" si="226"/>
        <v>0</v>
      </c>
      <c r="UKG126">
        <f t="shared" si="226"/>
        <v>0</v>
      </c>
      <c r="UKH126">
        <f t="shared" si="226"/>
        <v>0</v>
      </c>
      <c r="UKI126">
        <f t="shared" si="226"/>
        <v>0</v>
      </c>
      <c r="UKJ126">
        <f t="shared" si="226"/>
        <v>0</v>
      </c>
      <c r="UKK126">
        <f t="shared" si="226"/>
        <v>0</v>
      </c>
      <c r="UKL126">
        <f t="shared" si="226"/>
        <v>0</v>
      </c>
      <c r="UKM126">
        <f t="shared" si="226"/>
        <v>0</v>
      </c>
      <c r="UKN126">
        <f t="shared" si="226"/>
        <v>0</v>
      </c>
      <c r="UKO126">
        <f t="shared" si="226"/>
        <v>0</v>
      </c>
      <c r="UKP126">
        <f t="shared" si="226"/>
        <v>0</v>
      </c>
      <c r="UKQ126">
        <f t="shared" si="226"/>
        <v>0</v>
      </c>
      <c r="UKR126">
        <f t="shared" si="226"/>
        <v>0</v>
      </c>
      <c r="UKS126">
        <f t="shared" si="226"/>
        <v>0</v>
      </c>
      <c r="UKT126">
        <f t="shared" si="226"/>
        <v>0</v>
      </c>
      <c r="UKU126">
        <f t="shared" si="226"/>
        <v>0</v>
      </c>
      <c r="UKV126">
        <f t="shared" si="226"/>
        <v>0</v>
      </c>
      <c r="UKW126">
        <f t="shared" si="226"/>
        <v>0</v>
      </c>
      <c r="UKX126">
        <f t="shared" si="226"/>
        <v>0</v>
      </c>
      <c r="UKY126">
        <f t="shared" si="226"/>
        <v>0</v>
      </c>
      <c r="UKZ126">
        <f t="shared" si="226"/>
        <v>0</v>
      </c>
      <c r="ULA126">
        <f t="shared" si="226"/>
        <v>0</v>
      </c>
      <c r="ULB126">
        <f t="shared" si="226"/>
        <v>0</v>
      </c>
      <c r="ULC126">
        <f t="shared" si="226"/>
        <v>0</v>
      </c>
      <c r="ULD126">
        <f t="shared" si="226"/>
        <v>0</v>
      </c>
      <c r="ULE126">
        <f t="shared" si="226"/>
        <v>0</v>
      </c>
      <c r="ULF126">
        <f t="shared" si="226"/>
        <v>0</v>
      </c>
      <c r="ULG126">
        <f t="shared" si="226"/>
        <v>0</v>
      </c>
      <c r="ULH126">
        <f t="shared" si="226"/>
        <v>0</v>
      </c>
      <c r="ULI126">
        <f t="shared" si="226"/>
        <v>0</v>
      </c>
      <c r="ULJ126">
        <f t="shared" si="226"/>
        <v>0</v>
      </c>
      <c r="ULK126">
        <f t="shared" si="226"/>
        <v>0</v>
      </c>
      <c r="ULL126">
        <f t="shared" si="226"/>
        <v>0</v>
      </c>
      <c r="ULM126">
        <f t="shared" si="226"/>
        <v>0</v>
      </c>
      <c r="ULN126">
        <f t="shared" si="226"/>
        <v>0</v>
      </c>
      <c r="ULO126">
        <f t="shared" si="226"/>
        <v>0</v>
      </c>
      <c r="ULP126">
        <f t="shared" si="226"/>
        <v>0</v>
      </c>
      <c r="ULQ126">
        <f t="shared" si="226"/>
        <v>0</v>
      </c>
      <c r="ULR126">
        <f t="shared" si="226"/>
        <v>0</v>
      </c>
      <c r="ULS126">
        <f t="shared" si="226"/>
        <v>0</v>
      </c>
      <c r="ULT126">
        <f t="shared" si="226"/>
        <v>0</v>
      </c>
      <c r="ULU126">
        <f t="shared" si="226"/>
        <v>0</v>
      </c>
      <c r="ULV126">
        <f t="shared" ref="ULV126:UOG126" si="227">SUM(ULV2:ULV125)</f>
        <v>0</v>
      </c>
      <c r="ULW126">
        <f t="shared" si="227"/>
        <v>0</v>
      </c>
      <c r="ULX126">
        <f t="shared" si="227"/>
        <v>0</v>
      </c>
      <c r="ULY126">
        <f t="shared" si="227"/>
        <v>0</v>
      </c>
      <c r="ULZ126">
        <f t="shared" si="227"/>
        <v>0</v>
      </c>
      <c r="UMA126">
        <f t="shared" si="227"/>
        <v>0</v>
      </c>
      <c r="UMB126">
        <f t="shared" si="227"/>
        <v>0</v>
      </c>
      <c r="UMC126">
        <f t="shared" si="227"/>
        <v>0</v>
      </c>
      <c r="UMD126">
        <f t="shared" si="227"/>
        <v>0</v>
      </c>
      <c r="UME126">
        <f t="shared" si="227"/>
        <v>0</v>
      </c>
      <c r="UMF126">
        <f t="shared" si="227"/>
        <v>0</v>
      </c>
      <c r="UMG126">
        <f t="shared" si="227"/>
        <v>0</v>
      </c>
      <c r="UMH126">
        <f t="shared" si="227"/>
        <v>0</v>
      </c>
      <c r="UMI126">
        <f t="shared" si="227"/>
        <v>0</v>
      </c>
      <c r="UMJ126">
        <f t="shared" si="227"/>
        <v>0</v>
      </c>
      <c r="UMK126">
        <f t="shared" si="227"/>
        <v>0</v>
      </c>
      <c r="UML126">
        <f t="shared" si="227"/>
        <v>0</v>
      </c>
      <c r="UMM126">
        <f t="shared" si="227"/>
        <v>0</v>
      </c>
      <c r="UMN126">
        <f t="shared" si="227"/>
        <v>0</v>
      </c>
      <c r="UMO126">
        <f t="shared" si="227"/>
        <v>0</v>
      </c>
      <c r="UMP126">
        <f t="shared" si="227"/>
        <v>0</v>
      </c>
      <c r="UMQ126">
        <f t="shared" si="227"/>
        <v>0</v>
      </c>
      <c r="UMR126">
        <f t="shared" si="227"/>
        <v>0</v>
      </c>
      <c r="UMS126">
        <f t="shared" si="227"/>
        <v>0</v>
      </c>
      <c r="UMT126">
        <f t="shared" si="227"/>
        <v>0</v>
      </c>
      <c r="UMU126">
        <f t="shared" si="227"/>
        <v>0</v>
      </c>
      <c r="UMV126">
        <f t="shared" si="227"/>
        <v>0</v>
      </c>
      <c r="UMW126">
        <f t="shared" si="227"/>
        <v>0</v>
      </c>
      <c r="UMX126">
        <f t="shared" si="227"/>
        <v>0</v>
      </c>
      <c r="UMY126">
        <f t="shared" si="227"/>
        <v>0</v>
      </c>
      <c r="UMZ126">
        <f t="shared" si="227"/>
        <v>0</v>
      </c>
      <c r="UNA126">
        <f t="shared" si="227"/>
        <v>0</v>
      </c>
      <c r="UNB126">
        <f t="shared" si="227"/>
        <v>0</v>
      </c>
      <c r="UNC126">
        <f t="shared" si="227"/>
        <v>0</v>
      </c>
      <c r="UND126">
        <f t="shared" si="227"/>
        <v>0</v>
      </c>
      <c r="UNE126">
        <f t="shared" si="227"/>
        <v>0</v>
      </c>
      <c r="UNF126">
        <f t="shared" si="227"/>
        <v>0</v>
      </c>
      <c r="UNG126">
        <f t="shared" si="227"/>
        <v>0</v>
      </c>
      <c r="UNH126">
        <f t="shared" si="227"/>
        <v>0</v>
      </c>
      <c r="UNI126">
        <f t="shared" si="227"/>
        <v>0</v>
      </c>
      <c r="UNJ126">
        <f t="shared" si="227"/>
        <v>0</v>
      </c>
      <c r="UNK126">
        <f t="shared" si="227"/>
        <v>0</v>
      </c>
      <c r="UNL126">
        <f t="shared" si="227"/>
        <v>0</v>
      </c>
      <c r="UNM126">
        <f t="shared" si="227"/>
        <v>0</v>
      </c>
      <c r="UNN126">
        <f t="shared" si="227"/>
        <v>0</v>
      </c>
      <c r="UNO126">
        <f t="shared" si="227"/>
        <v>0</v>
      </c>
      <c r="UNP126">
        <f t="shared" si="227"/>
        <v>0</v>
      </c>
      <c r="UNQ126">
        <f t="shared" si="227"/>
        <v>0</v>
      </c>
      <c r="UNR126">
        <f t="shared" si="227"/>
        <v>0</v>
      </c>
      <c r="UNS126">
        <f t="shared" si="227"/>
        <v>0</v>
      </c>
      <c r="UNT126">
        <f t="shared" si="227"/>
        <v>0</v>
      </c>
      <c r="UNU126">
        <f t="shared" si="227"/>
        <v>0</v>
      </c>
      <c r="UNV126">
        <f t="shared" si="227"/>
        <v>0</v>
      </c>
      <c r="UNW126">
        <f t="shared" si="227"/>
        <v>0</v>
      </c>
      <c r="UNX126">
        <f t="shared" si="227"/>
        <v>0</v>
      </c>
      <c r="UNY126">
        <f t="shared" si="227"/>
        <v>0</v>
      </c>
      <c r="UNZ126">
        <f t="shared" si="227"/>
        <v>0</v>
      </c>
      <c r="UOA126">
        <f t="shared" si="227"/>
        <v>0</v>
      </c>
      <c r="UOB126">
        <f t="shared" si="227"/>
        <v>0</v>
      </c>
      <c r="UOC126">
        <f t="shared" si="227"/>
        <v>0</v>
      </c>
      <c r="UOD126">
        <f t="shared" si="227"/>
        <v>0</v>
      </c>
      <c r="UOE126">
        <f t="shared" si="227"/>
        <v>0</v>
      </c>
      <c r="UOF126">
        <f t="shared" si="227"/>
        <v>0</v>
      </c>
      <c r="UOG126">
        <f t="shared" si="227"/>
        <v>0</v>
      </c>
      <c r="UOH126">
        <f t="shared" ref="UOH126:UQS126" si="228">SUM(UOH2:UOH125)</f>
        <v>0</v>
      </c>
      <c r="UOI126">
        <f t="shared" si="228"/>
        <v>0</v>
      </c>
      <c r="UOJ126">
        <f t="shared" si="228"/>
        <v>0</v>
      </c>
      <c r="UOK126">
        <f t="shared" si="228"/>
        <v>0</v>
      </c>
      <c r="UOL126">
        <f t="shared" si="228"/>
        <v>0</v>
      </c>
      <c r="UOM126">
        <f t="shared" si="228"/>
        <v>0</v>
      </c>
      <c r="UON126">
        <f t="shared" si="228"/>
        <v>0</v>
      </c>
      <c r="UOO126">
        <f t="shared" si="228"/>
        <v>0</v>
      </c>
      <c r="UOP126">
        <f t="shared" si="228"/>
        <v>0</v>
      </c>
      <c r="UOQ126">
        <f t="shared" si="228"/>
        <v>0</v>
      </c>
      <c r="UOR126">
        <f t="shared" si="228"/>
        <v>0</v>
      </c>
      <c r="UOS126">
        <f t="shared" si="228"/>
        <v>0</v>
      </c>
      <c r="UOT126">
        <f t="shared" si="228"/>
        <v>0</v>
      </c>
      <c r="UOU126">
        <f t="shared" si="228"/>
        <v>0</v>
      </c>
      <c r="UOV126">
        <f t="shared" si="228"/>
        <v>0</v>
      </c>
      <c r="UOW126">
        <f t="shared" si="228"/>
        <v>0</v>
      </c>
      <c r="UOX126">
        <f t="shared" si="228"/>
        <v>0</v>
      </c>
      <c r="UOY126">
        <f t="shared" si="228"/>
        <v>0</v>
      </c>
      <c r="UOZ126">
        <f t="shared" si="228"/>
        <v>0</v>
      </c>
      <c r="UPA126">
        <f t="shared" si="228"/>
        <v>0</v>
      </c>
      <c r="UPB126">
        <f t="shared" si="228"/>
        <v>0</v>
      </c>
      <c r="UPC126">
        <f t="shared" si="228"/>
        <v>0</v>
      </c>
      <c r="UPD126">
        <f t="shared" si="228"/>
        <v>0</v>
      </c>
      <c r="UPE126">
        <f t="shared" si="228"/>
        <v>0</v>
      </c>
      <c r="UPF126">
        <f t="shared" si="228"/>
        <v>0</v>
      </c>
      <c r="UPG126">
        <f t="shared" si="228"/>
        <v>0</v>
      </c>
      <c r="UPH126">
        <f t="shared" si="228"/>
        <v>0</v>
      </c>
      <c r="UPI126">
        <f t="shared" si="228"/>
        <v>0</v>
      </c>
      <c r="UPJ126">
        <f t="shared" si="228"/>
        <v>0</v>
      </c>
      <c r="UPK126">
        <f t="shared" si="228"/>
        <v>0</v>
      </c>
      <c r="UPL126">
        <f t="shared" si="228"/>
        <v>0</v>
      </c>
      <c r="UPM126">
        <f t="shared" si="228"/>
        <v>0</v>
      </c>
      <c r="UPN126">
        <f t="shared" si="228"/>
        <v>0</v>
      </c>
      <c r="UPO126">
        <f t="shared" si="228"/>
        <v>0</v>
      </c>
      <c r="UPP126">
        <f t="shared" si="228"/>
        <v>0</v>
      </c>
      <c r="UPQ126">
        <f t="shared" si="228"/>
        <v>0</v>
      </c>
      <c r="UPR126">
        <f t="shared" si="228"/>
        <v>0</v>
      </c>
      <c r="UPS126">
        <f t="shared" si="228"/>
        <v>0</v>
      </c>
      <c r="UPT126">
        <f t="shared" si="228"/>
        <v>0</v>
      </c>
      <c r="UPU126">
        <f t="shared" si="228"/>
        <v>0</v>
      </c>
      <c r="UPV126">
        <f t="shared" si="228"/>
        <v>0</v>
      </c>
      <c r="UPW126">
        <f t="shared" si="228"/>
        <v>0</v>
      </c>
      <c r="UPX126">
        <f t="shared" si="228"/>
        <v>0</v>
      </c>
      <c r="UPY126">
        <f t="shared" si="228"/>
        <v>0</v>
      </c>
      <c r="UPZ126">
        <f t="shared" si="228"/>
        <v>0</v>
      </c>
      <c r="UQA126">
        <f t="shared" si="228"/>
        <v>0</v>
      </c>
      <c r="UQB126">
        <f t="shared" si="228"/>
        <v>0</v>
      </c>
      <c r="UQC126">
        <f t="shared" si="228"/>
        <v>0</v>
      </c>
      <c r="UQD126">
        <f t="shared" si="228"/>
        <v>0</v>
      </c>
      <c r="UQE126">
        <f t="shared" si="228"/>
        <v>0</v>
      </c>
      <c r="UQF126">
        <f t="shared" si="228"/>
        <v>0</v>
      </c>
      <c r="UQG126">
        <f t="shared" si="228"/>
        <v>0</v>
      </c>
      <c r="UQH126">
        <f t="shared" si="228"/>
        <v>0</v>
      </c>
      <c r="UQI126">
        <f t="shared" si="228"/>
        <v>0</v>
      </c>
      <c r="UQJ126">
        <f t="shared" si="228"/>
        <v>0</v>
      </c>
      <c r="UQK126">
        <f t="shared" si="228"/>
        <v>0</v>
      </c>
      <c r="UQL126">
        <f t="shared" si="228"/>
        <v>0</v>
      </c>
      <c r="UQM126">
        <f t="shared" si="228"/>
        <v>0</v>
      </c>
      <c r="UQN126">
        <f t="shared" si="228"/>
        <v>0</v>
      </c>
      <c r="UQO126">
        <f t="shared" si="228"/>
        <v>0</v>
      </c>
      <c r="UQP126">
        <f t="shared" si="228"/>
        <v>0</v>
      </c>
      <c r="UQQ126">
        <f t="shared" si="228"/>
        <v>0</v>
      </c>
      <c r="UQR126">
        <f t="shared" si="228"/>
        <v>0</v>
      </c>
      <c r="UQS126">
        <f t="shared" si="228"/>
        <v>0</v>
      </c>
      <c r="UQT126">
        <f t="shared" ref="UQT126:UTE126" si="229">SUM(UQT2:UQT125)</f>
        <v>0</v>
      </c>
      <c r="UQU126">
        <f t="shared" si="229"/>
        <v>0</v>
      </c>
      <c r="UQV126">
        <f t="shared" si="229"/>
        <v>0</v>
      </c>
      <c r="UQW126">
        <f t="shared" si="229"/>
        <v>0</v>
      </c>
      <c r="UQX126">
        <f t="shared" si="229"/>
        <v>0</v>
      </c>
      <c r="UQY126">
        <f t="shared" si="229"/>
        <v>0</v>
      </c>
      <c r="UQZ126">
        <f t="shared" si="229"/>
        <v>0</v>
      </c>
      <c r="URA126">
        <f t="shared" si="229"/>
        <v>0</v>
      </c>
      <c r="URB126">
        <f t="shared" si="229"/>
        <v>0</v>
      </c>
      <c r="URC126">
        <f t="shared" si="229"/>
        <v>0</v>
      </c>
      <c r="URD126">
        <f t="shared" si="229"/>
        <v>0</v>
      </c>
      <c r="URE126">
        <f t="shared" si="229"/>
        <v>0</v>
      </c>
      <c r="URF126">
        <f t="shared" si="229"/>
        <v>0</v>
      </c>
      <c r="URG126">
        <f t="shared" si="229"/>
        <v>0</v>
      </c>
      <c r="URH126">
        <f t="shared" si="229"/>
        <v>0</v>
      </c>
      <c r="URI126">
        <f t="shared" si="229"/>
        <v>0</v>
      </c>
      <c r="URJ126">
        <f t="shared" si="229"/>
        <v>0</v>
      </c>
      <c r="URK126">
        <f t="shared" si="229"/>
        <v>0</v>
      </c>
      <c r="URL126">
        <f t="shared" si="229"/>
        <v>0</v>
      </c>
      <c r="URM126">
        <f t="shared" si="229"/>
        <v>0</v>
      </c>
      <c r="URN126">
        <f t="shared" si="229"/>
        <v>0</v>
      </c>
      <c r="URO126">
        <f t="shared" si="229"/>
        <v>0</v>
      </c>
      <c r="URP126">
        <f t="shared" si="229"/>
        <v>0</v>
      </c>
      <c r="URQ126">
        <f t="shared" si="229"/>
        <v>0</v>
      </c>
      <c r="URR126">
        <f t="shared" si="229"/>
        <v>0</v>
      </c>
      <c r="URS126">
        <f t="shared" si="229"/>
        <v>0</v>
      </c>
      <c r="URT126">
        <f t="shared" si="229"/>
        <v>0</v>
      </c>
      <c r="URU126">
        <f t="shared" si="229"/>
        <v>0</v>
      </c>
      <c r="URV126">
        <f t="shared" si="229"/>
        <v>0</v>
      </c>
      <c r="URW126">
        <f t="shared" si="229"/>
        <v>0</v>
      </c>
      <c r="URX126">
        <f t="shared" si="229"/>
        <v>0</v>
      </c>
      <c r="URY126">
        <f t="shared" si="229"/>
        <v>0</v>
      </c>
      <c r="URZ126">
        <f t="shared" si="229"/>
        <v>0</v>
      </c>
      <c r="USA126">
        <f t="shared" si="229"/>
        <v>0</v>
      </c>
      <c r="USB126">
        <f t="shared" si="229"/>
        <v>0</v>
      </c>
      <c r="USC126">
        <f t="shared" si="229"/>
        <v>0</v>
      </c>
      <c r="USD126">
        <f t="shared" si="229"/>
        <v>0</v>
      </c>
      <c r="USE126">
        <f t="shared" si="229"/>
        <v>0</v>
      </c>
      <c r="USF126">
        <f t="shared" si="229"/>
        <v>0</v>
      </c>
      <c r="USG126">
        <f t="shared" si="229"/>
        <v>0</v>
      </c>
      <c r="USH126">
        <f t="shared" si="229"/>
        <v>0</v>
      </c>
      <c r="USI126">
        <f t="shared" si="229"/>
        <v>0</v>
      </c>
      <c r="USJ126">
        <f t="shared" si="229"/>
        <v>0</v>
      </c>
      <c r="USK126">
        <f t="shared" si="229"/>
        <v>0</v>
      </c>
      <c r="USL126">
        <f t="shared" si="229"/>
        <v>0</v>
      </c>
      <c r="USM126">
        <f t="shared" si="229"/>
        <v>0</v>
      </c>
      <c r="USN126">
        <f t="shared" si="229"/>
        <v>0</v>
      </c>
      <c r="USO126">
        <f t="shared" si="229"/>
        <v>0</v>
      </c>
      <c r="USP126">
        <f t="shared" si="229"/>
        <v>0</v>
      </c>
      <c r="USQ126">
        <f t="shared" si="229"/>
        <v>0</v>
      </c>
      <c r="USR126">
        <f t="shared" si="229"/>
        <v>0</v>
      </c>
      <c r="USS126">
        <f t="shared" si="229"/>
        <v>0</v>
      </c>
      <c r="UST126">
        <f t="shared" si="229"/>
        <v>0</v>
      </c>
      <c r="USU126">
        <f t="shared" si="229"/>
        <v>0</v>
      </c>
      <c r="USV126">
        <f t="shared" si="229"/>
        <v>0</v>
      </c>
      <c r="USW126">
        <f t="shared" si="229"/>
        <v>0</v>
      </c>
      <c r="USX126">
        <f t="shared" si="229"/>
        <v>0</v>
      </c>
      <c r="USY126">
        <f t="shared" si="229"/>
        <v>0</v>
      </c>
      <c r="USZ126">
        <f t="shared" si="229"/>
        <v>0</v>
      </c>
      <c r="UTA126">
        <f t="shared" si="229"/>
        <v>0</v>
      </c>
      <c r="UTB126">
        <f t="shared" si="229"/>
        <v>0</v>
      </c>
      <c r="UTC126">
        <f t="shared" si="229"/>
        <v>0</v>
      </c>
      <c r="UTD126">
        <f t="shared" si="229"/>
        <v>0</v>
      </c>
      <c r="UTE126">
        <f t="shared" si="229"/>
        <v>0</v>
      </c>
      <c r="UTF126">
        <f t="shared" ref="UTF126:UVQ126" si="230">SUM(UTF2:UTF125)</f>
        <v>0</v>
      </c>
      <c r="UTG126">
        <f t="shared" si="230"/>
        <v>0</v>
      </c>
      <c r="UTH126">
        <f t="shared" si="230"/>
        <v>0</v>
      </c>
      <c r="UTI126">
        <f t="shared" si="230"/>
        <v>0</v>
      </c>
      <c r="UTJ126">
        <f t="shared" si="230"/>
        <v>0</v>
      </c>
      <c r="UTK126">
        <f t="shared" si="230"/>
        <v>0</v>
      </c>
      <c r="UTL126">
        <f t="shared" si="230"/>
        <v>0</v>
      </c>
      <c r="UTM126">
        <f t="shared" si="230"/>
        <v>0</v>
      </c>
      <c r="UTN126">
        <f t="shared" si="230"/>
        <v>0</v>
      </c>
      <c r="UTO126">
        <f t="shared" si="230"/>
        <v>0</v>
      </c>
      <c r="UTP126">
        <f t="shared" si="230"/>
        <v>0</v>
      </c>
      <c r="UTQ126">
        <f t="shared" si="230"/>
        <v>0</v>
      </c>
      <c r="UTR126">
        <f t="shared" si="230"/>
        <v>0</v>
      </c>
      <c r="UTS126">
        <f t="shared" si="230"/>
        <v>0</v>
      </c>
      <c r="UTT126">
        <f t="shared" si="230"/>
        <v>0</v>
      </c>
      <c r="UTU126">
        <f t="shared" si="230"/>
        <v>0</v>
      </c>
      <c r="UTV126">
        <f t="shared" si="230"/>
        <v>0</v>
      </c>
      <c r="UTW126">
        <f t="shared" si="230"/>
        <v>0</v>
      </c>
      <c r="UTX126">
        <f t="shared" si="230"/>
        <v>0</v>
      </c>
      <c r="UTY126">
        <f t="shared" si="230"/>
        <v>0</v>
      </c>
      <c r="UTZ126">
        <f t="shared" si="230"/>
        <v>0</v>
      </c>
      <c r="UUA126">
        <f t="shared" si="230"/>
        <v>0</v>
      </c>
      <c r="UUB126">
        <f t="shared" si="230"/>
        <v>0</v>
      </c>
      <c r="UUC126">
        <f t="shared" si="230"/>
        <v>0</v>
      </c>
      <c r="UUD126">
        <f t="shared" si="230"/>
        <v>0</v>
      </c>
      <c r="UUE126">
        <f t="shared" si="230"/>
        <v>0</v>
      </c>
      <c r="UUF126">
        <f t="shared" si="230"/>
        <v>0</v>
      </c>
      <c r="UUG126">
        <f t="shared" si="230"/>
        <v>0</v>
      </c>
      <c r="UUH126">
        <f t="shared" si="230"/>
        <v>0</v>
      </c>
      <c r="UUI126">
        <f t="shared" si="230"/>
        <v>0</v>
      </c>
      <c r="UUJ126">
        <f t="shared" si="230"/>
        <v>0</v>
      </c>
      <c r="UUK126">
        <f t="shared" si="230"/>
        <v>0</v>
      </c>
      <c r="UUL126">
        <f t="shared" si="230"/>
        <v>0</v>
      </c>
      <c r="UUM126">
        <f t="shared" si="230"/>
        <v>0</v>
      </c>
      <c r="UUN126">
        <f t="shared" si="230"/>
        <v>0</v>
      </c>
      <c r="UUO126">
        <f t="shared" si="230"/>
        <v>0</v>
      </c>
      <c r="UUP126">
        <f t="shared" si="230"/>
        <v>0</v>
      </c>
      <c r="UUQ126">
        <f t="shared" si="230"/>
        <v>0</v>
      </c>
      <c r="UUR126">
        <f t="shared" si="230"/>
        <v>0</v>
      </c>
      <c r="UUS126">
        <f t="shared" si="230"/>
        <v>0</v>
      </c>
      <c r="UUT126">
        <f t="shared" si="230"/>
        <v>0</v>
      </c>
      <c r="UUU126">
        <f t="shared" si="230"/>
        <v>0</v>
      </c>
      <c r="UUV126">
        <f t="shared" si="230"/>
        <v>0</v>
      </c>
      <c r="UUW126">
        <f t="shared" si="230"/>
        <v>0</v>
      </c>
      <c r="UUX126">
        <f t="shared" si="230"/>
        <v>0</v>
      </c>
      <c r="UUY126">
        <f t="shared" si="230"/>
        <v>0</v>
      </c>
      <c r="UUZ126">
        <f t="shared" si="230"/>
        <v>0</v>
      </c>
      <c r="UVA126">
        <f t="shared" si="230"/>
        <v>0</v>
      </c>
      <c r="UVB126">
        <f t="shared" si="230"/>
        <v>0</v>
      </c>
      <c r="UVC126">
        <f t="shared" si="230"/>
        <v>0</v>
      </c>
      <c r="UVD126">
        <f t="shared" si="230"/>
        <v>0</v>
      </c>
      <c r="UVE126">
        <f t="shared" si="230"/>
        <v>0</v>
      </c>
      <c r="UVF126">
        <f t="shared" si="230"/>
        <v>0</v>
      </c>
      <c r="UVG126">
        <f t="shared" si="230"/>
        <v>0</v>
      </c>
      <c r="UVH126">
        <f t="shared" si="230"/>
        <v>0</v>
      </c>
      <c r="UVI126">
        <f t="shared" si="230"/>
        <v>0</v>
      </c>
      <c r="UVJ126">
        <f t="shared" si="230"/>
        <v>0</v>
      </c>
      <c r="UVK126">
        <f t="shared" si="230"/>
        <v>0</v>
      </c>
      <c r="UVL126">
        <f t="shared" si="230"/>
        <v>0</v>
      </c>
      <c r="UVM126">
        <f t="shared" si="230"/>
        <v>0</v>
      </c>
      <c r="UVN126">
        <f t="shared" si="230"/>
        <v>0</v>
      </c>
      <c r="UVO126">
        <f t="shared" si="230"/>
        <v>0</v>
      </c>
      <c r="UVP126">
        <f t="shared" si="230"/>
        <v>0</v>
      </c>
      <c r="UVQ126">
        <f t="shared" si="230"/>
        <v>0</v>
      </c>
      <c r="UVR126">
        <f t="shared" ref="UVR126:UYC126" si="231">SUM(UVR2:UVR125)</f>
        <v>0</v>
      </c>
      <c r="UVS126">
        <f t="shared" si="231"/>
        <v>0</v>
      </c>
      <c r="UVT126">
        <f t="shared" si="231"/>
        <v>0</v>
      </c>
      <c r="UVU126">
        <f t="shared" si="231"/>
        <v>0</v>
      </c>
      <c r="UVV126">
        <f t="shared" si="231"/>
        <v>0</v>
      </c>
      <c r="UVW126">
        <f t="shared" si="231"/>
        <v>0</v>
      </c>
      <c r="UVX126">
        <f t="shared" si="231"/>
        <v>0</v>
      </c>
      <c r="UVY126">
        <f t="shared" si="231"/>
        <v>0</v>
      </c>
      <c r="UVZ126">
        <f t="shared" si="231"/>
        <v>0</v>
      </c>
      <c r="UWA126">
        <f t="shared" si="231"/>
        <v>0</v>
      </c>
      <c r="UWB126">
        <f t="shared" si="231"/>
        <v>0</v>
      </c>
      <c r="UWC126">
        <f t="shared" si="231"/>
        <v>0</v>
      </c>
      <c r="UWD126">
        <f t="shared" si="231"/>
        <v>0</v>
      </c>
      <c r="UWE126">
        <f t="shared" si="231"/>
        <v>0</v>
      </c>
      <c r="UWF126">
        <f t="shared" si="231"/>
        <v>0</v>
      </c>
      <c r="UWG126">
        <f t="shared" si="231"/>
        <v>0</v>
      </c>
      <c r="UWH126">
        <f t="shared" si="231"/>
        <v>0</v>
      </c>
      <c r="UWI126">
        <f t="shared" si="231"/>
        <v>0</v>
      </c>
      <c r="UWJ126">
        <f t="shared" si="231"/>
        <v>0</v>
      </c>
      <c r="UWK126">
        <f t="shared" si="231"/>
        <v>0</v>
      </c>
      <c r="UWL126">
        <f t="shared" si="231"/>
        <v>0</v>
      </c>
      <c r="UWM126">
        <f t="shared" si="231"/>
        <v>0</v>
      </c>
      <c r="UWN126">
        <f t="shared" si="231"/>
        <v>0</v>
      </c>
      <c r="UWO126">
        <f t="shared" si="231"/>
        <v>0</v>
      </c>
      <c r="UWP126">
        <f t="shared" si="231"/>
        <v>0</v>
      </c>
      <c r="UWQ126">
        <f t="shared" si="231"/>
        <v>0</v>
      </c>
      <c r="UWR126">
        <f t="shared" si="231"/>
        <v>0</v>
      </c>
      <c r="UWS126">
        <f t="shared" si="231"/>
        <v>0</v>
      </c>
      <c r="UWT126">
        <f t="shared" si="231"/>
        <v>0</v>
      </c>
      <c r="UWU126">
        <f t="shared" si="231"/>
        <v>0</v>
      </c>
      <c r="UWV126">
        <f t="shared" si="231"/>
        <v>0</v>
      </c>
      <c r="UWW126">
        <f t="shared" si="231"/>
        <v>0</v>
      </c>
      <c r="UWX126">
        <f t="shared" si="231"/>
        <v>0</v>
      </c>
      <c r="UWY126">
        <f t="shared" si="231"/>
        <v>0</v>
      </c>
      <c r="UWZ126">
        <f t="shared" si="231"/>
        <v>0</v>
      </c>
      <c r="UXA126">
        <f t="shared" si="231"/>
        <v>0</v>
      </c>
      <c r="UXB126">
        <f t="shared" si="231"/>
        <v>0</v>
      </c>
      <c r="UXC126">
        <f t="shared" si="231"/>
        <v>0</v>
      </c>
      <c r="UXD126">
        <f t="shared" si="231"/>
        <v>0</v>
      </c>
      <c r="UXE126">
        <f t="shared" si="231"/>
        <v>0</v>
      </c>
      <c r="UXF126">
        <f t="shared" si="231"/>
        <v>0</v>
      </c>
      <c r="UXG126">
        <f t="shared" si="231"/>
        <v>0</v>
      </c>
      <c r="UXH126">
        <f t="shared" si="231"/>
        <v>0</v>
      </c>
      <c r="UXI126">
        <f t="shared" si="231"/>
        <v>0</v>
      </c>
      <c r="UXJ126">
        <f t="shared" si="231"/>
        <v>0</v>
      </c>
      <c r="UXK126">
        <f t="shared" si="231"/>
        <v>0</v>
      </c>
      <c r="UXL126">
        <f t="shared" si="231"/>
        <v>0</v>
      </c>
      <c r="UXM126">
        <f t="shared" si="231"/>
        <v>0</v>
      </c>
      <c r="UXN126">
        <f t="shared" si="231"/>
        <v>0</v>
      </c>
      <c r="UXO126">
        <f t="shared" si="231"/>
        <v>0</v>
      </c>
      <c r="UXP126">
        <f t="shared" si="231"/>
        <v>0</v>
      </c>
      <c r="UXQ126">
        <f t="shared" si="231"/>
        <v>0</v>
      </c>
      <c r="UXR126">
        <f t="shared" si="231"/>
        <v>0</v>
      </c>
      <c r="UXS126">
        <f t="shared" si="231"/>
        <v>0</v>
      </c>
      <c r="UXT126">
        <f t="shared" si="231"/>
        <v>0</v>
      </c>
      <c r="UXU126">
        <f t="shared" si="231"/>
        <v>0</v>
      </c>
      <c r="UXV126">
        <f t="shared" si="231"/>
        <v>0</v>
      </c>
      <c r="UXW126">
        <f t="shared" si="231"/>
        <v>0</v>
      </c>
      <c r="UXX126">
        <f t="shared" si="231"/>
        <v>0</v>
      </c>
      <c r="UXY126">
        <f t="shared" si="231"/>
        <v>0</v>
      </c>
      <c r="UXZ126">
        <f t="shared" si="231"/>
        <v>0</v>
      </c>
      <c r="UYA126">
        <f t="shared" si="231"/>
        <v>0</v>
      </c>
      <c r="UYB126">
        <f t="shared" si="231"/>
        <v>0</v>
      </c>
      <c r="UYC126">
        <f t="shared" si="231"/>
        <v>0</v>
      </c>
      <c r="UYD126">
        <f t="shared" ref="UYD126:VAO126" si="232">SUM(UYD2:UYD125)</f>
        <v>0</v>
      </c>
      <c r="UYE126">
        <f t="shared" si="232"/>
        <v>0</v>
      </c>
      <c r="UYF126">
        <f t="shared" si="232"/>
        <v>0</v>
      </c>
      <c r="UYG126">
        <f t="shared" si="232"/>
        <v>0</v>
      </c>
      <c r="UYH126">
        <f t="shared" si="232"/>
        <v>0</v>
      </c>
      <c r="UYI126">
        <f t="shared" si="232"/>
        <v>0</v>
      </c>
      <c r="UYJ126">
        <f t="shared" si="232"/>
        <v>0</v>
      </c>
      <c r="UYK126">
        <f t="shared" si="232"/>
        <v>0</v>
      </c>
      <c r="UYL126">
        <f t="shared" si="232"/>
        <v>0</v>
      </c>
      <c r="UYM126">
        <f t="shared" si="232"/>
        <v>0</v>
      </c>
      <c r="UYN126">
        <f t="shared" si="232"/>
        <v>0</v>
      </c>
      <c r="UYO126">
        <f t="shared" si="232"/>
        <v>0</v>
      </c>
      <c r="UYP126">
        <f t="shared" si="232"/>
        <v>0</v>
      </c>
      <c r="UYQ126">
        <f t="shared" si="232"/>
        <v>0</v>
      </c>
      <c r="UYR126">
        <f t="shared" si="232"/>
        <v>0</v>
      </c>
      <c r="UYS126">
        <f t="shared" si="232"/>
        <v>0</v>
      </c>
      <c r="UYT126">
        <f t="shared" si="232"/>
        <v>0</v>
      </c>
      <c r="UYU126">
        <f t="shared" si="232"/>
        <v>0</v>
      </c>
      <c r="UYV126">
        <f t="shared" si="232"/>
        <v>0</v>
      </c>
      <c r="UYW126">
        <f t="shared" si="232"/>
        <v>0</v>
      </c>
      <c r="UYX126">
        <f t="shared" si="232"/>
        <v>0</v>
      </c>
      <c r="UYY126">
        <f t="shared" si="232"/>
        <v>0</v>
      </c>
      <c r="UYZ126">
        <f t="shared" si="232"/>
        <v>0</v>
      </c>
      <c r="UZA126">
        <f t="shared" si="232"/>
        <v>0</v>
      </c>
      <c r="UZB126">
        <f t="shared" si="232"/>
        <v>0</v>
      </c>
      <c r="UZC126">
        <f t="shared" si="232"/>
        <v>0</v>
      </c>
      <c r="UZD126">
        <f t="shared" si="232"/>
        <v>0</v>
      </c>
      <c r="UZE126">
        <f t="shared" si="232"/>
        <v>0</v>
      </c>
      <c r="UZF126">
        <f t="shared" si="232"/>
        <v>0</v>
      </c>
      <c r="UZG126">
        <f t="shared" si="232"/>
        <v>0</v>
      </c>
      <c r="UZH126">
        <f t="shared" si="232"/>
        <v>0</v>
      </c>
      <c r="UZI126">
        <f t="shared" si="232"/>
        <v>0</v>
      </c>
      <c r="UZJ126">
        <f t="shared" si="232"/>
        <v>0</v>
      </c>
      <c r="UZK126">
        <f t="shared" si="232"/>
        <v>0</v>
      </c>
      <c r="UZL126">
        <f t="shared" si="232"/>
        <v>0</v>
      </c>
      <c r="UZM126">
        <f t="shared" si="232"/>
        <v>0</v>
      </c>
      <c r="UZN126">
        <f t="shared" si="232"/>
        <v>0</v>
      </c>
      <c r="UZO126">
        <f t="shared" si="232"/>
        <v>0</v>
      </c>
      <c r="UZP126">
        <f t="shared" si="232"/>
        <v>0</v>
      </c>
      <c r="UZQ126">
        <f t="shared" si="232"/>
        <v>0</v>
      </c>
      <c r="UZR126">
        <f t="shared" si="232"/>
        <v>0</v>
      </c>
      <c r="UZS126">
        <f t="shared" si="232"/>
        <v>0</v>
      </c>
      <c r="UZT126">
        <f t="shared" si="232"/>
        <v>0</v>
      </c>
      <c r="UZU126">
        <f t="shared" si="232"/>
        <v>0</v>
      </c>
      <c r="UZV126">
        <f t="shared" si="232"/>
        <v>0</v>
      </c>
      <c r="UZW126">
        <f t="shared" si="232"/>
        <v>0</v>
      </c>
      <c r="UZX126">
        <f t="shared" si="232"/>
        <v>0</v>
      </c>
      <c r="UZY126">
        <f t="shared" si="232"/>
        <v>0</v>
      </c>
      <c r="UZZ126">
        <f t="shared" si="232"/>
        <v>0</v>
      </c>
      <c r="VAA126">
        <f t="shared" si="232"/>
        <v>0</v>
      </c>
      <c r="VAB126">
        <f t="shared" si="232"/>
        <v>0</v>
      </c>
      <c r="VAC126">
        <f t="shared" si="232"/>
        <v>0</v>
      </c>
      <c r="VAD126">
        <f t="shared" si="232"/>
        <v>0</v>
      </c>
      <c r="VAE126">
        <f t="shared" si="232"/>
        <v>0</v>
      </c>
      <c r="VAF126">
        <f t="shared" si="232"/>
        <v>0</v>
      </c>
      <c r="VAG126">
        <f t="shared" si="232"/>
        <v>0</v>
      </c>
      <c r="VAH126">
        <f t="shared" si="232"/>
        <v>0</v>
      </c>
      <c r="VAI126">
        <f t="shared" si="232"/>
        <v>0</v>
      </c>
      <c r="VAJ126">
        <f t="shared" si="232"/>
        <v>0</v>
      </c>
      <c r="VAK126">
        <f t="shared" si="232"/>
        <v>0</v>
      </c>
      <c r="VAL126">
        <f t="shared" si="232"/>
        <v>0</v>
      </c>
      <c r="VAM126">
        <f t="shared" si="232"/>
        <v>0</v>
      </c>
      <c r="VAN126">
        <f t="shared" si="232"/>
        <v>0</v>
      </c>
      <c r="VAO126">
        <f t="shared" si="232"/>
        <v>0</v>
      </c>
      <c r="VAP126">
        <f t="shared" ref="VAP126:VDA126" si="233">SUM(VAP2:VAP125)</f>
        <v>0</v>
      </c>
      <c r="VAQ126">
        <f t="shared" si="233"/>
        <v>0</v>
      </c>
      <c r="VAR126">
        <f t="shared" si="233"/>
        <v>0</v>
      </c>
      <c r="VAS126">
        <f t="shared" si="233"/>
        <v>0</v>
      </c>
      <c r="VAT126">
        <f t="shared" si="233"/>
        <v>0</v>
      </c>
      <c r="VAU126">
        <f t="shared" si="233"/>
        <v>0</v>
      </c>
      <c r="VAV126">
        <f t="shared" si="233"/>
        <v>0</v>
      </c>
      <c r="VAW126">
        <f t="shared" si="233"/>
        <v>0</v>
      </c>
      <c r="VAX126">
        <f t="shared" si="233"/>
        <v>0</v>
      </c>
      <c r="VAY126">
        <f t="shared" si="233"/>
        <v>0</v>
      </c>
      <c r="VAZ126">
        <f t="shared" si="233"/>
        <v>0</v>
      </c>
      <c r="VBA126">
        <f t="shared" si="233"/>
        <v>0</v>
      </c>
      <c r="VBB126">
        <f t="shared" si="233"/>
        <v>0</v>
      </c>
      <c r="VBC126">
        <f t="shared" si="233"/>
        <v>0</v>
      </c>
      <c r="VBD126">
        <f t="shared" si="233"/>
        <v>0</v>
      </c>
      <c r="VBE126">
        <f t="shared" si="233"/>
        <v>0</v>
      </c>
      <c r="VBF126">
        <f t="shared" si="233"/>
        <v>0</v>
      </c>
      <c r="VBG126">
        <f t="shared" si="233"/>
        <v>0</v>
      </c>
      <c r="VBH126">
        <f t="shared" si="233"/>
        <v>0</v>
      </c>
      <c r="VBI126">
        <f t="shared" si="233"/>
        <v>0</v>
      </c>
      <c r="VBJ126">
        <f t="shared" si="233"/>
        <v>0</v>
      </c>
      <c r="VBK126">
        <f t="shared" si="233"/>
        <v>0</v>
      </c>
      <c r="VBL126">
        <f t="shared" si="233"/>
        <v>0</v>
      </c>
      <c r="VBM126">
        <f t="shared" si="233"/>
        <v>0</v>
      </c>
      <c r="VBN126">
        <f t="shared" si="233"/>
        <v>0</v>
      </c>
      <c r="VBO126">
        <f t="shared" si="233"/>
        <v>0</v>
      </c>
      <c r="VBP126">
        <f t="shared" si="233"/>
        <v>0</v>
      </c>
      <c r="VBQ126">
        <f t="shared" si="233"/>
        <v>0</v>
      </c>
      <c r="VBR126">
        <f t="shared" si="233"/>
        <v>0</v>
      </c>
      <c r="VBS126">
        <f t="shared" si="233"/>
        <v>0</v>
      </c>
      <c r="VBT126">
        <f t="shared" si="233"/>
        <v>0</v>
      </c>
      <c r="VBU126">
        <f t="shared" si="233"/>
        <v>0</v>
      </c>
      <c r="VBV126">
        <f t="shared" si="233"/>
        <v>0</v>
      </c>
      <c r="VBW126">
        <f t="shared" si="233"/>
        <v>0</v>
      </c>
      <c r="VBX126">
        <f t="shared" si="233"/>
        <v>0</v>
      </c>
      <c r="VBY126">
        <f t="shared" si="233"/>
        <v>0</v>
      </c>
      <c r="VBZ126">
        <f t="shared" si="233"/>
        <v>0</v>
      </c>
      <c r="VCA126">
        <f t="shared" si="233"/>
        <v>0</v>
      </c>
      <c r="VCB126">
        <f t="shared" si="233"/>
        <v>0</v>
      </c>
      <c r="VCC126">
        <f t="shared" si="233"/>
        <v>0</v>
      </c>
      <c r="VCD126">
        <f t="shared" si="233"/>
        <v>0</v>
      </c>
      <c r="VCE126">
        <f t="shared" si="233"/>
        <v>0</v>
      </c>
      <c r="VCF126">
        <f t="shared" si="233"/>
        <v>0</v>
      </c>
      <c r="VCG126">
        <f t="shared" si="233"/>
        <v>0</v>
      </c>
      <c r="VCH126">
        <f t="shared" si="233"/>
        <v>0</v>
      </c>
      <c r="VCI126">
        <f t="shared" si="233"/>
        <v>0</v>
      </c>
      <c r="VCJ126">
        <f t="shared" si="233"/>
        <v>0</v>
      </c>
      <c r="VCK126">
        <f t="shared" si="233"/>
        <v>0</v>
      </c>
      <c r="VCL126">
        <f t="shared" si="233"/>
        <v>0</v>
      </c>
      <c r="VCM126">
        <f t="shared" si="233"/>
        <v>0</v>
      </c>
      <c r="VCN126">
        <f t="shared" si="233"/>
        <v>0</v>
      </c>
      <c r="VCO126">
        <f t="shared" si="233"/>
        <v>0</v>
      </c>
      <c r="VCP126">
        <f t="shared" si="233"/>
        <v>0</v>
      </c>
      <c r="VCQ126">
        <f t="shared" si="233"/>
        <v>0</v>
      </c>
      <c r="VCR126">
        <f t="shared" si="233"/>
        <v>0</v>
      </c>
      <c r="VCS126">
        <f t="shared" si="233"/>
        <v>0</v>
      </c>
      <c r="VCT126">
        <f t="shared" si="233"/>
        <v>0</v>
      </c>
      <c r="VCU126">
        <f t="shared" si="233"/>
        <v>0</v>
      </c>
      <c r="VCV126">
        <f t="shared" si="233"/>
        <v>0</v>
      </c>
      <c r="VCW126">
        <f t="shared" si="233"/>
        <v>0</v>
      </c>
      <c r="VCX126">
        <f t="shared" si="233"/>
        <v>0</v>
      </c>
      <c r="VCY126">
        <f t="shared" si="233"/>
        <v>0</v>
      </c>
      <c r="VCZ126">
        <f t="shared" si="233"/>
        <v>0</v>
      </c>
      <c r="VDA126">
        <f t="shared" si="233"/>
        <v>0</v>
      </c>
      <c r="VDB126">
        <f t="shared" ref="VDB126:VFM126" si="234">SUM(VDB2:VDB125)</f>
        <v>0</v>
      </c>
      <c r="VDC126">
        <f t="shared" si="234"/>
        <v>0</v>
      </c>
      <c r="VDD126">
        <f t="shared" si="234"/>
        <v>0</v>
      </c>
      <c r="VDE126">
        <f t="shared" si="234"/>
        <v>0</v>
      </c>
      <c r="VDF126">
        <f t="shared" si="234"/>
        <v>0</v>
      </c>
      <c r="VDG126">
        <f t="shared" si="234"/>
        <v>0</v>
      </c>
      <c r="VDH126">
        <f t="shared" si="234"/>
        <v>0</v>
      </c>
      <c r="VDI126">
        <f t="shared" si="234"/>
        <v>0</v>
      </c>
      <c r="VDJ126">
        <f t="shared" si="234"/>
        <v>0</v>
      </c>
      <c r="VDK126">
        <f t="shared" si="234"/>
        <v>0</v>
      </c>
      <c r="VDL126">
        <f t="shared" si="234"/>
        <v>0</v>
      </c>
      <c r="VDM126">
        <f t="shared" si="234"/>
        <v>0</v>
      </c>
      <c r="VDN126">
        <f t="shared" si="234"/>
        <v>0</v>
      </c>
      <c r="VDO126">
        <f t="shared" si="234"/>
        <v>0</v>
      </c>
      <c r="VDP126">
        <f t="shared" si="234"/>
        <v>0</v>
      </c>
      <c r="VDQ126">
        <f t="shared" si="234"/>
        <v>0</v>
      </c>
      <c r="VDR126">
        <f t="shared" si="234"/>
        <v>0</v>
      </c>
      <c r="VDS126">
        <f t="shared" si="234"/>
        <v>0</v>
      </c>
      <c r="VDT126">
        <f t="shared" si="234"/>
        <v>0</v>
      </c>
      <c r="VDU126">
        <f t="shared" si="234"/>
        <v>0</v>
      </c>
      <c r="VDV126">
        <f t="shared" si="234"/>
        <v>0</v>
      </c>
      <c r="VDW126">
        <f t="shared" si="234"/>
        <v>0</v>
      </c>
      <c r="VDX126">
        <f t="shared" si="234"/>
        <v>0</v>
      </c>
      <c r="VDY126">
        <f t="shared" si="234"/>
        <v>0</v>
      </c>
      <c r="VDZ126">
        <f t="shared" si="234"/>
        <v>0</v>
      </c>
      <c r="VEA126">
        <f t="shared" si="234"/>
        <v>0</v>
      </c>
      <c r="VEB126">
        <f t="shared" si="234"/>
        <v>0</v>
      </c>
      <c r="VEC126">
        <f t="shared" si="234"/>
        <v>0</v>
      </c>
      <c r="VED126">
        <f t="shared" si="234"/>
        <v>0</v>
      </c>
      <c r="VEE126">
        <f t="shared" si="234"/>
        <v>0</v>
      </c>
      <c r="VEF126">
        <f t="shared" si="234"/>
        <v>0</v>
      </c>
      <c r="VEG126">
        <f t="shared" si="234"/>
        <v>0</v>
      </c>
      <c r="VEH126">
        <f t="shared" si="234"/>
        <v>0</v>
      </c>
      <c r="VEI126">
        <f t="shared" si="234"/>
        <v>0</v>
      </c>
      <c r="VEJ126">
        <f t="shared" si="234"/>
        <v>0</v>
      </c>
      <c r="VEK126">
        <f t="shared" si="234"/>
        <v>0</v>
      </c>
      <c r="VEL126">
        <f t="shared" si="234"/>
        <v>0</v>
      </c>
      <c r="VEM126">
        <f t="shared" si="234"/>
        <v>0</v>
      </c>
      <c r="VEN126">
        <f t="shared" si="234"/>
        <v>0</v>
      </c>
      <c r="VEO126">
        <f t="shared" si="234"/>
        <v>0</v>
      </c>
      <c r="VEP126">
        <f t="shared" si="234"/>
        <v>0</v>
      </c>
      <c r="VEQ126">
        <f t="shared" si="234"/>
        <v>0</v>
      </c>
      <c r="VER126">
        <f t="shared" si="234"/>
        <v>0</v>
      </c>
      <c r="VES126">
        <f t="shared" si="234"/>
        <v>0</v>
      </c>
      <c r="VET126">
        <f t="shared" si="234"/>
        <v>0</v>
      </c>
      <c r="VEU126">
        <f t="shared" si="234"/>
        <v>0</v>
      </c>
      <c r="VEV126">
        <f t="shared" si="234"/>
        <v>0</v>
      </c>
      <c r="VEW126">
        <f t="shared" si="234"/>
        <v>0</v>
      </c>
      <c r="VEX126">
        <f t="shared" si="234"/>
        <v>0</v>
      </c>
      <c r="VEY126">
        <f t="shared" si="234"/>
        <v>0</v>
      </c>
      <c r="VEZ126">
        <f t="shared" si="234"/>
        <v>0</v>
      </c>
      <c r="VFA126">
        <f t="shared" si="234"/>
        <v>0</v>
      </c>
      <c r="VFB126">
        <f t="shared" si="234"/>
        <v>0</v>
      </c>
      <c r="VFC126">
        <f t="shared" si="234"/>
        <v>0</v>
      </c>
      <c r="VFD126">
        <f t="shared" si="234"/>
        <v>0</v>
      </c>
      <c r="VFE126">
        <f t="shared" si="234"/>
        <v>0</v>
      </c>
      <c r="VFF126">
        <f t="shared" si="234"/>
        <v>0</v>
      </c>
      <c r="VFG126">
        <f t="shared" si="234"/>
        <v>0</v>
      </c>
      <c r="VFH126">
        <f t="shared" si="234"/>
        <v>0</v>
      </c>
      <c r="VFI126">
        <f t="shared" si="234"/>
        <v>0</v>
      </c>
      <c r="VFJ126">
        <f t="shared" si="234"/>
        <v>0</v>
      </c>
      <c r="VFK126">
        <f t="shared" si="234"/>
        <v>0</v>
      </c>
      <c r="VFL126">
        <f t="shared" si="234"/>
        <v>0</v>
      </c>
      <c r="VFM126">
        <f t="shared" si="234"/>
        <v>0</v>
      </c>
      <c r="VFN126">
        <f t="shared" ref="VFN126:VHY126" si="235">SUM(VFN2:VFN125)</f>
        <v>0</v>
      </c>
      <c r="VFO126">
        <f t="shared" si="235"/>
        <v>0</v>
      </c>
      <c r="VFP126">
        <f t="shared" si="235"/>
        <v>0</v>
      </c>
      <c r="VFQ126">
        <f t="shared" si="235"/>
        <v>0</v>
      </c>
      <c r="VFR126">
        <f t="shared" si="235"/>
        <v>0</v>
      </c>
      <c r="VFS126">
        <f t="shared" si="235"/>
        <v>0</v>
      </c>
      <c r="VFT126">
        <f t="shared" si="235"/>
        <v>0</v>
      </c>
      <c r="VFU126">
        <f t="shared" si="235"/>
        <v>0</v>
      </c>
      <c r="VFV126">
        <f t="shared" si="235"/>
        <v>0</v>
      </c>
      <c r="VFW126">
        <f t="shared" si="235"/>
        <v>0</v>
      </c>
      <c r="VFX126">
        <f t="shared" si="235"/>
        <v>0</v>
      </c>
      <c r="VFY126">
        <f t="shared" si="235"/>
        <v>0</v>
      </c>
      <c r="VFZ126">
        <f t="shared" si="235"/>
        <v>0</v>
      </c>
      <c r="VGA126">
        <f t="shared" si="235"/>
        <v>0</v>
      </c>
      <c r="VGB126">
        <f t="shared" si="235"/>
        <v>0</v>
      </c>
      <c r="VGC126">
        <f t="shared" si="235"/>
        <v>0</v>
      </c>
      <c r="VGD126">
        <f t="shared" si="235"/>
        <v>0</v>
      </c>
      <c r="VGE126">
        <f t="shared" si="235"/>
        <v>0</v>
      </c>
      <c r="VGF126">
        <f t="shared" si="235"/>
        <v>0</v>
      </c>
      <c r="VGG126">
        <f t="shared" si="235"/>
        <v>0</v>
      </c>
      <c r="VGH126">
        <f t="shared" si="235"/>
        <v>0</v>
      </c>
      <c r="VGI126">
        <f t="shared" si="235"/>
        <v>0</v>
      </c>
      <c r="VGJ126">
        <f t="shared" si="235"/>
        <v>0</v>
      </c>
      <c r="VGK126">
        <f t="shared" si="235"/>
        <v>0</v>
      </c>
      <c r="VGL126">
        <f t="shared" si="235"/>
        <v>0</v>
      </c>
      <c r="VGM126">
        <f t="shared" si="235"/>
        <v>0</v>
      </c>
      <c r="VGN126">
        <f t="shared" si="235"/>
        <v>0</v>
      </c>
      <c r="VGO126">
        <f t="shared" si="235"/>
        <v>0</v>
      </c>
      <c r="VGP126">
        <f t="shared" si="235"/>
        <v>0</v>
      </c>
      <c r="VGQ126">
        <f t="shared" si="235"/>
        <v>0</v>
      </c>
      <c r="VGR126">
        <f t="shared" si="235"/>
        <v>0</v>
      </c>
      <c r="VGS126">
        <f t="shared" si="235"/>
        <v>0</v>
      </c>
      <c r="VGT126">
        <f t="shared" si="235"/>
        <v>0</v>
      </c>
      <c r="VGU126">
        <f t="shared" si="235"/>
        <v>0</v>
      </c>
      <c r="VGV126">
        <f t="shared" si="235"/>
        <v>0</v>
      </c>
      <c r="VGW126">
        <f t="shared" si="235"/>
        <v>0</v>
      </c>
      <c r="VGX126">
        <f t="shared" si="235"/>
        <v>0</v>
      </c>
      <c r="VGY126">
        <f t="shared" si="235"/>
        <v>0</v>
      </c>
      <c r="VGZ126">
        <f t="shared" si="235"/>
        <v>0</v>
      </c>
      <c r="VHA126">
        <f t="shared" si="235"/>
        <v>0</v>
      </c>
      <c r="VHB126">
        <f t="shared" si="235"/>
        <v>0</v>
      </c>
      <c r="VHC126">
        <f t="shared" si="235"/>
        <v>0</v>
      </c>
      <c r="VHD126">
        <f t="shared" si="235"/>
        <v>0</v>
      </c>
      <c r="VHE126">
        <f t="shared" si="235"/>
        <v>0</v>
      </c>
      <c r="VHF126">
        <f t="shared" si="235"/>
        <v>0</v>
      </c>
      <c r="VHG126">
        <f t="shared" si="235"/>
        <v>0</v>
      </c>
      <c r="VHH126">
        <f t="shared" si="235"/>
        <v>0</v>
      </c>
      <c r="VHI126">
        <f t="shared" si="235"/>
        <v>0</v>
      </c>
      <c r="VHJ126">
        <f t="shared" si="235"/>
        <v>0</v>
      </c>
      <c r="VHK126">
        <f t="shared" si="235"/>
        <v>0</v>
      </c>
      <c r="VHL126">
        <f t="shared" si="235"/>
        <v>0</v>
      </c>
      <c r="VHM126">
        <f t="shared" si="235"/>
        <v>0</v>
      </c>
      <c r="VHN126">
        <f t="shared" si="235"/>
        <v>0</v>
      </c>
      <c r="VHO126">
        <f t="shared" si="235"/>
        <v>0</v>
      </c>
      <c r="VHP126">
        <f t="shared" si="235"/>
        <v>0</v>
      </c>
      <c r="VHQ126">
        <f t="shared" si="235"/>
        <v>0</v>
      </c>
      <c r="VHR126">
        <f t="shared" si="235"/>
        <v>0</v>
      </c>
      <c r="VHS126">
        <f t="shared" si="235"/>
        <v>0</v>
      </c>
      <c r="VHT126">
        <f t="shared" si="235"/>
        <v>0</v>
      </c>
      <c r="VHU126">
        <f t="shared" si="235"/>
        <v>0</v>
      </c>
      <c r="VHV126">
        <f t="shared" si="235"/>
        <v>0</v>
      </c>
      <c r="VHW126">
        <f t="shared" si="235"/>
        <v>0</v>
      </c>
      <c r="VHX126">
        <f t="shared" si="235"/>
        <v>0</v>
      </c>
      <c r="VHY126">
        <f t="shared" si="235"/>
        <v>0</v>
      </c>
      <c r="VHZ126">
        <f t="shared" ref="VHZ126:VKK126" si="236">SUM(VHZ2:VHZ125)</f>
        <v>0</v>
      </c>
      <c r="VIA126">
        <f t="shared" si="236"/>
        <v>0</v>
      </c>
      <c r="VIB126">
        <f t="shared" si="236"/>
        <v>0</v>
      </c>
      <c r="VIC126">
        <f t="shared" si="236"/>
        <v>0</v>
      </c>
      <c r="VID126">
        <f t="shared" si="236"/>
        <v>0</v>
      </c>
      <c r="VIE126">
        <f t="shared" si="236"/>
        <v>0</v>
      </c>
      <c r="VIF126">
        <f t="shared" si="236"/>
        <v>0</v>
      </c>
      <c r="VIG126">
        <f t="shared" si="236"/>
        <v>0</v>
      </c>
      <c r="VIH126">
        <f t="shared" si="236"/>
        <v>0</v>
      </c>
      <c r="VII126">
        <f t="shared" si="236"/>
        <v>0</v>
      </c>
      <c r="VIJ126">
        <f t="shared" si="236"/>
        <v>0</v>
      </c>
      <c r="VIK126">
        <f t="shared" si="236"/>
        <v>0</v>
      </c>
      <c r="VIL126">
        <f t="shared" si="236"/>
        <v>0</v>
      </c>
      <c r="VIM126">
        <f t="shared" si="236"/>
        <v>0</v>
      </c>
      <c r="VIN126">
        <f t="shared" si="236"/>
        <v>0</v>
      </c>
      <c r="VIO126">
        <f t="shared" si="236"/>
        <v>0</v>
      </c>
      <c r="VIP126">
        <f t="shared" si="236"/>
        <v>0</v>
      </c>
      <c r="VIQ126">
        <f t="shared" si="236"/>
        <v>0</v>
      </c>
      <c r="VIR126">
        <f t="shared" si="236"/>
        <v>0</v>
      </c>
      <c r="VIS126">
        <f t="shared" si="236"/>
        <v>0</v>
      </c>
      <c r="VIT126">
        <f t="shared" si="236"/>
        <v>0</v>
      </c>
      <c r="VIU126">
        <f t="shared" si="236"/>
        <v>0</v>
      </c>
      <c r="VIV126">
        <f t="shared" si="236"/>
        <v>0</v>
      </c>
      <c r="VIW126">
        <f t="shared" si="236"/>
        <v>0</v>
      </c>
      <c r="VIX126">
        <f t="shared" si="236"/>
        <v>0</v>
      </c>
      <c r="VIY126">
        <f t="shared" si="236"/>
        <v>0</v>
      </c>
      <c r="VIZ126">
        <f t="shared" si="236"/>
        <v>0</v>
      </c>
      <c r="VJA126">
        <f t="shared" si="236"/>
        <v>0</v>
      </c>
      <c r="VJB126">
        <f t="shared" si="236"/>
        <v>0</v>
      </c>
      <c r="VJC126">
        <f t="shared" si="236"/>
        <v>0</v>
      </c>
      <c r="VJD126">
        <f t="shared" si="236"/>
        <v>0</v>
      </c>
      <c r="VJE126">
        <f t="shared" si="236"/>
        <v>0</v>
      </c>
      <c r="VJF126">
        <f t="shared" si="236"/>
        <v>0</v>
      </c>
      <c r="VJG126">
        <f t="shared" si="236"/>
        <v>0</v>
      </c>
      <c r="VJH126">
        <f t="shared" si="236"/>
        <v>0</v>
      </c>
      <c r="VJI126">
        <f t="shared" si="236"/>
        <v>0</v>
      </c>
      <c r="VJJ126">
        <f t="shared" si="236"/>
        <v>0</v>
      </c>
      <c r="VJK126">
        <f t="shared" si="236"/>
        <v>0</v>
      </c>
      <c r="VJL126">
        <f t="shared" si="236"/>
        <v>0</v>
      </c>
      <c r="VJM126">
        <f t="shared" si="236"/>
        <v>0</v>
      </c>
      <c r="VJN126">
        <f t="shared" si="236"/>
        <v>0</v>
      </c>
      <c r="VJO126">
        <f t="shared" si="236"/>
        <v>0</v>
      </c>
      <c r="VJP126">
        <f t="shared" si="236"/>
        <v>0</v>
      </c>
      <c r="VJQ126">
        <f t="shared" si="236"/>
        <v>0</v>
      </c>
      <c r="VJR126">
        <f t="shared" si="236"/>
        <v>0</v>
      </c>
      <c r="VJS126">
        <f t="shared" si="236"/>
        <v>0</v>
      </c>
      <c r="VJT126">
        <f t="shared" si="236"/>
        <v>0</v>
      </c>
      <c r="VJU126">
        <f t="shared" si="236"/>
        <v>0</v>
      </c>
      <c r="VJV126">
        <f t="shared" si="236"/>
        <v>0</v>
      </c>
      <c r="VJW126">
        <f t="shared" si="236"/>
        <v>0</v>
      </c>
      <c r="VJX126">
        <f t="shared" si="236"/>
        <v>0</v>
      </c>
      <c r="VJY126">
        <f t="shared" si="236"/>
        <v>0</v>
      </c>
      <c r="VJZ126">
        <f t="shared" si="236"/>
        <v>0</v>
      </c>
      <c r="VKA126">
        <f t="shared" si="236"/>
        <v>0</v>
      </c>
      <c r="VKB126">
        <f t="shared" si="236"/>
        <v>0</v>
      </c>
      <c r="VKC126">
        <f t="shared" si="236"/>
        <v>0</v>
      </c>
      <c r="VKD126">
        <f t="shared" si="236"/>
        <v>0</v>
      </c>
      <c r="VKE126">
        <f t="shared" si="236"/>
        <v>0</v>
      </c>
      <c r="VKF126">
        <f t="shared" si="236"/>
        <v>0</v>
      </c>
      <c r="VKG126">
        <f t="shared" si="236"/>
        <v>0</v>
      </c>
      <c r="VKH126">
        <f t="shared" si="236"/>
        <v>0</v>
      </c>
      <c r="VKI126">
        <f t="shared" si="236"/>
        <v>0</v>
      </c>
      <c r="VKJ126">
        <f t="shared" si="236"/>
        <v>0</v>
      </c>
      <c r="VKK126">
        <f t="shared" si="236"/>
        <v>0</v>
      </c>
      <c r="VKL126">
        <f t="shared" ref="VKL126:VMW126" si="237">SUM(VKL2:VKL125)</f>
        <v>0</v>
      </c>
      <c r="VKM126">
        <f t="shared" si="237"/>
        <v>0</v>
      </c>
      <c r="VKN126">
        <f t="shared" si="237"/>
        <v>0</v>
      </c>
      <c r="VKO126">
        <f t="shared" si="237"/>
        <v>0</v>
      </c>
      <c r="VKP126">
        <f t="shared" si="237"/>
        <v>0</v>
      </c>
      <c r="VKQ126">
        <f t="shared" si="237"/>
        <v>0</v>
      </c>
      <c r="VKR126">
        <f t="shared" si="237"/>
        <v>0</v>
      </c>
      <c r="VKS126">
        <f t="shared" si="237"/>
        <v>0</v>
      </c>
      <c r="VKT126">
        <f t="shared" si="237"/>
        <v>0</v>
      </c>
      <c r="VKU126">
        <f t="shared" si="237"/>
        <v>0</v>
      </c>
      <c r="VKV126">
        <f t="shared" si="237"/>
        <v>0</v>
      </c>
      <c r="VKW126">
        <f t="shared" si="237"/>
        <v>0</v>
      </c>
      <c r="VKX126">
        <f t="shared" si="237"/>
        <v>0</v>
      </c>
      <c r="VKY126">
        <f t="shared" si="237"/>
        <v>0</v>
      </c>
      <c r="VKZ126">
        <f t="shared" si="237"/>
        <v>0</v>
      </c>
      <c r="VLA126">
        <f t="shared" si="237"/>
        <v>0</v>
      </c>
      <c r="VLB126">
        <f t="shared" si="237"/>
        <v>0</v>
      </c>
      <c r="VLC126">
        <f t="shared" si="237"/>
        <v>0</v>
      </c>
      <c r="VLD126">
        <f t="shared" si="237"/>
        <v>0</v>
      </c>
      <c r="VLE126">
        <f t="shared" si="237"/>
        <v>0</v>
      </c>
      <c r="VLF126">
        <f t="shared" si="237"/>
        <v>0</v>
      </c>
      <c r="VLG126">
        <f t="shared" si="237"/>
        <v>0</v>
      </c>
      <c r="VLH126">
        <f t="shared" si="237"/>
        <v>0</v>
      </c>
      <c r="VLI126">
        <f t="shared" si="237"/>
        <v>0</v>
      </c>
      <c r="VLJ126">
        <f t="shared" si="237"/>
        <v>0</v>
      </c>
      <c r="VLK126">
        <f t="shared" si="237"/>
        <v>0</v>
      </c>
      <c r="VLL126">
        <f t="shared" si="237"/>
        <v>0</v>
      </c>
      <c r="VLM126">
        <f t="shared" si="237"/>
        <v>0</v>
      </c>
      <c r="VLN126">
        <f t="shared" si="237"/>
        <v>0</v>
      </c>
      <c r="VLO126">
        <f t="shared" si="237"/>
        <v>0</v>
      </c>
      <c r="VLP126">
        <f t="shared" si="237"/>
        <v>0</v>
      </c>
      <c r="VLQ126">
        <f t="shared" si="237"/>
        <v>0</v>
      </c>
      <c r="VLR126">
        <f t="shared" si="237"/>
        <v>0</v>
      </c>
      <c r="VLS126">
        <f t="shared" si="237"/>
        <v>0</v>
      </c>
      <c r="VLT126">
        <f t="shared" si="237"/>
        <v>0</v>
      </c>
      <c r="VLU126">
        <f t="shared" si="237"/>
        <v>0</v>
      </c>
      <c r="VLV126">
        <f t="shared" si="237"/>
        <v>0</v>
      </c>
      <c r="VLW126">
        <f t="shared" si="237"/>
        <v>0</v>
      </c>
      <c r="VLX126">
        <f t="shared" si="237"/>
        <v>0</v>
      </c>
      <c r="VLY126">
        <f t="shared" si="237"/>
        <v>0</v>
      </c>
      <c r="VLZ126">
        <f t="shared" si="237"/>
        <v>0</v>
      </c>
      <c r="VMA126">
        <f t="shared" si="237"/>
        <v>0</v>
      </c>
      <c r="VMB126">
        <f t="shared" si="237"/>
        <v>0</v>
      </c>
      <c r="VMC126">
        <f t="shared" si="237"/>
        <v>0</v>
      </c>
      <c r="VMD126">
        <f t="shared" si="237"/>
        <v>0</v>
      </c>
      <c r="VME126">
        <f t="shared" si="237"/>
        <v>0</v>
      </c>
      <c r="VMF126">
        <f t="shared" si="237"/>
        <v>0</v>
      </c>
      <c r="VMG126">
        <f t="shared" si="237"/>
        <v>0</v>
      </c>
      <c r="VMH126">
        <f t="shared" si="237"/>
        <v>0</v>
      </c>
      <c r="VMI126">
        <f t="shared" si="237"/>
        <v>0</v>
      </c>
      <c r="VMJ126">
        <f t="shared" si="237"/>
        <v>0</v>
      </c>
      <c r="VMK126">
        <f t="shared" si="237"/>
        <v>0</v>
      </c>
      <c r="VML126">
        <f t="shared" si="237"/>
        <v>0</v>
      </c>
      <c r="VMM126">
        <f t="shared" si="237"/>
        <v>0</v>
      </c>
      <c r="VMN126">
        <f t="shared" si="237"/>
        <v>0</v>
      </c>
      <c r="VMO126">
        <f t="shared" si="237"/>
        <v>0</v>
      </c>
      <c r="VMP126">
        <f t="shared" si="237"/>
        <v>0</v>
      </c>
      <c r="VMQ126">
        <f t="shared" si="237"/>
        <v>0</v>
      </c>
      <c r="VMR126">
        <f t="shared" si="237"/>
        <v>0</v>
      </c>
      <c r="VMS126">
        <f t="shared" si="237"/>
        <v>0</v>
      </c>
      <c r="VMT126">
        <f t="shared" si="237"/>
        <v>0</v>
      </c>
      <c r="VMU126">
        <f t="shared" si="237"/>
        <v>0</v>
      </c>
      <c r="VMV126">
        <f t="shared" si="237"/>
        <v>0</v>
      </c>
      <c r="VMW126">
        <f t="shared" si="237"/>
        <v>0</v>
      </c>
      <c r="VMX126">
        <f t="shared" ref="VMX126:VPI126" si="238">SUM(VMX2:VMX125)</f>
        <v>0</v>
      </c>
      <c r="VMY126">
        <f t="shared" si="238"/>
        <v>0</v>
      </c>
      <c r="VMZ126">
        <f t="shared" si="238"/>
        <v>0</v>
      </c>
      <c r="VNA126">
        <f t="shared" si="238"/>
        <v>0</v>
      </c>
      <c r="VNB126">
        <f t="shared" si="238"/>
        <v>0</v>
      </c>
      <c r="VNC126">
        <f t="shared" si="238"/>
        <v>0</v>
      </c>
      <c r="VND126">
        <f t="shared" si="238"/>
        <v>0</v>
      </c>
      <c r="VNE126">
        <f t="shared" si="238"/>
        <v>0</v>
      </c>
      <c r="VNF126">
        <f t="shared" si="238"/>
        <v>0</v>
      </c>
      <c r="VNG126">
        <f t="shared" si="238"/>
        <v>0</v>
      </c>
      <c r="VNH126">
        <f t="shared" si="238"/>
        <v>0</v>
      </c>
      <c r="VNI126">
        <f t="shared" si="238"/>
        <v>0</v>
      </c>
      <c r="VNJ126">
        <f t="shared" si="238"/>
        <v>0</v>
      </c>
      <c r="VNK126">
        <f t="shared" si="238"/>
        <v>0</v>
      </c>
      <c r="VNL126">
        <f t="shared" si="238"/>
        <v>0</v>
      </c>
      <c r="VNM126">
        <f t="shared" si="238"/>
        <v>0</v>
      </c>
      <c r="VNN126">
        <f t="shared" si="238"/>
        <v>0</v>
      </c>
      <c r="VNO126">
        <f t="shared" si="238"/>
        <v>0</v>
      </c>
      <c r="VNP126">
        <f t="shared" si="238"/>
        <v>0</v>
      </c>
      <c r="VNQ126">
        <f t="shared" si="238"/>
        <v>0</v>
      </c>
      <c r="VNR126">
        <f t="shared" si="238"/>
        <v>0</v>
      </c>
      <c r="VNS126">
        <f t="shared" si="238"/>
        <v>0</v>
      </c>
      <c r="VNT126">
        <f t="shared" si="238"/>
        <v>0</v>
      </c>
      <c r="VNU126">
        <f t="shared" si="238"/>
        <v>0</v>
      </c>
      <c r="VNV126">
        <f t="shared" si="238"/>
        <v>0</v>
      </c>
      <c r="VNW126">
        <f t="shared" si="238"/>
        <v>0</v>
      </c>
      <c r="VNX126">
        <f t="shared" si="238"/>
        <v>0</v>
      </c>
      <c r="VNY126">
        <f t="shared" si="238"/>
        <v>0</v>
      </c>
      <c r="VNZ126">
        <f t="shared" si="238"/>
        <v>0</v>
      </c>
      <c r="VOA126">
        <f t="shared" si="238"/>
        <v>0</v>
      </c>
      <c r="VOB126">
        <f t="shared" si="238"/>
        <v>0</v>
      </c>
      <c r="VOC126">
        <f t="shared" si="238"/>
        <v>0</v>
      </c>
      <c r="VOD126">
        <f t="shared" si="238"/>
        <v>0</v>
      </c>
      <c r="VOE126">
        <f t="shared" si="238"/>
        <v>0</v>
      </c>
      <c r="VOF126">
        <f t="shared" si="238"/>
        <v>0</v>
      </c>
      <c r="VOG126">
        <f t="shared" si="238"/>
        <v>0</v>
      </c>
      <c r="VOH126">
        <f t="shared" si="238"/>
        <v>0</v>
      </c>
      <c r="VOI126">
        <f t="shared" si="238"/>
        <v>0</v>
      </c>
      <c r="VOJ126">
        <f t="shared" si="238"/>
        <v>0</v>
      </c>
      <c r="VOK126">
        <f t="shared" si="238"/>
        <v>0</v>
      </c>
      <c r="VOL126">
        <f t="shared" si="238"/>
        <v>0</v>
      </c>
      <c r="VOM126">
        <f t="shared" si="238"/>
        <v>0</v>
      </c>
      <c r="VON126">
        <f t="shared" si="238"/>
        <v>0</v>
      </c>
      <c r="VOO126">
        <f t="shared" si="238"/>
        <v>0</v>
      </c>
      <c r="VOP126">
        <f t="shared" si="238"/>
        <v>0</v>
      </c>
      <c r="VOQ126">
        <f t="shared" si="238"/>
        <v>0</v>
      </c>
      <c r="VOR126">
        <f t="shared" si="238"/>
        <v>0</v>
      </c>
      <c r="VOS126">
        <f t="shared" si="238"/>
        <v>0</v>
      </c>
      <c r="VOT126">
        <f t="shared" si="238"/>
        <v>0</v>
      </c>
      <c r="VOU126">
        <f t="shared" si="238"/>
        <v>0</v>
      </c>
      <c r="VOV126">
        <f t="shared" si="238"/>
        <v>0</v>
      </c>
      <c r="VOW126">
        <f t="shared" si="238"/>
        <v>0</v>
      </c>
      <c r="VOX126">
        <f t="shared" si="238"/>
        <v>0</v>
      </c>
      <c r="VOY126">
        <f t="shared" si="238"/>
        <v>0</v>
      </c>
      <c r="VOZ126">
        <f t="shared" si="238"/>
        <v>0</v>
      </c>
      <c r="VPA126">
        <f t="shared" si="238"/>
        <v>0</v>
      </c>
      <c r="VPB126">
        <f t="shared" si="238"/>
        <v>0</v>
      </c>
      <c r="VPC126">
        <f t="shared" si="238"/>
        <v>0</v>
      </c>
      <c r="VPD126">
        <f t="shared" si="238"/>
        <v>0</v>
      </c>
      <c r="VPE126">
        <f t="shared" si="238"/>
        <v>0</v>
      </c>
      <c r="VPF126">
        <f t="shared" si="238"/>
        <v>0</v>
      </c>
      <c r="VPG126">
        <f t="shared" si="238"/>
        <v>0</v>
      </c>
      <c r="VPH126">
        <f t="shared" si="238"/>
        <v>0</v>
      </c>
      <c r="VPI126">
        <f t="shared" si="238"/>
        <v>0</v>
      </c>
      <c r="VPJ126">
        <f t="shared" ref="VPJ126:VRU126" si="239">SUM(VPJ2:VPJ125)</f>
        <v>0</v>
      </c>
      <c r="VPK126">
        <f t="shared" si="239"/>
        <v>0</v>
      </c>
      <c r="VPL126">
        <f t="shared" si="239"/>
        <v>0</v>
      </c>
      <c r="VPM126">
        <f t="shared" si="239"/>
        <v>0</v>
      </c>
      <c r="VPN126">
        <f t="shared" si="239"/>
        <v>0</v>
      </c>
      <c r="VPO126">
        <f t="shared" si="239"/>
        <v>0</v>
      </c>
      <c r="VPP126">
        <f t="shared" si="239"/>
        <v>0</v>
      </c>
      <c r="VPQ126">
        <f t="shared" si="239"/>
        <v>0</v>
      </c>
      <c r="VPR126">
        <f t="shared" si="239"/>
        <v>0</v>
      </c>
      <c r="VPS126">
        <f t="shared" si="239"/>
        <v>0</v>
      </c>
      <c r="VPT126">
        <f t="shared" si="239"/>
        <v>0</v>
      </c>
      <c r="VPU126">
        <f t="shared" si="239"/>
        <v>0</v>
      </c>
      <c r="VPV126">
        <f t="shared" si="239"/>
        <v>0</v>
      </c>
      <c r="VPW126">
        <f t="shared" si="239"/>
        <v>0</v>
      </c>
      <c r="VPX126">
        <f t="shared" si="239"/>
        <v>0</v>
      </c>
      <c r="VPY126">
        <f t="shared" si="239"/>
        <v>0</v>
      </c>
      <c r="VPZ126">
        <f t="shared" si="239"/>
        <v>0</v>
      </c>
      <c r="VQA126">
        <f t="shared" si="239"/>
        <v>0</v>
      </c>
      <c r="VQB126">
        <f t="shared" si="239"/>
        <v>0</v>
      </c>
      <c r="VQC126">
        <f t="shared" si="239"/>
        <v>0</v>
      </c>
      <c r="VQD126">
        <f t="shared" si="239"/>
        <v>0</v>
      </c>
      <c r="VQE126">
        <f t="shared" si="239"/>
        <v>0</v>
      </c>
      <c r="VQF126">
        <f t="shared" si="239"/>
        <v>0</v>
      </c>
      <c r="VQG126">
        <f t="shared" si="239"/>
        <v>0</v>
      </c>
      <c r="VQH126">
        <f t="shared" si="239"/>
        <v>0</v>
      </c>
      <c r="VQI126">
        <f t="shared" si="239"/>
        <v>0</v>
      </c>
      <c r="VQJ126">
        <f t="shared" si="239"/>
        <v>0</v>
      </c>
      <c r="VQK126">
        <f t="shared" si="239"/>
        <v>0</v>
      </c>
      <c r="VQL126">
        <f t="shared" si="239"/>
        <v>0</v>
      </c>
      <c r="VQM126">
        <f t="shared" si="239"/>
        <v>0</v>
      </c>
      <c r="VQN126">
        <f t="shared" si="239"/>
        <v>0</v>
      </c>
      <c r="VQO126">
        <f t="shared" si="239"/>
        <v>0</v>
      </c>
      <c r="VQP126">
        <f t="shared" si="239"/>
        <v>0</v>
      </c>
      <c r="VQQ126">
        <f t="shared" si="239"/>
        <v>0</v>
      </c>
      <c r="VQR126">
        <f t="shared" si="239"/>
        <v>0</v>
      </c>
      <c r="VQS126">
        <f t="shared" si="239"/>
        <v>0</v>
      </c>
      <c r="VQT126">
        <f t="shared" si="239"/>
        <v>0</v>
      </c>
      <c r="VQU126">
        <f t="shared" si="239"/>
        <v>0</v>
      </c>
      <c r="VQV126">
        <f t="shared" si="239"/>
        <v>0</v>
      </c>
      <c r="VQW126">
        <f t="shared" si="239"/>
        <v>0</v>
      </c>
      <c r="VQX126">
        <f t="shared" si="239"/>
        <v>0</v>
      </c>
      <c r="VQY126">
        <f t="shared" si="239"/>
        <v>0</v>
      </c>
      <c r="VQZ126">
        <f t="shared" si="239"/>
        <v>0</v>
      </c>
      <c r="VRA126">
        <f t="shared" si="239"/>
        <v>0</v>
      </c>
      <c r="VRB126">
        <f t="shared" si="239"/>
        <v>0</v>
      </c>
      <c r="VRC126">
        <f t="shared" si="239"/>
        <v>0</v>
      </c>
      <c r="VRD126">
        <f t="shared" si="239"/>
        <v>0</v>
      </c>
      <c r="VRE126">
        <f t="shared" si="239"/>
        <v>0</v>
      </c>
      <c r="VRF126">
        <f t="shared" si="239"/>
        <v>0</v>
      </c>
      <c r="VRG126">
        <f t="shared" si="239"/>
        <v>0</v>
      </c>
      <c r="VRH126">
        <f t="shared" si="239"/>
        <v>0</v>
      </c>
      <c r="VRI126">
        <f t="shared" si="239"/>
        <v>0</v>
      </c>
      <c r="VRJ126">
        <f t="shared" si="239"/>
        <v>0</v>
      </c>
      <c r="VRK126">
        <f t="shared" si="239"/>
        <v>0</v>
      </c>
      <c r="VRL126">
        <f t="shared" si="239"/>
        <v>0</v>
      </c>
      <c r="VRM126">
        <f t="shared" si="239"/>
        <v>0</v>
      </c>
      <c r="VRN126">
        <f t="shared" si="239"/>
        <v>0</v>
      </c>
      <c r="VRO126">
        <f t="shared" si="239"/>
        <v>0</v>
      </c>
      <c r="VRP126">
        <f t="shared" si="239"/>
        <v>0</v>
      </c>
      <c r="VRQ126">
        <f t="shared" si="239"/>
        <v>0</v>
      </c>
      <c r="VRR126">
        <f t="shared" si="239"/>
        <v>0</v>
      </c>
      <c r="VRS126">
        <f t="shared" si="239"/>
        <v>0</v>
      </c>
      <c r="VRT126">
        <f t="shared" si="239"/>
        <v>0</v>
      </c>
      <c r="VRU126">
        <f t="shared" si="239"/>
        <v>0</v>
      </c>
      <c r="VRV126">
        <f t="shared" ref="VRV126:VUG126" si="240">SUM(VRV2:VRV125)</f>
        <v>0</v>
      </c>
      <c r="VRW126">
        <f t="shared" si="240"/>
        <v>0</v>
      </c>
      <c r="VRX126">
        <f t="shared" si="240"/>
        <v>0</v>
      </c>
      <c r="VRY126">
        <f t="shared" si="240"/>
        <v>0</v>
      </c>
      <c r="VRZ126">
        <f t="shared" si="240"/>
        <v>0</v>
      </c>
      <c r="VSA126">
        <f t="shared" si="240"/>
        <v>0</v>
      </c>
      <c r="VSB126">
        <f t="shared" si="240"/>
        <v>0</v>
      </c>
      <c r="VSC126">
        <f t="shared" si="240"/>
        <v>0</v>
      </c>
      <c r="VSD126">
        <f t="shared" si="240"/>
        <v>0</v>
      </c>
      <c r="VSE126">
        <f t="shared" si="240"/>
        <v>0</v>
      </c>
      <c r="VSF126">
        <f t="shared" si="240"/>
        <v>0</v>
      </c>
      <c r="VSG126">
        <f t="shared" si="240"/>
        <v>0</v>
      </c>
      <c r="VSH126">
        <f t="shared" si="240"/>
        <v>0</v>
      </c>
      <c r="VSI126">
        <f t="shared" si="240"/>
        <v>0</v>
      </c>
      <c r="VSJ126">
        <f t="shared" si="240"/>
        <v>0</v>
      </c>
      <c r="VSK126">
        <f t="shared" si="240"/>
        <v>0</v>
      </c>
      <c r="VSL126">
        <f t="shared" si="240"/>
        <v>0</v>
      </c>
      <c r="VSM126">
        <f t="shared" si="240"/>
        <v>0</v>
      </c>
      <c r="VSN126">
        <f t="shared" si="240"/>
        <v>0</v>
      </c>
      <c r="VSO126">
        <f t="shared" si="240"/>
        <v>0</v>
      </c>
      <c r="VSP126">
        <f t="shared" si="240"/>
        <v>0</v>
      </c>
      <c r="VSQ126">
        <f t="shared" si="240"/>
        <v>0</v>
      </c>
      <c r="VSR126">
        <f t="shared" si="240"/>
        <v>0</v>
      </c>
      <c r="VSS126">
        <f t="shared" si="240"/>
        <v>0</v>
      </c>
      <c r="VST126">
        <f t="shared" si="240"/>
        <v>0</v>
      </c>
      <c r="VSU126">
        <f t="shared" si="240"/>
        <v>0</v>
      </c>
      <c r="VSV126">
        <f t="shared" si="240"/>
        <v>0</v>
      </c>
      <c r="VSW126">
        <f t="shared" si="240"/>
        <v>0</v>
      </c>
      <c r="VSX126">
        <f t="shared" si="240"/>
        <v>0</v>
      </c>
      <c r="VSY126">
        <f t="shared" si="240"/>
        <v>0</v>
      </c>
      <c r="VSZ126">
        <f t="shared" si="240"/>
        <v>0</v>
      </c>
      <c r="VTA126">
        <f t="shared" si="240"/>
        <v>0</v>
      </c>
      <c r="VTB126">
        <f t="shared" si="240"/>
        <v>0</v>
      </c>
      <c r="VTC126">
        <f t="shared" si="240"/>
        <v>0</v>
      </c>
      <c r="VTD126">
        <f t="shared" si="240"/>
        <v>0</v>
      </c>
      <c r="VTE126">
        <f t="shared" si="240"/>
        <v>0</v>
      </c>
      <c r="VTF126">
        <f t="shared" si="240"/>
        <v>0</v>
      </c>
      <c r="VTG126">
        <f t="shared" si="240"/>
        <v>0</v>
      </c>
      <c r="VTH126">
        <f t="shared" si="240"/>
        <v>0</v>
      </c>
      <c r="VTI126">
        <f t="shared" si="240"/>
        <v>0</v>
      </c>
      <c r="VTJ126">
        <f t="shared" si="240"/>
        <v>0</v>
      </c>
      <c r="VTK126">
        <f t="shared" si="240"/>
        <v>0</v>
      </c>
      <c r="VTL126">
        <f t="shared" si="240"/>
        <v>0</v>
      </c>
      <c r="VTM126">
        <f t="shared" si="240"/>
        <v>0</v>
      </c>
      <c r="VTN126">
        <f t="shared" si="240"/>
        <v>0</v>
      </c>
      <c r="VTO126">
        <f t="shared" si="240"/>
        <v>0</v>
      </c>
      <c r="VTP126">
        <f t="shared" si="240"/>
        <v>0</v>
      </c>
      <c r="VTQ126">
        <f t="shared" si="240"/>
        <v>0</v>
      </c>
      <c r="VTR126">
        <f t="shared" si="240"/>
        <v>0</v>
      </c>
      <c r="VTS126">
        <f t="shared" si="240"/>
        <v>0</v>
      </c>
      <c r="VTT126">
        <f t="shared" si="240"/>
        <v>0</v>
      </c>
      <c r="VTU126">
        <f t="shared" si="240"/>
        <v>0</v>
      </c>
      <c r="VTV126">
        <f t="shared" si="240"/>
        <v>0</v>
      </c>
      <c r="VTW126">
        <f t="shared" si="240"/>
        <v>0</v>
      </c>
      <c r="VTX126">
        <f t="shared" si="240"/>
        <v>0</v>
      </c>
      <c r="VTY126">
        <f t="shared" si="240"/>
        <v>0</v>
      </c>
      <c r="VTZ126">
        <f t="shared" si="240"/>
        <v>0</v>
      </c>
      <c r="VUA126">
        <f t="shared" si="240"/>
        <v>0</v>
      </c>
      <c r="VUB126">
        <f t="shared" si="240"/>
        <v>0</v>
      </c>
      <c r="VUC126">
        <f t="shared" si="240"/>
        <v>0</v>
      </c>
      <c r="VUD126">
        <f t="shared" si="240"/>
        <v>0</v>
      </c>
      <c r="VUE126">
        <f t="shared" si="240"/>
        <v>0</v>
      </c>
      <c r="VUF126">
        <f t="shared" si="240"/>
        <v>0</v>
      </c>
      <c r="VUG126">
        <f t="shared" si="240"/>
        <v>0</v>
      </c>
      <c r="VUH126">
        <f t="shared" ref="VUH126:VWS126" si="241">SUM(VUH2:VUH125)</f>
        <v>0</v>
      </c>
      <c r="VUI126">
        <f t="shared" si="241"/>
        <v>0</v>
      </c>
      <c r="VUJ126">
        <f t="shared" si="241"/>
        <v>0</v>
      </c>
      <c r="VUK126">
        <f t="shared" si="241"/>
        <v>0</v>
      </c>
      <c r="VUL126">
        <f t="shared" si="241"/>
        <v>0</v>
      </c>
      <c r="VUM126">
        <f t="shared" si="241"/>
        <v>0</v>
      </c>
      <c r="VUN126">
        <f t="shared" si="241"/>
        <v>0</v>
      </c>
      <c r="VUO126">
        <f t="shared" si="241"/>
        <v>0</v>
      </c>
      <c r="VUP126">
        <f t="shared" si="241"/>
        <v>0</v>
      </c>
      <c r="VUQ126">
        <f t="shared" si="241"/>
        <v>0</v>
      </c>
      <c r="VUR126">
        <f t="shared" si="241"/>
        <v>0</v>
      </c>
      <c r="VUS126">
        <f t="shared" si="241"/>
        <v>0</v>
      </c>
      <c r="VUT126">
        <f t="shared" si="241"/>
        <v>0</v>
      </c>
      <c r="VUU126">
        <f t="shared" si="241"/>
        <v>0</v>
      </c>
      <c r="VUV126">
        <f t="shared" si="241"/>
        <v>0</v>
      </c>
      <c r="VUW126">
        <f t="shared" si="241"/>
        <v>0</v>
      </c>
      <c r="VUX126">
        <f t="shared" si="241"/>
        <v>0</v>
      </c>
      <c r="VUY126">
        <f t="shared" si="241"/>
        <v>0</v>
      </c>
      <c r="VUZ126">
        <f t="shared" si="241"/>
        <v>0</v>
      </c>
      <c r="VVA126">
        <f t="shared" si="241"/>
        <v>0</v>
      </c>
      <c r="VVB126">
        <f t="shared" si="241"/>
        <v>0</v>
      </c>
      <c r="VVC126">
        <f t="shared" si="241"/>
        <v>0</v>
      </c>
      <c r="VVD126">
        <f t="shared" si="241"/>
        <v>0</v>
      </c>
      <c r="VVE126">
        <f t="shared" si="241"/>
        <v>0</v>
      </c>
      <c r="VVF126">
        <f t="shared" si="241"/>
        <v>0</v>
      </c>
      <c r="VVG126">
        <f t="shared" si="241"/>
        <v>0</v>
      </c>
      <c r="VVH126">
        <f t="shared" si="241"/>
        <v>0</v>
      </c>
      <c r="VVI126">
        <f t="shared" si="241"/>
        <v>0</v>
      </c>
      <c r="VVJ126">
        <f t="shared" si="241"/>
        <v>0</v>
      </c>
      <c r="VVK126">
        <f t="shared" si="241"/>
        <v>0</v>
      </c>
      <c r="VVL126">
        <f t="shared" si="241"/>
        <v>0</v>
      </c>
      <c r="VVM126">
        <f t="shared" si="241"/>
        <v>0</v>
      </c>
      <c r="VVN126">
        <f t="shared" si="241"/>
        <v>0</v>
      </c>
      <c r="VVO126">
        <f t="shared" si="241"/>
        <v>0</v>
      </c>
      <c r="VVP126">
        <f t="shared" si="241"/>
        <v>0</v>
      </c>
      <c r="VVQ126">
        <f t="shared" si="241"/>
        <v>0</v>
      </c>
      <c r="VVR126">
        <f t="shared" si="241"/>
        <v>0</v>
      </c>
      <c r="VVS126">
        <f t="shared" si="241"/>
        <v>0</v>
      </c>
      <c r="VVT126">
        <f t="shared" si="241"/>
        <v>0</v>
      </c>
      <c r="VVU126">
        <f t="shared" si="241"/>
        <v>0</v>
      </c>
      <c r="VVV126">
        <f t="shared" si="241"/>
        <v>0</v>
      </c>
      <c r="VVW126">
        <f t="shared" si="241"/>
        <v>0</v>
      </c>
      <c r="VVX126">
        <f t="shared" si="241"/>
        <v>0</v>
      </c>
      <c r="VVY126">
        <f t="shared" si="241"/>
        <v>0</v>
      </c>
      <c r="VVZ126">
        <f t="shared" si="241"/>
        <v>0</v>
      </c>
      <c r="VWA126">
        <f t="shared" si="241"/>
        <v>0</v>
      </c>
      <c r="VWB126">
        <f t="shared" si="241"/>
        <v>0</v>
      </c>
      <c r="VWC126">
        <f t="shared" si="241"/>
        <v>0</v>
      </c>
      <c r="VWD126">
        <f t="shared" si="241"/>
        <v>0</v>
      </c>
      <c r="VWE126">
        <f t="shared" si="241"/>
        <v>0</v>
      </c>
      <c r="VWF126">
        <f t="shared" si="241"/>
        <v>0</v>
      </c>
      <c r="VWG126">
        <f t="shared" si="241"/>
        <v>0</v>
      </c>
      <c r="VWH126">
        <f t="shared" si="241"/>
        <v>0</v>
      </c>
      <c r="VWI126">
        <f t="shared" si="241"/>
        <v>0</v>
      </c>
      <c r="VWJ126">
        <f t="shared" si="241"/>
        <v>0</v>
      </c>
      <c r="VWK126">
        <f t="shared" si="241"/>
        <v>0</v>
      </c>
      <c r="VWL126">
        <f t="shared" si="241"/>
        <v>0</v>
      </c>
      <c r="VWM126">
        <f t="shared" si="241"/>
        <v>0</v>
      </c>
      <c r="VWN126">
        <f t="shared" si="241"/>
        <v>0</v>
      </c>
      <c r="VWO126">
        <f t="shared" si="241"/>
        <v>0</v>
      </c>
      <c r="VWP126">
        <f t="shared" si="241"/>
        <v>0</v>
      </c>
      <c r="VWQ126">
        <f t="shared" si="241"/>
        <v>0</v>
      </c>
      <c r="VWR126">
        <f t="shared" si="241"/>
        <v>0</v>
      </c>
      <c r="VWS126">
        <f t="shared" si="241"/>
        <v>0</v>
      </c>
      <c r="VWT126">
        <f t="shared" ref="VWT126:VZE126" si="242">SUM(VWT2:VWT125)</f>
        <v>0</v>
      </c>
      <c r="VWU126">
        <f t="shared" si="242"/>
        <v>0</v>
      </c>
      <c r="VWV126">
        <f t="shared" si="242"/>
        <v>0</v>
      </c>
      <c r="VWW126">
        <f t="shared" si="242"/>
        <v>0</v>
      </c>
      <c r="VWX126">
        <f t="shared" si="242"/>
        <v>0</v>
      </c>
      <c r="VWY126">
        <f t="shared" si="242"/>
        <v>0</v>
      </c>
      <c r="VWZ126">
        <f t="shared" si="242"/>
        <v>0</v>
      </c>
      <c r="VXA126">
        <f t="shared" si="242"/>
        <v>0</v>
      </c>
      <c r="VXB126">
        <f t="shared" si="242"/>
        <v>0</v>
      </c>
      <c r="VXC126">
        <f t="shared" si="242"/>
        <v>0</v>
      </c>
      <c r="VXD126">
        <f t="shared" si="242"/>
        <v>0</v>
      </c>
      <c r="VXE126">
        <f t="shared" si="242"/>
        <v>0</v>
      </c>
      <c r="VXF126">
        <f t="shared" si="242"/>
        <v>0</v>
      </c>
      <c r="VXG126">
        <f t="shared" si="242"/>
        <v>0</v>
      </c>
      <c r="VXH126">
        <f t="shared" si="242"/>
        <v>0</v>
      </c>
      <c r="VXI126">
        <f t="shared" si="242"/>
        <v>0</v>
      </c>
      <c r="VXJ126">
        <f t="shared" si="242"/>
        <v>0</v>
      </c>
      <c r="VXK126">
        <f t="shared" si="242"/>
        <v>0</v>
      </c>
      <c r="VXL126">
        <f t="shared" si="242"/>
        <v>0</v>
      </c>
      <c r="VXM126">
        <f t="shared" si="242"/>
        <v>0</v>
      </c>
      <c r="VXN126">
        <f t="shared" si="242"/>
        <v>0</v>
      </c>
      <c r="VXO126">
        <f t="shared" si="242"/>
        <v>0</v>
      </c>
      <c r="VXP126">
        <f t="shared" si="242"/>
        <v>0</v>
      </c>
      <c r="VXQ126">
        <f t="shared" si="242"/>
        <v>0</v>
      </c>
      <c r="VXR126">
        <f t="shared" si="242"/>
        <v>0</v>
      </c>
      <c r="VXS126">
        <f t="shared" si="242"/>
        <v>0</v>
      </c>
      <c r="VXT126">
        <f t="shared" si="242"/>
        <v>0</v>
      </c>
      <c r="VXU126">
        <f t="shared" si="242"/>
        <v>0</v>
      </c>
      <c r="VXV126">
        <f t="shared" si="242"/>
        <v>0</v>
      </c>
      <c r="VXW126">
        <f t="shared" si="242"/>
        <v>0</v>
      </c>
      <c r="VXX126">
        <f t="shared" si="242"/>
        <v>0</v>
      </c>
      <c r="VXY126">
        <f t="shared" si="242"/>
        <v>0</v>
      </c>
      <c r="VXZ126">
        <f t="shared" si="242"/>
        <v>0</v>
      </c>
      <c r="VYA126">
        <f t="shared" si="242"/>
        <v>0</v>
      </c>
      <c r="VYB126">
        <f t="shared" si="242"/>
        <v>0</v>
      </c>
      <c r="VYC126">
        <f t="shared" si="242"/>
        <v>0</v>
      </c>
      <c r="VYD126">
        <f t="shared" si="242"/>
        <v>0</v>
      </c>
      <c r="VYE126">
        <f t="shared" si="242"/>
        <v>0</v>
      </c>
      <c r="VYF126">
        <f t="shared" si="242"/>
        <v>0</v>
      </c>
      <c r="VYG126">
        <f t="shared" si="242"/>
        <v>0</v>
      </c>
      <c r="VYH126">
        <f t="shared" si="242"/>
        <v>0</v>
      </c>
      <c r="VYI126">
        <f t="shared" si="242"/>
        <v>0</v>
      </c>
      <c r="VYJ126">
        <f t="shared" si="242"/>
        <v>0</v>
      </c>
      <c r="VYK126">
        <f t="shared" si="242"/>
        <v>0</v>
      </c>
      <c r="VYL126">
        <f t="shared" si="242"/>
        <v>0</v>
      </c>
      <c r="VYM126">
        <f t="shared" si="242"/>
        <v>0</v>
      </c>
      <c r="VYN126">
        <f t="shared" si="242"/>
        <v>0</v>
      </c>
      <c r="VYO126">
        <f t="shared" si="242"/>
        <v>0</v>
      </c>
      <c r="VYP126">
        <f t="shared" si="242"/>
        <v>0</v>
      </c>
      <c r="VYQ126">
        <f t="shared" si="242"/>
        <v>0</v>
      </c>
      <c r="VYR126">
        <f t="shared" si="242"/>
        <v>0</v>
      </c>
      <c r="VYS126">
        <f t="shared" si="242"/>
        <v>0</v>
      </c>
      <c r="VYT126">
        <f t="shared" si="242"/>
        <v>0</v>
      </c>
      <c r="VYU126">
        <f t="shared" si="242"/>
        <v>0</v>
      </c>
      <c r="VYV126">
        <f t="shared" si="242"/>
        <v>0</v>
      </c>
      <c r="VYW126">
        <f t="shared" si="242"/>
        <v>0</v>
      </c>
      <c r="VYX126">
        <f t="shared" si="242"/>
        <v>0</v>
      </c>
      <c r="VYY126">
        <f t="shared" si="242"/>
        <v>0</v>
      </c>
      <c r="VYZ126">
        <f t="shared" si="242"/>
        <v>0</v>
      </c>
      <c r="VZA126">
        <f t="shared" si="242"/>
        <v>0</v>
      </c>
      <c r="VZB126">
        <f t="shared" si="242"/>
        <v>0</v>
      </c>
      <c r="VZC126">
        <f t="shared" si="242"/>
        <v>0</v>
      </c>
      <c r="VZD126">
        <f t="shared" si="242"/>
        <v>0</v>
      </c>
      <c r="VZE126">
        <f t="shared" si="242"/>
        <v>0</v>
      </c>
      <c r="VZF126">
        <f t="shared" ref="VZF126:WBQ126" si="243">SUM(VZF2:VZF125)</f>
        <v>0</v>
      </c>
      <c r="VZG126">
        <f t="shared" si="243"/>
        <v>0</v>
      </c>
      <c r="VZH126">
        <f t="shared" si="243"/>
        <v>0</v>
      </c>
      <c r="VZI126">
        <f t="shared" si="243"/>
        <v>0</v>
      </c>
      <c r="VZJ126">
        <f t="shared" si="243"/>
        <v>0</v>
      </c>
      <c r="VZK126">
        <f t="shared" si="243"/>
        <v>0</v>
      </c>
      <c r="VZL126">
        <f t="shared" si="243"/>
        <v>0</v>
      </c>
      <c r="VZM126">
        <f t="shared" si="243"/>
        <v>0</v>
      </c>
      <c r="VZN126">
        <f t="shared" si="243"/>
        <v>0</v>
      </c>
      <c r="VZO126">
        <f t="shared" si="243"/>
        <v>0</v>
      </c>
      <c r="VZP126">
        <f t="shared" si="243"/>
        <v>0</v>
      </c>
      <c r="VZQ126">
        <f t="shared" si="243"/>
        <v>0</v>
      </c>
      <c r="VZR126">
        <f t="shared" si="243"/>
        <v>0</v>
      </c>
      <c r="VZS126">
        <f t="shared" si="243"/>
        <v>0</v>
      </c>
      <c r="VZT126">
        <f t="shared" si="243"/>
        <v>0</v>
      </c>
      <c r="VZU126">
        <f t="shared" si="243"/>
        <v>0</v>
      </c>
      <c r="VZV126">
        <f t="shared" si="243"/>
        <v>0</v>
      </c>
      <c r="VZW126">
        <f t="shared" si="243"/>
        <v>0</v>
      </c>
      <c r="VZX126">
        <f t="shared" si="243"/>
        <v>0</v>
      </c>
      <c r="VZY126">
        <f t="shared" si="243"/>
        <v>0</v>
      </c>
      <c r="VZZ126">
        <f t="shared" si="243"/>
        <v>0</v>
      </c>
      <c r="WAA126">
        <f t="shared" si="243"/>
        <v>0</v>
      </c>
      <c r="WAB126">
        <f t="shared" si="243"/>
        <v>0</v>
      </c>
      <c r="WAC126">
        <f t="shared" si="243"/>
        <v>0</v>
      </c>
      <c r="WAD126">
        <f t="shared" si="243"/>
        <v>0</v>
      </c>
      <c r="WAE126">
        <f t="shared" si="243"/>
        <v>0</v>
      </c>
      <c r="WAF126">
        <f t="shared" si="243"/>
        <v>0</v>
      </c>
      <c r="WAG126">
        <f t="shared" si="243"/>
        <v>0</v>
      </c>
      <c r="WAH126">
        <f t="shared" si="243"/>
        <v>0</v>
      </c>
      <c r="WAI126">
        <f t="shared" si="243"/>
        <v>0</v>
      </c>
      <c r="WAJ126">
        <f t="shared" si="243"/>
        <v>0</v>
      </c>
      <c r="WAK126">
        <f t="shared" si="243"/>
        <v>0</v>
      </c>
      <c r="WAL126">
        <f t="shared" si="243"/>
        <v>0</v>
      </c>
      <c r="WAM126">
        <f t="shared" si="243"/>
        <v>0</v>
      </c>
      <c r="WAN126">
        <f t="shared" si="243"/>
        <v>0</v>
      </c>
      <c r="WAO126">
        <f t="shared" si="243"/>
        <v>0</v>
      </c>
      <c r="WAP126">
        <f t="shared" si="243"/>
        <v>0</v>
      </c>
      <c r="WAQ126">
        <f t="shared" si="243"/>
        <v>0</v>
      </c>
      <c r="WAR126">
        <f t="shared" si="243"/>
        <v>0</v>
      </c>
      <c r="WAS126">
        <f t="shared" si="243"/>
        <v>0</v>
      </c>
      <c r="WAT126">
        <f t="shared" si="243"/>
        <v>0</v>
      </c>
      <c r="WAU126">
        <f t="shared" si="243"/>
        <v>0</v>
      </c>
      <c r="WAV126">
        <f t="shared" si="243"/>
        <v>0</v>
      </c>
      <c r="WAW126">
        <f t="shared" si="243"/>
        <v>0</v>
      </c>
      <c r="WAX126">
        <f t="shared" si="243"/>
        <v>0</v>
      </c>
      <c r="WAY126">
        <f t="shared" si="243"/>
        <v>0</v>
      </c>
      <c r="WAZ126">
        <f t="shared" si="243"/>
        <v>0</v>
      </c>
      <c r="WBA126">
        <f t="shared" si="243"/>
        <v>0</v>
      </c>
      <c r="WBB126">
        <f t="shared" si="243"/>
        <v>0</v>
      </c>
      <c r="WBC126">
        <f t="shared" si="243"/>
        <v>0</v>
      </c>
      <c r="WBD126">
        <f t="shared" si="243"/>
        <v>0</v>
      </c>
      <c r="WBE126">
        <f t="shared" si="243"/>
        <v>0</v>
      </c>
      <c r="WBF126">
        <f t="shared" si="243"/>
        <v>0</v>
      </c>
      <c r="WBG126">
        <f t="shared" si="243"/>
        <v>0</v>
      </c>
      <c r="WBH126">
        <f t="shared" si="243"/>
        <v>0</v>
      </c>
      <c r="WBI126">
        <f t="shared" si="243"/>
        <v>0</v>
      </c>
      <c r="WBJ126">
        <f t="shared" si="243"/>
        <v>0</v>
      </c>
      <c r="WBK126">
        <f t="shared" si="243"/>
        <v>0</v>
      </c>
      <c r="WBL126">
        <f t="shared" si="243"/>
        <v>0</v>
      </c>
      <c r="WBM126">
        <f t="shared" si="243"/>
        <v>0</v>
      </c>
      <c r="WBN126">
        <f t="shared" si="243"/>
        <v>0</v>
      </c>
      <c r="WBO126">
        <f t="shared" si="243"/>
        <v>0</v>
      </c>
      <c r="WBP126">
        <f t="shared" si="243"/>
        <v>0</v>
      </c>
      <c r="WBQ126">
        <f t="shared" si="243"/>
        <v>0</v>
      </c>
      <c r="WBR126">
        <f t="shared" ref="WBR126:WEC126" si="244">SUM(WBR2:WBR125)</f>
        <v>0</v>
      </c>
      <c r="WBS126">
        <f t="shared" si="244"/>
        <v>0</v>
      </c>
      <c r="WBT126">
        <f t="shared" si="244"/>
        <v>0</v>
      </c>
      <c r="WBU126">
        <f t="shared" si="244"/>
        <v>0</v>
      </c>
      <c r="WBV126">
        <f t="shared" si="244"/>
        <v>0</v>
      </c>
      <c r="WBW126">
        <f t="shared" si="244"/>
        <v>0</v>
      </c>
      <c r="WBX126">
        <f t="shared" si="244"/>
        <v>0</v>
      </c>
      <c r="WBY126">
        <f t="shared" si="244"/>
        <v>0</v>
      </c>
      <c r="WBZ126">
        <f t="shared" si="244"/>
        <v>0</v>
      </c>
      <c r="WCA126">
        <f t="shared" si="244"/>
        <v>0</v>
      </c>
      <c r="WCB126">
        <f t="shared" si="244"/>
        <v>0</v>
      </c>
      <c r="WCC126">
        <f t="shared" si="244"/>
        <v>0</v>
      </c>
      <c r="WCD126">
        <f t="shared" si="244"/>
        <v>0</v>
      </c>
      <c r="WCE126">
        <f t="shared" si="244"/>
        <v>0</v>
      </c>
      <c r="WCF126">
        <f t="shared" si="244"/>
        <v>0</v>
      </c>
      <c r="WCG126">
        <f t="shared" si="244"/>
        <v>0</v>
      </c>
      <c r="WCH126">
        <f t="shared" si="244"/>
        <v>0</v>
      </c>
      <c r="WCI126">
        <f t="shared" si="244"/>
        <v>0</v>
      </c>
      <c r="WCJ126">
        <f t="shared" si="244"/>
        <v>0</v>
      </c>
      <c r="WCK126">
        <f t="shared" si="244"/>
        <v>0</v>
      </c>
      <c r="WCL126">
        <f t="shared" si="244"/>
        <v>0</v>
      </c>
      <c r="WCM126">
        <f t="shared" si="244"/>
        <v>0</v>
      </c>
      <c r="WCN126">
        <f t="shared" si="244"/>
        <v>0</v>
      </c>
      <c r="WCO126">
        <f t="shared" si="244"/>
        <v>0</v>
      </c>
      <c r="WCP126">
        <f t="shared" si="244"/>
        <v>0</v>
      </c>
      <c r="WCQ126">
        <f t="shared" si="244"/>
        <v>0</v>
      </c>
      <c r="WCR126">
        <f t="shared" si="244"/>
        <v>0</v>
      </c>
      <c r="WCS126">
        <f t="shared" si="244"/>
        <v>0</v>
      </c>
      <c r="WCT126">
        <f t="shared" si="244"/>
        <v>0</v>
      </c>
      <c r="WCU126">
        <f t="shared" si="244"/>
        <v>0</v>
      </c>
      <c r="WCV126">
        <f t="shared" si="244"/>
        <v>0</v>
      </c>
      <c r="WCW126">
        <f t="shared" si="244"/>
        <v>0</v>
      </c>
      <c r="WCX126">
        <f t="shared" si="244"/>
        <v>0</v>
      </c>
      <c r="WCY126">
        <f t="shared" si="244"/>
        <v>0</v>
      </c>
      <c r="WCZ126">
        <f t="shared" si="244"/>
        <v>0</v>
      </c>
      <c r="WDA126">
        <f t="shared" si="244"/>
        <v>0</v>
      </c>
      <c r="WDB126">
        <f t="shared" si="244"/>
        <v>0</v>
      </c>
      <c r="WDC126">
        <f t="shared" si="244"/>
        <v>0</v>
      </c>
      <c r="WDD126">
        <f t="shared" si="244"/>
        <v>0</v>
      </c>
      <c r="WDE126">
        <f t="shared" si="244"/>
        <v>0</v>
      </c>
      <c r="WDF126">
        <f t="shared" si="244"/>
        <v>0</v>
      </c>
      <c r="WDG126">
        <f t="shared" si="244"/>
        <v>0</v>
      </c>
      <c r="WDH126">
        <f t="shared" si="244"/>
        <v>0</v>
      </c>
      <c r="WDI126">
        <f t="shared" si="244"/>
        <v>0</v>
      </c>
      <c r="WDJ126">
        <f t="shared" si="244"/>
        <v>0</v>
      </c>
      <c r="WDK126">
        <f t="shared" si="244"/>
        <v>0</v>
      </c>
      <c r="WDL126">
        <f t="shared" si="244"/>
        <v>0</v>
      </c>
      <c r="WDM126">
        <f t="shared" si="244"/>
        <v>0</v>
      </c>
      <c r="WDN126">
        <f t="shared" si="244"/>
        <v>0</v>
      </c>
      <c r="WDO126">
        <f t="shared" si="244"/>
        <v>0</v>
      </c>
      <c r="WDP126">
        <f t="shared" si="244"/>
        <v>0</v>
      </c>
      <c r="WDQ126">
        <f t="shared" si="244"/>
        <v>0</v>
      </c>
      <c r="WDR126">
        <f t="shared" si="244"/>
        <v>0</v>
      </c>
      <c r="WDS126">
        <f t="shared" si="244"/>
        <v>0</v>
      </c>
      <c r="WDT126">
        <f t="shared" si="244"/>
        <v>0</v>
      </c>
      <c r="WDU126">
        <f t="shared" si="244"/>
        <v>0</v>
      </c>
      <c r="WDV126">
        <f t="shared" si="244"/>
        <v>0</v>
      </c>
      <c r="WDW126">
        <f t="shared" si="244"/>
        <v>0</v>
      </c>
      <c r="WDX126">
        <f t="shared" si="244"/>
        <v>0</v>
      </c>
      <c r="WDY126">
        <f t="shared" si="244"/>
        <v>0</v>
      </c>
      <c r="WDZ126">
        <f t="shared" si="244"/>
        <v>0</v>
      </c>
      <c r="WEA126">
        <f t="shared" si="244"/>
        <v>0</v>
      </c>
      <c r="WEB126">
        <f t="shared" si="244"/>
        <v>0</v>
      </c>
      <c r="WEC126">
        <f t="shared" si="244"/>
        <v>0</v>
      </c>
      <c r="WED126">
        <f t="shared" ref="WED126:WGO126" si="245">SUM(WED2:WED125)</f>
        <v>0</v>
      </c>
      <c r="WEE126">
        <f t="shared" si="245"/>
        <v>0</v>
      </c>
      <c r="WEF126">
        <f t="shared" si="245"/>
        <v>0</v>
      </c>
      <c r="WEG126">
        <f t="shared" si="245"/>
        <v>0</v>
      </c>
      <c r="WEH126">
        <f t="shared" si="245"/>
        <v>0</v>
      </c>
      <c r="WEI126">
        <f t="shared" si="245"/>
        <v>0</v>
      </c>
      <c r="WEJ126">
        <f t="shared" si="245"/>
        <v>0</v>
      </c>
      <c r="WEK126">
        <f t="shared" si="245"/>
        <v>0</v>
      </c>
      <c r="WEL126">
        <f t="shared" si="245"/>
        <v>0</v>
      </c>
      <c r="WEM126">
        <f t="shared" si="245"/>
        <v>0</v>
      </c>
      <c r="WEN126">
        <f t="shared" si="245"/>
        <v>0</v>
      </c>
      <c r="WEO126">
        <f t="shared" si="245"/>
        <v>0</v>
      </c>
      <c r="WEP126">
        <f t="shared" si="245"/>
        <v>0</v>
      </c>
      <c r="WEQ126">
        <f t="shared" si="245"/>
        <v>0</v>
      </c>
      <c r="WER126">
        <f t="shared" si="245"/>
        <v>0</v>
      </c>
      <c r="WES126">
        <f t="shared" si="245"/>
        <v>0</v>
      </c>
      <c r="WET126">
        <f t="shared" si="245"/>
        <v>0</v>
      </c>
      <c r="WEU126">
        <f t="shared" si="245"/>
        <v>0</v>
      </c>
      <c r="WEV126">
        <f t="shared" si="245"/>
        <v>0</v>
      </c>
      <c r="WEW126">
        <f t="shared" si="245"/>
        <v>0</v>
      </c>
      <c r="WEX126">
        <f t="shared" si="245"/>
        <v>0</v>
      </c>
      <c r="WEY126">
        <f t="shared" si="245"/>
        <v>0</v>
      </c>
      <c r="WEZ126">
        <f t="shared" si="245"/>
        <v>0</v>
      </c>
      <c r="WFA126">
        <f t="shared" si="245"/>
        <v>0</v>
      </c>
      <c r="WFB126">
        <f t="shared" si="245"/>
        <v>0</v>
      </c>
      <c r="WFC126">
        <f t="shared" si="245"/>
        <v>0</v>
      </c>
      <c r="WFD126">
        <f t="shared" si="245"/>
        <v>0</v>
      </c>
      <c r="WFE126">
        <f t="shared" si="245"/>
        <v>0</v>
      </c>
      <c r="WFF126">
        <f t="shared" si="245"/>
        <v>0</v>
      </c>
      <c r="WFG126">
        <f t="shared" si="245"/>
        <v>0</v>
      </c>
      <c r="WFH126">
        <f t="shared" si="245"/>
        <v>0</v>
      </c>
      <c r="WFI126">
        <f t="shared" si="245"/>
        <v>0</v>
      </c>
      <c r="WFJ126">
        <f t="shared" si="245"/>
        <v>0</v>
      </c>
      <c r="WFK126">
        <f t="shared" si="245"/>
        <v>0</v>
      </c>
      <c r="WFL126">
        <f t="shared" si="245"/>
        <v>0</v>
      </c>
      <c r="WFM126">
        <f t="shared" si="245"/>
        <v>0</v>
      </c>
      <c r="WFN126">
        <f t="shared" si="245"/>
        <v>0</v>
      </c>
      <c r="WFO126">
        <f t="shared" si="245"/>
        <v>0</v>
      </c>
      <c r="WFP126">
        <f t="shared" si="245"/>
        <v>0</v>
      </c>
      <c r="WFQ126">
        <f t="shared" si="245"/>
        <v>0</v>
      </c>
      <c r="WFR126">
        <f t="shared" si="245"/>
        <v>0</v>
      </c>
      <c r="WFS126">
        <f t="shared" si="245"/>
        <v>0</v>
      </c>
      <c r="WFT126">
        <f t="shared" si="245"/>
        <v>0</v>
      </c>
      <c r="WFU126">
        <f t="shared" si="245"/>
        <v>0</v>
      </c>
      <c r="WFV126">
        <f t="shared" si="245"/>
        <v>0</v>
      </c>
      <c r="WFW126">
        <f t="shared" si="245"/>
        <v>0</v>
      </c>
      <c r="WFX126">
        <f t="shared" si="245"/>
        <v>0</v>
      </c>
      <c r="WFY126">
        <f t="shared" si="245"/>
        <v>0</v>
      </c>
      <c r="WFZ126">
        <f t="shared" si="245"/>
        <v>0</v>
      </c>
      <c r="WGA126">
        <f t="shared" si="245"/>
        <v>0</v>
      </c>
      <c r="WGB126">
        <f t="shared" si="245"/>
        <v>0</v>
      </c>
      <c r="WGC126">
        <f t="shared" si="245"/>
        <v>0</v>
      </c>
      <c r="WGD126">
        <f t="shared" si="245"/>
        <v>0</v>
      </c>
      <c r="WGE126">
        <f t="shared" si="245"/>
        <v>0</v>
      </c>
      <c r="WGF126">
        <f t="shared" si="245"/>
        <v>0</v>
      </c>
      <c r="WGG126">
        <f t="shared" si="245"/>
        <v>0</v>
      </c>
      <c r="WGH126">
        <f t="shared" si="245"/>
        <v>0</v>
      </c>
      <c r="WGI126">
        <f t="shared" si="245"/>
        <v>0</v>
      </c>
      <c r="WGJ126">
        <f t="shared" si="245"/>
        <v>0</v>
      </c>
      <c r="WGK126">
        <f t="shared" si="245"/>
        <v>0</v>
      </c>
      <c r="WGL126">
        <f t="shared" si="245"/>
        <v>0</v>
      </c>
      <c r="WGM126">
        <f t="shared" si="245"/>
        <v>0</v>
      </c>
      <c r="WGN126">
        <f t="shared" si="245"/>
        <v>0</v>
      </c>
      <c r="WGO126">
        <f t="shared" si="245"/>
        <v>0</v>
      </c>
      <c r="WGP126">
        <f t="shared" ref="WGP126:WJA126" si="246">SUM(WGP2:WGP125)</f>
        <v>0</v>
      </c>
      <c r="WGQ126">
        <f t="shared" si="246"/>
        <v>0</v>
      </c>
      <c r="WGR126">
        <f t="shared" si="246"/>
        <v>0</v>
      </c>
      <c r="WGS126">
        <f t="shared" si="246"/>
        <v>0</v>
      </c>
      <c r="WGT126">
        <f t="shared" si="246"/>
        <v>0</v>
      </c>
      <c r="WGU126">
        <f t="shared" si="246"/>
        <v>0</v>
      </c>
      <c r="WGV126">
        <f t="shared" si="246"/>
        <v>0</v>
      </c>
      <c r="WGW126">
        <f t="shared" si="246"/>
        <v>0</v>
      </c>
      <c r="WGX126">
        <f t="shared" si="246"/>
        <v>0</v>
      </c>
      <c r="WGY126">
        <f t="shared" si="246"/>
        <v>0</v>
      </c>
      <c r="WGZ126">
        <f t="shared" si="246"/>
        <v>0</v>
      </c>
      <c r="WHA126">
        <f t="shared" si="246"/>
        <v>0</v>
      </c>
      <c r="WHB126">
        <f t="shared" si="246"/>
        <v>0</v>
      </c>
      <c r="WHC126">
        <f t="shared" si="246"/>
        <v>0</v>
      </c>
      <c r="WHD126">
        <f t="shared" si="246"/>
        <v>0</v>
      </c>
      <c r="WHE126">
        <f t="shared" si="246"/>
        <v>0</v>
      </c>
      <c r="WHF126">
        <f t="shared" si="246"/>
        <v>0</v>
      </c>
      <c r="WHG126">
        <f t="shared" si="246"/>
        <v>0</v>
      </c>
      <c r="WHH126">
        <f t="shared" si="246"/>
        <v>0</v>
      </c>
      <c r="WHI126">
        <f t="shared" si="246"/>
        <v>0</v>
      </c>
      <c r="WHJ126">
        <f t="shared" si="246"/>
        <v>0</v>
      </c>
      <c r="WHK126">
        <f t="shared" si="246"/>
        <v>0</v>
      </c>
      <c r="WHL126">
        <f t="shared" si="246"/>
        <v>0</v>
      </c>
      <c r="WHM126">
        <f t="shared" si="246"/>
        <v>0</v>
      </c>
      <c r="WHN126">
        <f t="shared" si="246"/>
        <v>0</v>
      </c>
      <c r="WHO126">
        <f t="shared" si="246"/>
        <v>0</v>
      </c>
      <c r="WHP126">
        <f t="shared" si="246"/>
        <v>0</v>
      </c>
      <c r="WHQ126">
        <f t="shared" si="246"/>
        <v>0</v>
      </c>
      <c r="WHR126">
        <f t="shared" si="246"/>
        <v>0</v>
      </c>
      <c r="WHS126">
        <f t="shared" si="246"/>
        <v>0</v>
      </c>
      <c r="WHT126">
        <f t="shared" si="246"/>
        <v>0</v>
      </c>
      <c r="WHU126">
        <f t="shared" si="246"/>
        <v>0</v>
      </c>
      <c r="WHV126">
        <f t="shared" si="246"/>
        <v>0</v>
      </c>
      <c r="WHW126">
        <f t="shared" si="246"/>
        <v>0</v>
      </c>
      <c r="WHX126">
        <f t="shared" si="246"/>
        <v>0</v>
      </c>
      <c r="WHY126">
        <f t="shared" si="246"/>
        <v>0</v>
      </c>
      <c r="WHZ126">
        <f t="shared" si="246"/>
        <v>0</v>
      </c>
      <c r="WIA126">
        <f t="shared" si="246"/>
        <v>0</v>
      </c>
      <c r="WIB126">
        <f t="shared" si="246"/>
        <v>0</v>
      </c>
      <c r="WIC126">
        <f t="shared" si="246"/>
        <v>0</v>
      </c>
      <c r="WID126">
        <f t="shared" si="246"/>
        <v>0</v>
      </c>
      <c r="WIE126">
        <f t="shared" si="246"/>
        <v>0</v>
      </c>
      <c r="WIF126">
        <f t="shared" si="246"/>
        <v>0</v>
      </c>
      <c r="WIG126">
        <f t="shared" si="246"/>
        <v>0</v>
      </c>
      <c r="WIH126">
        <f t="shared" si="246"/>
        <v>0</v>
      </c>
      <c r="WII126">
        <f t="shared" si="246"/>
        <v>0</v>
      </c>
      <c r="WIJ126">
        <f t="shared" si="246"/>
        <v>0</v>
      </c>
      <c r="WIK126">
        <f t="shared" si="246"/>
        <v>0</v>
      </c>
      <c r="WIL126">
        <f t="shared" si="246"/>
        <v>0</v>
      </c>
      <c r="WIM126">
        <f t="shared" si="246"/>
        <v>0</v>
      </c>
      <c r="WIN126">
        <f t="shared" si="246"/>
        <v>0</v>
      </c>
      <c r="WIO126">
        <f t="shared" si="246"/>
        <v>0</v>
      </c>
      <c r="WIP126">
        <f t="shared" si="246"/>
        <v>0</v>
      </c>
      <c r="WIQ126">
        <f t="shared" si="246"/>
        <v>0</v>
      </c>
      <c r="WIR126">
        <f t="shared" si="246"/>
        <v>0</v>
      </c>
      <c r="WIS126">
        <f t="shared" si="246"/>
        <v>0</v>
      </c>
      <c r="WIT126">
        <f t="shared" si="246"/>
        <v>0</v>
      </c>
      <c r="WIU126">
        <f t="shared" si="246"/>
        <v>0</v>
      </c>
      <c r="WIV126">
        <f t="shared" si="246"/>
        <v>0</v>
      </c>
      <c r="WIW126">
        <f t="shared" si="246"/>
        <v>0</v>
      </c>
      <c r="WIX126">
        <f t="shared" si="246"/>
        <v>0</v>
      </c>
      <c r="WIY126">
        <f t="shared" si="246"/>
        <v>0</v>
      </c>
      <c r="WIZ126">
        <f t="shared" si="246"/>
        <v>0</v>
      </c>
      <c r="WJA126">
        <f t="shared" si="246"/>
        <v>0</v>
      </c>
      <c r="WJB126">
        <f t="shared" ref="WJB126:WLM126" si="247">SUM(WJB2:WJB125)</f>
        <v>0</v>
      </c>
      <c r="WJC126">
        <f t="shared" si="247"/>
        <v>0</v>
      </c>
      <c r="WJD126">
        <f t="shared" si="247"/>
        <v>0</v>
      </c>
      <c r="WJE126">
        <f t="shared" si="247"/>
        <v>0</v>
      </c>
      <c r="WJF126">
        <f t="shared" si="247"/>
        <v>0</v>
      </c>
      <c r="WJG126">
        <f t="shared" si="247"/>
        <v>0</v>
      </c>
      <c r="WJH126">
        <f t="shared" si="247"/>
        <v>0</v>
      </c>
      <c r="WJI126">
        <f t="shared" si="247"/>
        <v>0</v>
      </c>
      <c r="WJJ126">
        <f t="shared" si="247"/>
        <v>0</v>
      </c>
      <c r="WJK126">
        <f t="shared" si="247"/>
        <v>0</v>
      </c>
      <c r="WJL126">
        <f t="shared" si="247"/>
        <v>0</v>
      </c>
      <c r="WJM126">
        <f t="shared" si="247"/>
        <v>0</v>
      </c>
      <c r="WJN126">
        <f t="shared" si="247"/>
        <v>0</v>
      </c>
      <c r="WJO126">
        <f t="shared" si="247"/>
        <v>0</v>
      </c>
      <c r="WJP126">
        <f t="shared" si="247"/>
        <v>0</v>
      </c>
      <c r="WJQ126">
        <f t="shared" si="247"/>
        <v>0</v>
      </c>
      <c r="WJR126">
        <f t="shared" si="247"/>
        <v>0</v>
      </c>
      <c r="WJS126">
        <f t="shared" si="247"/>
        <v>0</v>
      </c>
      <c r="WJT126">
        <f t="shared" si="247"/>
        <v>0</v>
      </c>
      <c r="WJU126">
        <f t="shared" si="247"/>
        <v>0</v>
      </c>
      <c r="WJV126">
        <f t="shared" si="247"/>
        <v>0</v>
      </c>
      <c r="WJW126">
        <f t="shared" si="247"/>
        <v>0</v>
      </c>
      <c r="WJX126">
        <f t="shared" si="247"/>
        <v>0</v>
      </c>
      <c r="WJY126">
        <f t="shared" si="247"/>
        <v>0</v>
      </c>
      <c r="WJZ126">
        <f t="shared" si="247"/>
        <v>0</v>
      </c>
      <c r="WKA126">
        <f t="shared" si="247"/>
        <v>0</v>
      </c>
      <c r="WKB126">
        <f t="shared" si="247"/>
        <v>0</v>
      </c>
      <c r="WKC126">
        <f t="shared" si="247"/>
        <v>0</v>
      </c>
      <c r="WKD126">
        <f t="shared" si="247"/>
        <v>0</v>
      </c>
      <c r="WKE126">
        <f t="shared" si="247"/>
        <v>0</v>
      </c>
      <c r="WKF126">
        <f t="shared" si="247"/>
        <v>0</v>
      </c>
      <c r="WKG126">
        <f t="shared" si="247"/>
        <v>0</v>
      </c>
      <c r="WKH126">
        <f t="shared" si="247"/>
        <v>0</v>
      </c>
      <c r="WKI126">
        <f t="shared" si="247"/>
        <v>0</v>
      </c>
      <c r="WKJ126">
        <f t="shared" si="247"/>
        <v>0</v>
      </c>
      <c r="WKK126">
        <f t="shared" si="247"/>
        <v>0</v>
      </c>
      <c r="WKL126">
        <f t="shared" si="247"/>
        <v>0</v>
      </c>
      <c r="WKM126">
        <f t="shared" si="247"/>
        <v>0</v>
      </c>
      <c r="WKN126">
        <f t="shared" si="247"/>
        <v>0</v>
      </c>
      <c r="WKO126">
        <f t="shared" si="247"/>
        <v>0</v>
      </c>
      <c r="WKP126">
        <f t="shared" si="247"/>
        <v>0</v>
      </c>
      <c r="WKQ126">
        <f t="shared" si="247"/>
        <v>0</v>
      </c>
      <c r="WKR126">
        <f t="shared" si="247"/>
        <v>0</v>
      </c>
      <c r="WKS126">
        <f t="shared" si="247"/>
        <v>0</v>
      </c>
      <c r="WKT126">
        <f t="shared" si="247"/>
        <v>0</v>
      </c>
      <c r="WKU126">
        <f t="shared" si="247"/>
        <v>0</v>
      </c>
      <c r="WKV126">
        <f t="shared" si="247"/>
        <v>0</v>
      </c>
      <c r="WKW126">
        <f t="shared" si="247"/>
        <v>0</v>
      </c>
      <c r="WKX126">
        <f t="shared" si="247"/>
        <v>0</v>
      </c>
      <c r="WKY126">
        <f t="shared" si="247"/>
        <v>0</v>
      </c>
      <c r="WKZ126">
        <f t="shared" si="247"/>
        <v>0</v>
      </c>
      <c r="WLA126">
        <f t="shared" si="247"/>
        <v>0</v>
      </c>
      <c r="WLB126">
        <f t="shared" si="247"/>
        <v>0</v>
      </c>
      <c r="WLC126">
        <f t="shared" si="247"/>
        <v>0</v>
      </c>
      <c r="WLD126">
        <f t="shared" si="247"/>
        <v>0</v>
      </c>
      <c r="WLE126">
        <f t="shared" si="247"/>
        <v>0</v>
      </c>
      <c r="WLF126">
        <f t="shared" si="247"/>
        <v>0</v>
      </c>
      <c r="WLG126">
        <f t="shared" si="247"/>
        <v>0</v>
      </c>
      <c r="WLH126">
        <f t="shared" si="247"/>
        <v>0</v>
      </c>
      <c r="WLI126">
        <f t="shared" si="247"/>
        <v>0</v>
      </c>
      <c r="WLJ126">
        <f t="shared" si="247"/>
        <v>0</v>
      </c>
      <c r="WLK126">
        <f t="shared" si="247"/>
        <v>0</v>
      </c>
      <c r="WLL126">
        <f t="shared" si="247"/>
        <v>0</v>
      </c>
      <c r="WLM126">
        <f t="shared" si="247"/>
        <v>0</v>
      </c>
      <c r="WLN126">
        <f t="shared" ref="WLN126:WNY126" si="248">SUM(WLN2:WLN125)</f>
        <v>0</v>
      </c>
      <c r="WLO126">
        <f t="shared" si="248"/>
        <v>0</v>
      </c>
      <c r="WLP126">
        <f t="shared" si="248"/>
        <v>0</v>
      </c>
      <c r="WLQ126">
        <f t="shared" si="248"/>
        <v>0</v>
      </c>
      <c r="WLR126">
        <f t="shared" si="248"/>
        <v>0</v>
      </c>
      <c r="WLS126">
        <f t="shared" si="248"/>
        <v>0</v>
      </c>
      <c r="WLT126">
        <f t="shared" si="248"/>
        <v>0</v>
      </c>
      <c r="WLU126">
        <f t="shared" si="248"/>
        <v>0</v>
      </c>
      <c r="WLV126">
        <f t="shared" si="248"/>
        <v>0</v>
      </c>
      <c r="WLW126">
        <f t="shared" si="248"/>
        <v>0</v>
      </c>
      <c r="WLX126">
        <f t="shared" si="248"/>
        <v>0</v>
      </c>
      <c r="WLY126">
        <f t="shared" si="248"/>
        <v>0</v>
      </c>
      <c r="WLZ126">
        <f t="shared" si="248"/>
        <v>0</v>
      </c>
      <c r="WMA126">
        <f t="shared" si="248"/>
        <v>0</v>
      </c>
      <c r="WMB126">
        <f t="shared" si="248"/>
        <v>0</v>
      </c>
      <c r="WMC126">
        <f t="shared" si="248"/>
        <v>0</v>
      </c>
      <c r="WMD126">
        <f t="shared" si="248"/>
        <v>0</v>
      </c>
      <c r="WME126">
        <f t="shared" si="248"/>
        <v>0</v>
      </c>
      <c r="WMF126">
        <f t="shared" si="248"/>
        <v>0</v>
      </c>
      <c r="WMG126">
        <f t="shared" si="248"/>
        <v>0</v>
      </c>
      <c r="WMH126">
        <f t="shared" si="248"/>
        <v>0</v>
      </c>
      <c r="WMI126">
        <f t="shared" si="248"/>
        <v>0</v>
      </c>
      <c r="WMJ126">
        <f t="shared" si="248"/>
        <v>0</v>
      </c>
      <c r="WMK126">
        <f t="shared" si="248"/>
        <v>0</v>
      </c>
      <c r="WML126">
        <f t="shared" si="248"/>
        <v>0</v>
      </c>
      <c r="WMM126">
        <f t="shared" si="248"/>
        <v>0</v>
      </c>
      <c r="WMN126">
        <f t="shared" si="248"/>
        <v>0</v>
      </c>
      <c r="WMO126">
        <f t="shared" si="248"/>
        <v>0</v>
      </c>
      <c r="WMP126">
        <f t="shared" si="248"/>
        <v>0</v>
      </c>
      <c r="WMQ126">
        <f t="shared" si="248"/>
        <v>0</v>
      </c>
      <c r="WMR126">
        <f t="shared" si="248"/>
        <v>0</v>
      </c>
      <c r="WMS126">
        <f t="shared" si="248"/>
        <v>0</v>
      </c>
      <c r="WMT126">
        <f t="shared" si="248"/>
        <v>0</v>
      </c>
      <c r="WMU126">
        <f t="shared" si="248"/>
        <v>0</v>
      </c>
      <c r="WMV126">
        <f t="shared" si="248"/>
        <v>0</v>
      </c>
      <c r="WMW126">
        <f t="shared" si="248"/>
        <v>0</v>
      </c>
      <c r="WMX126">
        <f t="shared" si="248"/>
        <v>0</v>
      </c>
      <c r="WMY126">
        <f t="shared" si="248"/>
        <v>0</v>
      </c>
      <c r="WMZ126">
        <f t="shared" si="248"/>
        <v>0</v>
      </c>
      <c r="WNA126">
        <f t="shared" si="248"/>
        <v>0</v>
      </c>
      <c r="WNB126">
        <f t="shared" si="248"/>
        <v>0</v>
      </c>
      <c r="WNC126">
        <f t="shared" si="248"/>
        <v>0</v>
      </c>
      <c r="WND126">
        <f t="shared" si="248"/>
        <v>0</v>
      </c>
      <c r="WNE126">
        <f t="shared" si="248"/>
        <v>0</v>
      </c>
      <c r="WNF126">
        <f t="shared" si="248"/>
        <v>0</v>
      </c>
      <c r="WNG126">
        <f t="shared" si="248"/>
        <v>0</v>
      </c>
      <c r="WNH126">
        <f t="shared" si="248"/>
        <v>0</v>
      </c>
      <c r="WNI126">
        <f t="shared" si="248"/>
        <v>0</v>
      </c>
      <c r="WNJ126">
        <f t="shared" si="248"/>
        <v>0</v>
      </c>
      <c r="WNK126">
        <f t="shared" si="248"/>
        <v>0</v>
      </c>
      <c r="WNL126">
        <f t="shared" si="248"/>
        <v>0</v>
      </c>
      <c r="WNM126">
        <f t="shared" si="248"/>
        <v>0</v>
      </c>
      <c r="WNN126">
        <f t="shared" si="248"/>
        <v>0</v>
      </c>
      <c r="WNO126">
        <f t="shared" si="248"/>
        <v>0</v>
      </c>
      <c r="WNP126">
        <f t="shared" si="248"/>
        <v>0</v>
      </c>
      <c r="WNQ126">
        <f t="shared" si="248"/>
        <v>0</v>
      </c>
      <c r="WNR126">
        <f t="shared" si="248"/>
        <v>0</v>
      </c>
      <c r="WNS126">
        <f t="shared" si="248"/>
        <v>0</v>
      </c>
      <c r="WNT126">
        <f t="shared" si="248"/>
        <v>0</v>
      </c>
      <c r="WNU126">
        <f t="shared" si="248"/>
        <v>0</v>
      </c>
      <c r="WNV126">
        <f t="shared" si="248"/>
        <v>0</v>
      </c>
      <c r="WNW126">
        <f t="shared" si="248"/>
        <v>0</v>
      </c>
      <c r="WNX126">
        <f t="shared" si="248"/>
        <v>0</v>
      </c>
      <c r="WNY126">
        <f t="shared" si="248"/>
        <v>0</v>
      </c>
      <c r="WNZ126">
        <f t="shared" ref="WNZ126:WQK126" si="249">SUM(WNZ2:WNZ125)</f>
        <v>0</v>
      </c>
      <c r="WOA126">
        <f t="shared" si="249"/>
        <v>0</v>
      </c>
      <c r="WOB126">
        <f t="shared" si="249"/>
        <v>0</v>
      </c>
      <c r="WOC126">
        <f t="shared" si="249"/>
        <v>0</v>
      </c>
      <c r="WOD126">
        <f t="shared" si="249"/>
        <v>0</v>
      </c>
      <c r="WOE126">
        <f t="shared" si="249"/>
        <v>0</v>
      </c>
      <c r="WOF126">
        <f t="shared" si="249"/>
        <v>0</v>
      </c>
      <c r="WOG126">
        <f t="shared" si="249"/>
        <v>0</v>
      </c>
      <c r="WOH126">
        <f t="shared" si="249"/>
        <v>0</v>
      </c>
      <c r="WOI126">
        <f t="shared" si="249"/>
        <v>0</v>
      </c>
      <c r="WOJ126">
        <f t="shared" si="249"/>
        <v>0</v>
      </c>
      <c r="WOK126">
        <f t="shared" si="249"/>
        <v>0</v>
      </c>
      <c r="WOL126">
        <f t="shared" si="249"/>
        <v>0</v>
      </c>
      <c r="WOM126">
        <f t="shared" si="249"/>
        <v>0</v>
      </c>
      <c r="WON126">
        <f t="shared" si="249"/>
        <v>0</v>
      </c>
      <c r="WOO126">
        <f t="shared" si="249"/>
        <v>0</v>
      </c>
      <c r="WOP126">
        <f t="shared" si="249"/>
        <v>0</v>
      </c>
      <c r="WOQ126">
        <f t="shared" si="249"/>
        <v>0</v>
      </c>
      <c r="WOR126">
        <f t="shared" si="249"/>
        <v>0</v>
      </c>
      <c r="WOS126">
        <f t="shared" si="249"/>
        <v>0</v>
      </c>
      <c r="WOT126">
        <f t="shared" si="249"/>
        <v>0</v>
      </c>
      <c r="WOU126">
        <f t="shared" si="249"/>
        <v>0</v>
      </c>
      <c r="WOV126">
        <f t="shared" si="249"/>
        <v>0</v>
      </c>
      <c r="WOW126">
        <f t="shared" si="249"/>
        <v>0</v>
      </c>
      <c r="WOX126">
        <f t="shared" si="249"/>
        <v>0</v>
      </c>
      <c r="WOY126">
        <f t="shared" si="249"/>
        <v>0</v>
      </c>
      <c r="WOZ126">
        <f t="shared" si="249"/>
        <v>0</v>
      </c>
      <c r="WPA126">
        <f t="shared" si="249"/>
        <v>0</v>
      </c>
      <c r="WPB126">
        <f t="shared" si="249"/>
        <v>0</v>
      </c>
      <c r="WPC126">
        <f t="shared" si="249"/>
        <v>0</v>
      </c>
      <c r="WPD126">
        <f t="shared" si="249"/>
        <v>0</v>
      </c>
      <c r="WPE126">
        <f t="shared" si="249"/>
        <v>0</v>
      </c>
      <c r="WPF126">
        <f t="shared" si="249"/>
        <v>0</v>
      </c>
      <c r="WPG126">
        <f t="shared" si="249"/>
        <v>0</v>
      </c>
      <c r="WPH126">
        <f t="shared" si="249"/>
        <v>0</v>
      </c>
      <c r="WPI126">
        <f t="shared" si="249"/>
        <v>0</v>
      </c>
      <c r="WPJ126">
        <f t="shared" si="249"/>
        <v>0</v>
      </c>
      <c r="WPK126">
        <f t="shared" si="249"/>
        <v>0</v>
      </c>
      <c r="WPL126">
        <f t="shared" si="249"/>
        <v>0</v>
      </c>
      <c r="WPM126">
        <f t="shared" si="249"/>
        <v>0</v>
      </c>
      <c r="WPN126">
        <f t="shared" si="249"/>
        <v>0</v>
      </c>
      <c r="WPO126">
        <f t="shared" si="249"/>
        <v>0</v>
      </c>
      <c r="WPP126">
        <f t="shared" si="249"/>
        <v>0</v>
      </c>
      <c r="WPQ126">
        <f t="shared" si="249"/>
        <v>0</v>
      </c>
      <c r="WPR126">
        <f t="shared" si="249"/>
        <v>0</v>
      </c>
      <c r="WPS126">
        <f t="shared" si="249"/>
        <v>0</v>
      </c>
      <c r="WPT126">
        <f t="shared" si="249"/>
        <v>0</v>
      </c>
      <c r="WPU126">
        <f t="shared" si="249"/>
        <v>0</v>
      </c>
      <c r="WPV126">
        <f t="shared" si="249"/>
        <v>0</v>
      </c>
      <c r="WPW126">
        <f t="shared" si="249"/>
        <v>0</v>
      </c>
      <c r="WPX126">
        <f t="shared" si="249"/>
        <v>0</v>
      </c>
      <c r="WPY126">
        <f t="shared" si="249"/>
        <v>0</v>
      </c>
      <c r="WPZ126">
        <f t="shared" si="249"/>
        <v>0</v>
      </c>
      <c r="WQA126">
        <f t="shared" si="249"/>
        <v>0</v>
      </c>
      <c r="WQB126">
        <f t="shared" si="249"/>
        <v>0</v>
      </c>
      <c r="WQC126">
        <f t="shared" si="249"/>
        <v>0</v>
      </c>
      <c r="WQD126">
        <f t="shared" si="249"/>
        <v>0</v>
      </c>
      <c r="WQE126">
        <f t="shared" si="249"/>
        <v>0</v>
      </c>
      <c r="WQF126">
        <f t="shared" si="249"/>
        <v>0</v>
      </c>
      <c r="WQG126">
        <f t="shared" si="249"/>
        <v>0</v>
      </c>
      <c r="WQH126">
        <f t="shared" si="249"/>
        <v>0</v>
      </c>
      <c r="WQI126">
        <f t="shared" si="249"/>
        <v>0</v>
      </c>
      <c r="WQJ126">
        <f t="shared" si="249"/>
        <v>0</v>
      </c>
      <c r="WQK126">
        <f t="shared" si="249"/>
        <v>0</v>
      </c>
      <c r="WQL126">
        <f t="shared" ref="WQL126:WSW126" si="250">SUM(WQL2:WQL125)</f>
        <v>0</v>
      </c>
      <c r="WQM126">
        <f t="shared" si="250"/>
        <v>0</v>
      </c>
      <c r="WQN126">
        <f t="shared" si="250"/>
        <v>0</v>
      </c>
      <c r="WQO126">
        <f t="shared" si="250"/>
        <v>0</v>
      </c>
      <c r="WQP126">
        <f t="shared" si="250"/>
        <v>0</v>
      </c>
      <c r="WQQ126">
        <f t="shared" si="250"/>
        <v>0</v>
      </c>
      <c r="WQR126">
        <f t="shared" si="250"/>
        <v>0</v>
      </c>
      <c r="WQS126">
        <f t="shared" si="250"/>
        <v>0</v>
      </c>
      <c r="WQT126">
        <f t="shared" si="250"/>
        <v>0</v>
      </c>
      <c r="WQU126">
        <f t="shared" si="250"/>
        <v>0</v>
      </c>
      <c r="WQV126">
        <f t="shared" si="250"/>
        <v>0</v>
      </c>
      <c r="WQW126">
        <f t="shared" si="250"/>
        <v>0</v>
      </c>
      <c r="WQX126">
        <f t="shared" si="250"/>
        <v>0</v>
      </c>
      <c r="WQY126">
        <f t="shared" si="250"/>
        <v>0</v>
      </c>
      <c r="WQZ126">
        <f t="shared" si="250"/>
        <v>0</v>
      </c>
      <c r="WRA126">
        <f t="shared" si="250"/>
        <v>0</v>
      </c>
      <c r="WRB126">
        <f t="shared" si="250"/>
        <v>0</v>
      </c>
      <c r="WRC126">
        <f t="shared" si="250"/>
        <v>0</v>
      </c>
      <c r="WRD126">
        <f t="shared" si="250"/>
        <v>0</v>
      </c>
      <c r="WRE126">
        <f t="shared" si="250"/>
        <v>0</v>
      </c>
      <c r="WRF126">
        <f t="shared" si="250"/>
        <v>0</v>
      </c>
      <c r="WRG126">
        <f t="shared" si="250"/>
        <v>0</v>
      </c>
      <c r="WRH126">
        <f t="shared" si="250"/>
        <v>0</v>
      </c>
      <c r="WRI126">
        <f t="shared" si="250"/>
        <v>0</v>
      </c>
      <c r="WRJ126">
        <f t="shared" si="250"/>
        <v>0</v>
      </c>
      <c r="WRK126">
        <f t="shared" si="250"/>
        <v>0</v>
      </c>
      <c r="WRL126">
        <f t="shared" si="250"/>
        <v>0</v>
      </c>
      <c r="WRM126">
        <f t="shared" si="250"/>
        <v>0</v>
      </c>
      <c r="WRN126">
        <f t="shared" si="250"/>
        <v>0</v>
      </c>
      <c r="WRO126">
        <f t="shared" si="250"/>
        <v>0</v>
      </c>
      <c r="WRP126">
        <f t="shared" si="250"/>
        <v>0</v>
      </c>
      <c r="WRQ126">
        <f t="shared" si="250"/>
        <v>0</v>
      </c>
      <c r="WRR126">
        <f t="shared" si="250"/>
        <v>0</v>
      </c>
      <c r="WRS126">
        <f t="shared" si="250"/>
        <v>0</v>
      </c>
      <c r="WRT126">
        <f t="shared" si="250"/>
        <v>0</v>
      </c>
      <c r="WRU126">
        <f t="shared" si="250"/>
        <v>0</v>
      </c>
      <c r="WRV126">
        <f t="shared" si="250"/>
        <v>0</v>
      </c>
      <c r="WRW126">
        <f t="shared" si="250"/>
        <v>0</v>
      </c>
      <c r="WRX126">
        <f t="shared" si="250"/>
        <v>0</v>
      </c>
      <c r="WRY126">
        <f t="shared" si="250"/>
        <v>0</v>
      </c>
      <c r="WRZ126">
        <f t="shared" si="250"/>
        <v>0</v>
      </c>
      <c r="WSA126">
        <f t="shared" si="250"/>
        <v>0</v>
      </c>
      <c r="WSB126">
        <f t="shared" si="250"/>
        <v>0</v>
      </c>
      <c r="WSC126">
        <f t="shared" si="250"/>
        <v>0</v>
      </c>
      <c r="WSD126">
        <f t="shared" si="250"/>
        <v>0</v>
      </c>
      <c r="WSE126">
        <f t="shared" si="250"/>
        <v>0</v>
      </c>
      <c r="WSF126">
        <f t="shared" si="250"/>
        <v>0</v>
      </c>
      <c r="WSG126">
        <f t="shared" si="250"/>
        <v>0</v>
      </c>
      <c r="WSH126">
        <f t="shared" si="250"/>
        <v>0</v>
      </c>
      <c r="WSI126">
        <f t="shared" si="250"/>
        <v>0</v>
      </c>
      <c r="WSJ126">
        <f t="shared" si="250"/>
        <v>0</v>
      </c>
      <c r="WSK126">
        <f t="shared" si="250"/>
        <v>0</v>
      </c>
      <c r="WSL126">
        <f t="shared" si="250"/>
        <v>0</v>
      </c>
      <c r="WSM126">
        <f t="shared" si="250"/>
        <v>0</v>
      </c>
      <c r="WSN126">
        <f t="shared" si="250"/>
        <v>0</v>
      </c>
      <c r="WSO126">
        <f t="shared" si="250"/>
        <v>0</v>
      </c>
      <c r="WSP126">
        <f t="shared" si="250"/>
        <v>0</v>
      </c>
      <c r="WSQ126">
        <f t="shared" si="250"/>
        <v>0</v>
      </c>
      <c r="WSR126">
        <f t="shared" si="250"/>
        <v>0</v>
      </c>
      <c r="WSS126">
        <f t="shared" si="250"/>
        <v>0</v>
      </c>
      <c r="WST126">
        <f t="shared" si="250"/>
        <v>0</v>
      </c>
      <c r="WSU126">
        <f t="shared" si="250"/>
        <v>0</v>
      </c>
      <c r="WSV126">
        <f t="shared" si="250"/>
        <v>0</v>
      </c>
      <c r="WSW126">
        <f t="shared" si="250"/>
        <v>0</v>
      </c>
      <c r="WSX126">
        <f t="shared" ref="WSX126:WVI126" si="251">SUM(WSX2:WSX125)</f>
        <v>0</v>
      </c>
      <c r="WSY126">
        <f t="shared" si="251"/>
        <v>0</v>
      </c>
      <c r="WSZ126">
        <f t="shared" si="251"/>
        <v>0</v>
      </c>
      <c r="WTA126">
        <f t="shared" si="251"/>
        <v>0</v>
      </c>
      <c r="WTB126">
        <f t="shared" si="251"/>
        <v>0</v>
      </c>
      <c r="WTC126">
        <f t="shared" si="251"/>
        <v>0</v>
      </c>
      <c r="WTD126">
        <f t="shared" si="251"/>
        <v>0</v>
      </c>
      <c r="WTE126">
        <f t="shared" si="251"/>
        <v>0</v>
      </c>
      <c r="WTF126">
        <f t="shared" si="251"/>
        <v>0</v>
      </c>
      <c r="WTG126">
        <f t="shared" si="251"/>
        <v>0</v>
      </c>
      <c r="WTH126">
        <f t="shared" si="251"/>
        <v>0</v>
      </c>
      <c r="WTI126">
        <f t="shared" si="251"/>
        <v>0</v>
      </c>
      <c r="WTJ126">
        <f t="shared" si="251"/>
        <v>0</v>
      </c>
      <c r="WTK126">
        <f t="shared" si="251"/>
        <v>0</v>
      </c>
      <c r="WTL126">
        <f t="shared" si="251"/>
        <v>0</v>
      </c>
      <c r="WTM126">
        <f t="shared" si="251"/>
        <v>0</v>
      </c>
      <c r="WTN126">
        <f t="shared" si="251"/>
        <v>0</v>
      </c>
      <c r="WTO126">
        <f t="shared" si="251"/>
        <v>0</v>
      </c>
      <c r="WTP126">
        <f t="shared" si="251"/>
        <v>0</v>
      </c>
      <c r="WTQ126">
        <f t="shared" si="251"/>
        <v>0</v>
      </c>
      <c r="WTR126">
        <f t="shared" si="251"/>
        <v>0</v>
      </c>
      <c r="WTS126">
        <f t="shared" si="251"/>
        <v>0</v>
      </c>
      <c r="WTT126">
        <f t="shared" si="251"/>
        <v>0</v>
      </c>
      <c r="WTU126">
        <f t="shared" si="251"/>
        <v>0</v>
      </c>
      <c r="WTV126">
        <f t="shared" si="251"/>
        <v>0</v>
      </c>
      <c r="WTW126">
        <f t="shared" si="251"/>
        <v>0</v>
      </c>
      <c r="WTX126">
        <f t="shared" si="251"/>
        <v>0</v>
      </c>
      <c r="WTY126">
        <f t="shared" si="251"/>
        <v>0</v>
      </c>
      <c r="WTZ126">
        <f t="shared" si="251"/>
        <v>0</v>
      </c>
      <c r="WUA126">
        <f t="shared" si="251"/>
        <v>0</v>
      </c>
      <c r="WUB126">
        <f t="shared" si="251"/>
        <v>0</v>
      </c>
      <c r="WUC126">
        <f t="shared" si="251"/>
        <v>0</v>
      </c>
      <c r="WUD126">
        <f t="shared" si="251"/>
        <v>0</v>
      </c>
      <c r="WUE126">
        <f t="shared" si="251"/>
        <v>0</v>
      </c>
      <c r="WUF126">
        <f t="shared" si="251"/>
        <v>0</v>
      </c>
      <c r="WUG126">
        <f t="shared" si="251"/>
        <v>0</v>
      </c>
      <c r="WUH126">
        <f t="shared" si="251"/>
        <v>0</v>
      </c>
      <c r="WUI126">
        <f t="shared" si="251"/>
        <v>0</v>
      </c>
      <c r="WUJ126">
        <f t="shared" si="251"/>
        <v>0</v>
      </c>
      <c r="WUK126">
        <f t="shared" si="251"/>
        <v>0</v>
      </c>
      <c r="WUL126">
        <f t="shared" si="251"/>
        <v>0</v>
      </c>
      <c r="WUM126">
        <f t="shared" si="251"/>
        <v>0</v>
      </c>
      <c r="WUN126">
        <f t="shared" si="251"/>
        <v>0</v>
      </c>
      <c r="WUO126">
        <f t="shared" si="251"/>
        <v>0</v>
      </c>
      <c r="WUP126">
        <f t="shared" si="251"/>
        <v>0</v>
      </c>
      <c r="WUQ126">
        <f t="shared" si="251"/>
        <v>0</v>
      </c>
      <c r="WUR126">
        <f t="shared" si="251"/>
        <v>0</v>
      </c>
      <c r="WUS126">
        <f t="shared" si="251"/>
        <v>0</v>
      </c>
      <c r="WUT126">
        <f t="shared" si="251"/>
        <v>0</v>
      </c>
      <c r="WUU126">
        <f t="shared" si="251"/>
        <v>0</v>
      </c>
      <c r="WUV126">
        <f t="shared" si="251"/>
        <v>0</v>
      </c>
      <c r="WUW126">
        <f t="shared" si="251"/>
        <v>0</v>
      </c>
      <c r="WUX126">
        <f t="shared" si="251"/>
        <v>0</v>
      </c>
      <c r="WUY126">
        <f t="shared" si="251"/>
        <v>0</v>
      </c>
      <c r="WUZ126">
        <f t="shared" si="251"/>
        <v>0</v>
      </c>
      <c r="WVA126">
        <f t="shared" si="251"/>
        <v>0</v>
      </c>
      <c r="WVB126">
        <f t="shared" si="251"/>
        <v>0</v>
      </c>
      <c r="WVC126">
        <f t="shared" si="251"/>
        <v>0</v>
      </c>
      <c r="WVD126">
        <f t="shared" si="251"/>
        <v>0</v>
      </c>
      <c r="WVE126">
        <f t="shared" si="251"/>
        <v>0</v>
      </c>
      <c r="WVF126">
        <f t="shared" si="251"/>
        <v>0</v>
      </c>
      <c r="WVG126">
        <f t="shared" si="251"/>
        <v>0</v>
      </c>
      <c r="WVH126">
        <f t="shared" si="251"/>
        <v>0</v>
      </c>
      <c r="WVI126">
        <f t="shared" si="251"/>
        <v>0</v>
      </c>
      <c r="WVJ126">
        <f t="shared" ref="WVJ126:WXU126" si="252">SUM(WVJ2:WVJ125)</f>
        <v>0</v>
      </c>
      <c r="WVK126">
        <f t="shared" si="252"/>
        <v>0</v>
      </c>
      <c r="WVL126">
        <f t="shared" si="252"/>
        <v>0</v>
      </c>
      <c r="WVM126">
        <f t="shared" si="252"/>
        <v>0</v>
      </c>
      <c r="WVN126">
        <f t="shared" si="252"/>
        <v>0</v>
      </c>
      <c r="WVO126">
        <f t="shared" si="252"/>
        <v>0</v>
      </c>
      <c r="WVP126">
        <f t="shared" si="252"/>
        <v>0</v>
      </c>
      <c r="WVQ126">
        <f t="shared" si="252"/>
        <v>0</v>
      </c>
      <c r="WVR126">
        <f t="shared" si="252"/>
        <v>0</v>
      </c>
      <c r="WVS126">
        <f t="shared" si="252"/>
        <v>0</v>
      </c>
      <c r="WVT126">
        <f t="shared" si="252"/>
        <v>0</v>
      </c>
      <c r="WVU126">
        <f t="shared" si="252"/>
        <v>0</v>
      </c>
      <c r="WVV126">
        <f t="shared" si="252"/>
        <v>0</v>
      </c>
      <c r="WVW126">
        <f t="shared" si="252"/>
        <v>0</v>
      </c>
      <c r="WVX126">
        <f t="shared" si="252"/>
        <v>0</v>
      </c>
      <c r="WVY126">
        <f t="shared" si="252"/>
        <v>0</v>
      </c>
      <c r="WVZ126">
        <f t="shared" si="252"/>
        <v>0</v>
      </c>
      <c r="WWA126">
        <f t="shared" si="252"/>
        <v>0</v>
      </c>
      <c r="WWB126">
        <f t="shared" si="252"/>
        <v>0</v>
      </c>
      <c r="WWC126">
        <f t="shared" si="252"/>
        <v>0</v>
      </c>
      <c r="WWD126">
        <f t="shared" si="252"/>
        <v>0</v>
      </c>
      <c r="WWE126">
        <f t="shared" si="252"/>
        <v>0</v>
      </c>
      <c r="WWF126">
        <f t="shared" si="252"/>
        <v>0</v>
      </c>
      <c r="WWG126">
        <f t="shared" si="252"/>
        <v>0</v>
      </c>
      <c r="WWH126">
        <f t="shared" si="252"/>
        <v>0</v>
      </c>
      <c r="WWI126">
        <f t="shared" si="252"/>
        <v>0</v>
      </c>
      <c r="WWJ126">
        <f t="shared" si="252"/>
        <v>0</v>
      </c>
      <c r="WWK126">
        <f t="shared" si="252"/>
        <v>0</v>
      </c>
      <c r="WWL126">
        <f t="shared" si="252"/>
        <v>0</v>
      </c>
      <c r="WWM126">
        <f t="shared" si="252"/>
        <v>0</v>
      </c>
      <c r="WWN126">
        <f t="shared" si="252"/>
        <v>0</v>
      </c>
      <c r="WWO126">
        <f t="shared" si="252"/>
        <v>0</v>
      </c>
      <c r="WWP126">
        <f t="shared" si="252"/>
        <v>0</v>
      </c>
      <c r="WWQ126">
        <f t="shared" si="252"/>
        <v>0</v>
      </c>
      <c r="WWR126">
        <f t="shared" si="252"/>
        <v>0</v>
      </c>
      <c r="WWS126">
        <f t="shared" si="252"/>
        <v>0</v>
      </c>
      <c r="WWT126">
        <f t="shared" si="252"/>
        <v>0</v>
      </c>
      <c r="WWU126">
        <f t="shared" si="252"/>
        <v>0</v>
      </c>
      <c r="WWV126">
        <f t="shared" si="252"/>
        <v>0</v>
      </c>
      <c r="WWW126">
        <f t="shared" si="252"/>
        <v>0</v>
      </c>
      <c r="WWX126">
        <f t="shared" si="252"/>
        <v>0</v>
      </c>
      <c r="WWY126">
        <f t="shared" si="252"/>
        <v>0</v>
      </c>
      <c r="WWZ126">
        <f t="shared" si="252"/>
        <v>0</v>
      </c>
      <c r="WXA126">
        <f t="shared" si="252"/>
        <v>0</v>
      </c>
      <c r="WXB126">
        <f t="shared" si="252"/>
        <v>0</v>
      </c>
      <c r="WXC126">
        <f t="shared" si="252"/>
        <v>0</v>
      </c>
      <c r="WXD126">
        <f t="shared" si="252"/>
        <v>0</v>
      </c>
      <c r="WXE126">
        <f t="shared" si="252"/>
        <v>0</v>
      </c>
      <c r="WXF126">
        <f t="shared" si="252"/>
        <v>0</v>
      </c>
      <c r="WXG126">
        <f t="shared" si="252"/>
        <v>0</v>
      </c>
      <c r="WXH126">
        <f t="shared" si="252"/>
        <v>0</v>
      </c>
      <c r="WXI126">
        <f t="shared" si="252"/>
        <v>0</v>
      </c>
      <c r="WXJ126">
        <f t="shared" si="252"/>
        <v>0</v>
      </c>
      <c r="WXK126">
        <f t="shared" si="252"/>
        <v>0</v>
      </c>
      <c r="WXL126">
        <f t="shared" si="252"/>
        <v>0</v>
      </c>
      <c r="WXM126">
        <f t="shared" si="252"/>
        <v>0</v>
      </c>
      <c r="WXN126">
        <f t="shared" si="252"/>
        <v>0</v>
      </c>
      <c r="WXO126">
        <f t="shared" si="252"/>
        <v>0</v>
      </c>
      <c r="WXP126">
        <f t="shared" si="252"/>
        <v>0</v>
      </c>
      <c r="WXQ126">
        <f t="shared" si="252"/>
        <v>0</v>
      </c>
      <c r="WXR126">
        <f t="shared" si="252"/>
        <v>0</v>
      </c>
      <c r="WXS126">
        <f t="shared" si="252"/>
        <v>0</v>
      </c>
      <c r="WXT126">
        <f t="shared" si="252"/>
        <v>0</v>
      </c>
      <c r="WXU126">
        <f t="shared" si="252"/>
        <v>0</v>
      </c>
      <c r="WXV126">
        <f t="shared" ref="WXV126:XAG126" si="253">SUM(WXV2:WXV125)</f>
        <v>0</v>
      </c>
      <c r="WXW126">
        <f t="shared" si="253"/>
        <v>0</v>
      </c>
      <c r="WXX126">
        <f t="shared" si="253"/>
        <v>0</v>
      </c>
      <c r="WXY126">
        <f t="shared" si="253"/>
        <v>0</v>
      </c>
      <c r="WXZ126">
        <f t="shared" si="253"/>
        <v>0</v>
      </c>
      <c r="WYA126">
        <f t="shared" si="253"/>
        <v>0</v>
      </c>
      <c r="WYB126">
        <f t="shared" si="253"/>
        <v>0</v>
      </c>
      <c r="WYC126">
        <f t="shared" si="253"/>
        <v>0</v>
      </c>
      <c r="WYD126">
        <f t="shared" si="253"/>
        <v>0</v>
      </c>
      <c r="WYE126">
        <f t="shared" si="253"/>
        <v>0</v>
      </c>
      <c r="WYF126">
        <f t="shared" si="253"/>
        <v>0</v>
      </c>
      <c r="WYG126">
        <f t="shared" si="253"/>
        <v>0</v>
      </c>
      <c r="WYH126">
        <f t="shared" si="253"/>
        <v>0</v>
      </c>
      <c r="WYI126">
        <f t="shared" si="253"/>
        <v>0</v>
      </c>
      <c r="WYJ126">
        <f t="shared" si="253"/>
        <v>0</v>
      </c>
      <c r="WYK126">
        <f t="shared" si="253"/>
        <v>0</v>
      </c>
      <c r="WYL126">
        <f t="shared" si="253"/>
        <v>0</v>
      </c>
      <c r="WYM126">
        <f t="shared" si="253"/>
        <v>0</v>
      </c>
      <c r="WYN126">
        <f t="shared" si="253"/>
        <v>0</v>
      </c>
      <c r="WYO126">
        <f t="shared" si="253"/>
        <v>0</v>
      </c>
      <c r="WYP126">
        <f t="shared" si="253"/>
        <v>0</v>
      </c>
      <c r="WYQ126">
        <f t="shared" si="253"/>
        <v>0</v>
      </c>
      <c r="WYR126">
        <f t="shared" si="253"/>
        <v>0</v>
      </c>
      <c r="WYS126">
        <f t="shared" si="253"/>
        <v>0</v>
      </c>
      <c r="WYT126">
        <f t="shared" si="253"/>
        <v>0</v>
      </c>
      <c r="WYU126">
        <f t="shared" si="253"/>
        <v>0</v>
      </c>
      <c r="WYV126">
        <f t="shared" si="253"/>
        <v>0</v>
      </c>
      <c r="WYW126">
        <f t="shared" si="253"/>
        <v>0</v>
      </c>
      <c r="WYX126">
        <f t="shared" si="253"/>
        <v>0</v>
      </c>
      <c r="WYY126">
        <f t="shared" si="253"/>
        <v>0</v>
      </c>
      <c r="WYZ126">
        <f t="shared" si="253"/>
        <v>0</v>
      </c>
      <c r="WZA126">
        <f t="shared" si="253"/>
        <v>0</v>
      </c>
      <c r="WZB126">
        <f t="shared" si="253"/>
        <v>0</v>
      </c>
      <c r="WZC126">
        <f t="shared" si="253"/>
        <v>0</v>
      </c>
      <c r="WZD126">
        <f t="shared" si="253"/>
        <v>0</v>
      </c>
      <c r="WZE126">
        <f t="shared" si="253"/>
        <v>0</v>
      </c>
      <c r="WZF126">
        <f t="shared" si="253"/>
        <v>0</v>
      </c>
      <c r="WZG126">
        <f t="shared" si="253"/>
        <v>0</v>
      </c>
      <c r="WZH126">
        <f t="shared" si="253"/>
        <v>0</v>
      </c>
      <c r="WZI126">
        <f t="shared" si="253"/>
        <v>0</v>
      </c>
      <c r="WZJ126">
        <f t="shared" si="253"/>
        <v>0</v>
      </c>
      <c r="WZK126">
        <f t="shared" si="253"/>
        <v>0</v>
      </c>
      <c r="WZL126">
        <f t="shared" si="253"/>
        <v>0</v>
      </c>
      <c r="WZM126">
        <f t="shared" si="253"/>
        <v>0</v>
      </c>
      <c r="WZN126">
        <f t="shared" si="253"/>
        <v>0</v>
      </c>
      <c r="WZO126">
        <f t="shared" si="253"/>
        <v>0</v>
      </c>
      <c r="WZP126">
        <f t="shared" si="253"/>
        <v>0</v>
      </c>
      <c r="WZQ126">
        <f t="shared" si="253"/>
        <v>0</v>
      </c>
      <c r="WZR126">
        <f t="shared" si="253"/>
        <v>0</v>
      </c>
      <c r="WZS126">
        <f t="shared" si="253"/>
        <v>0</v>
      </c>
      <c r="WZT126">
        <f t="shared" si="253"/>
        <v>0</v>
      </c>
      <c r="WZU126">
        <f t="shared" si="253"/>
        <v>0</v>
      </c>
      <c r="WZV126">
        <f t="shared" si="253"/>
        <v>0</v>
      </c>
      <c r="WZW126">
        <f t="shared" si="253"/>
        <v>0</v>
      </c>
      <c r="WZX126">
        <f t="shared" si="253"/>
        <v>0</v>
      </c>
      <c r="WZY126">
        <f t="shared" si="253"/>
        <v>0</v>
      </c>
      <c r="WZZ126">
        <f t="shared" si="253"/>
        <v>0</v>
      </c>
      <c r="XAA126">
        <f t="shared" si="253"/>
        <v>0</v>
      </c>
      <c r="XAB126">
        <f t="shared" si="253"/>
        <v>0</v>
      </c>
      <c r="XAC126">
        <f t="shared" si="253"/>
        <v>0</v>
      </c>
      <c r="XAD126">
        <f t="shared" si="253"/>
        <v>0</v>
      </c>
      <c r="XAE126">
        <f t="shared" si="253"/>
        <v>0</v>
      </c>
      <c r="XAF126">
        <f t="shared" si="253"/>
        <v>0</v>
      </c>
      <c r="XAG126">
        <f t="shared" si="253"/>
        <v>0</v>
      </c>
      <c r="XAH126">
        <f t="shared" ref="XAH126:XCS126" si="254">SUM(XAH2:XAH125)</f>
        <v>0</v>
      </c>
      <c r="XAI126">
        <f t="shared" si="254"/>
        <v>0</v>
      </c>
      <c r="XAJ126">
        <f t="shared" si="254"/>
        <v>0</v>
      </c>
      <c r="XAK126">
        <f t="shared" si="254"/>
        <v>0</v>
      </c>
      <c r="XAL126">
        <f t="shared" si="254"/>
        <v>0</v>
      </c>
      <c r="XAM126">
        <f t="shared" si="254"/>
        <v>0</v>
      </c>
      <c r="XAN126">
        <f t="shared" si="254"/>
        <v>0</v>
      </c>
      <c r="XAO126">
        <f t="shared" si="254"/>
        <v>0</v>
      </c>
      <c r="XAP126">
        <f t="shared" si="254"/>
        <v>0</v>
      </c>
      <c r="XAQ126">
        <f t="shared" si="254"/>
        <v>0</v>
      </c>
      <c r="XAR126">
        <f t="shared" si="254"/>
        <v>0</v>
      </c>
      <c r="XAS126">
        <f t="shared" si="254"/>
        <v>0</v>
      </c>
      <c r="XAT126">
        <f t="shared" si="254"/>
        <v>0</v>
      </c>
      <c r="XAU126">
        <f t="shared" si="254"/>
        <v>0</v>
      </c>
      <c r="XAV126">
        <f t="shared" si="254"/>
        <v>0</v>
      </c>
      <c r="XAW126">
        <f t="shared" si="254"/>
        <v>0</v>
      </c>
      <c r="XAX126">
        <f t="shared" si="254"/>
        <v>0</v>
      </c>
      <c r="XAY126">
        <f t="shared" si="254"/>
        <v>0</v>
      </c>
      <c r="XAZ126">
        <f t="shared" si="254"/>
        <v>0</v>
      </c>
      <c r="XBA126">
        <f t="shared" si="254"/>
        <v>0</v>
      </c>
      <c r="XBB126">
        <f t="shared" si="254"/>
        <v>0</v>
      </c>
      <c r="XBC126">
        <f t="shared" si="254"/>
        <v>0</v>
      </c>
      <c r="XBD126">
        <f t="shared" si="254"/>
        <v>0</v>
      </c>
      <c r="XBE126">
        <f t="shared" si="254"/>
        <v>0</v>
      </c>
      <c r="XBF126">
        <f t="shared" si="254"/>
        <v>0</v>
      </c>
      <c r="XBG126">
        <f t="shared" si="254"/>
        <v>0</v>
      </c>
      <c r="XBH126">
        <f t="shared" si="254"/>
        <v>0</v>
      </c>
      <c r="XBI126">
        <f t="shared" si="254"/>
        <v>0</v>
      </c>
      <c r="XBJ126">
        <f t="shared" si="254"/>
        <v>0</v>
      </c>
      <c r="XBK126">
        <f t="shared" si="254"/>
        <v>0</v>
      </c>
      <c r="XBL126">
        <f t="shared" si="254"/>
        <v>0</v>
      </c>
      <c r="XBM126">
        <f t="shared" si="254"/>
        <v>0</v>
      </c>
      <c r="XBN126">
        <f t="shared" si="254"/>
        <v>0</v>
      </c>
      <c r="XBO126">
        <f t="shared" si="254"/>
        <v>0</v>
      </c>
      <c r="XBP126">
        <f t="shared" si="254"/>
        <v>0</v>
      </c>
      <c r="XBQ126">
        <f t="shared" si="254"/>
        <v>0</v>
      </c>
      <c r="XBR126">
        <f t="shared" si="254"/>
        <v>0</v>
      </c>
      <c r="XBS126">
        <f t="shared" si="254"/>
        <v>0</v>
      </c>
      <c r="XBT126">
        <f t="shared" si="254"/>
        <v>0</v>
      </c>
      <c r="XBU126">
        <f t="shared" si="254"/>
        <v>0</v>
      </c>
      <c r="XBV126">
        <f t="shared" si="254"/>
        <v>0</v>
      </c>
      <c r="XBW126">
        <f t="shared" si="254"/>
        <v>0</v>
      </c>
      <c r="XBX126">
        <f t="shared" si="254"/>
        <v>0</v>
      </c>
      <c r="XBY126">
        <f t="shared" si="254"/>
        <v>0</v>
      </c>
      <c r="XBZ126">
        <f t="shared" si="254"/>
        <v>0</v>
      </c>
      <c r="XCA126">
        <f t="shared" si="254"/>
        <v>0</v>
      </c>
      <c r="XCB126">
        <f t="shared" si="254"/>
        <v>0</v>
      </c>
      <c r="XCC126">
        <f t="shared" si="254"/>
        <v>0</v>
      </c>
      <c r="XCD126">
        <f t="shared" si="254"/>
        <v>0</v>
      </c>
      <c r="XCE126">
        <f t="shared" si="254"/>
        <v>0</v>
      </c>
      <c r="XCF126">
        <f t="shared" si="254"/>
        <v>0</v>
      </c>
      <c r="XCG126">
        <f t="shared" si="254"/>
        <v>0</v>
      </c>
      <c r="XCH126">
        <f t="shared" si="254"/>
        <v>0</v>
      </c>
      <c r="XCI126">
        <f t="shared" si="254"/>
        <v>0</v>
      </c>
      <c r="XCJ126">
        <f t="shared" si="254"/>
        <v>0</v>
      </c>
      <c r="XCK126">
        <f t="shared" si="254"/>
        <v>0</v>
      </c>
      <c r="XCL126">
        <f t="shared" si="254"/>
        <v>0</v>
      </c>
      <c r="XCM126">
        <f t="shared" si="254"/>
        <v>0</v>
      </c>
      <c r="XCN126">
        <f t="shared" si="254"/>
        <v>0</v>
      </c>
      <c r="XCO126">
        <f t="shared" si="254"/>
        <v>0</v>
      </c>
      <c r="XCP126">
        <f t="shared" si="254"/>
        <v>0</v>
      </c>
      <c r="XCQ126">
        <f t="shared" si="254"/>
        <v>0</v>
      </c>
      <c r="XCR126">
        <f t="shared" si="254"/>
        <v>0</v>
      </c>
      <c r="XCS126">
        <f t="shared" si="254"/>
        <v>0</v>
      </c>
      <c r="XCT126">
        <f t="shared" ref="XCT126:XFD126" si="255">SUM(XCT2:XCT125)</f>
        <v>0</v>
      </c>
      <c r="XCU126">
        <f t="shared" si="255"/>
        <v>0</v>
      </c>
      <c r="XCV126">
        <f t="shared" si="255"/>
        <v>0</v>
      </c>
      <c r="XCW126">
        <f t="shared" si="255"/>
        <v>0</v>
      </c>
      <c r="XCX126">
        <f t="shared" si="255"/>
        <v>0</v>
      </c>
      <c r="XCY126">
        <f t="shared" si="255"/>
        <v>0</v>
      </c>
      <c r="XCZ126">
        <f t="shared" si="255"/>
        <v>0</v>
      </c>
      <c r="XDA126">
        <f t="shared" si="255"/>
        <v>0</v>
      </c>
      <c r="XDB126">
        <f t="shared" si="255"/>
        <v>0</v>
      </c>
      <c r="XDC126">
        <f t="shared" si="255"/>
        <v>0</v>
      </c>
      <c r="XDD126">
        <f t="shared" si="255"/>
        <v>0</v>
      </c>
      <c r="XDE126">
        <f t="shared" si="255"/>
        <v>0</v>
      </c>
      <c r="XDF126">
        <f t="shared" si="255"/>
        <v>0</v>
      </c>
      <c r="XDG126">
        <f t="shared" si="255"/>
        <v>0</v>
      </c>
      <c r="XDH126">
        <f t="shared" si="255"/>
        <v>0</v>
      </c>
      <c r="XDI126">
        <f t="shared" si="255"/>
        <v>0</v>
      </c>
      <c r="XDJ126">
        <f t="shared" si="255"/>
        <v>0</v>
      </c>
      <c r="XDK126">
        <f t="shared" si="255"/>
        <v>0</v>
      </c>
      <c r="XDL126">
        <f t="shared" si="255"/>
        <v>0</v>
      </c>
      <c r="XDM126">
        <f t="shared" si="255"/>
        <v>0</v>
      </c>
      <c r="XDN126">
        <f t="shared" si="255"/>
        <v>0</v>
      </c>
      <c r="XDO126">
        <f t="shared" si="255"/>
        <v>0</v>
      </c>
      <c r="XDP126">
        <f t="shared" si="255"/>
        <v>0</v>
      </c>
      <c r="XDQ126">
        <f t="shared" si="255"/>
        <v>0</v>
      </c>
      <c r="XDR126">
        <f t="shared" si="255"/>
        <v>0</v>
      </c>
      <c r="XDS126">
        <f t="shared" si="255"/>
        <v>0</v>
      </c>
      <c r="XDT126">
        <f t="shared" si="255"/>
        <v>0</v>
      </c>
      <c r="XDU126">
        <f t="shared" si="255"/>
        <v>0</v>
      </c>
      <c r="XDV126">
        <f t="shared" si="255"/>
        <v>0</v>
      </c>
      <c r="XDW126">
        <f t="shared" si="255"/>
        <v>0</v>
      </c>
      <c r="XDX126">
        <f t="shared" si="255"/>
        <v>0</v>
      </c>
      <c r="XDY126">
        <f t="shared" si="255"/>
        <v>0</v>
      </c>
      <c r="XDZ126">
        <f t="shared" si="255"/>
        <v>0</v>
      </c>
      <c r="XEA126">
        <f t="shared" si="255"/>
        <v>0</v>
      </c>
      <c r="XEB126">
        <f t="shared" si="255"/>
        <v>0</v>
      </c>
      <c r="XEC126">
        <f t="shared" si="255"/>
        <v>0</v>
      </c>
      <c r="XED126">
        <f t="shared" si="255"/>
        <v>0</v>
      </c>
      <c r="XEE126">
        <f t="shared" si="255"/>
        <v>0</v>
      </c>
      <c r="XEF126">
        <f t="shared" si="255"/>
        <v>0</v>
      </c>
      <c r="XEG126">
        <f t="shared" si="255"/>
        <v>0</v>
      </c>
      <c r="XEH126">
        <f t="shared" si="255"/>
        <v>0</v>
      </c>
      <c r="XEI126">
        <f t="shared" si="255"/>
        <v>0</v>
      </c>
      <c r="XEJ126">
        <f t="shared" si="255"/>
        <v>0</v>
      </c>
      <c r="XEK126">
        <f t="shared" si="255"/>
        <v>0</v>
      </c>
      <c r="XEL126">
        <f t="shared" si="255"/>
        <v>0</v>
      </c>
      <c r="XEM126">
        <f t="shared" si="255"/>
        <v>0</v>
      </c>
      <c r="XEN126">
        <f t="shared" si="255"/>
        <v>0</v>
      </c>
      <c r="XEO126">
        <f t="shared" si="255"/>
        <v>0</v>
      </c>
      <c r="XEP126">
        <f t="shared" si="255"/>
        <v>0</v>
      </c>
      <c r="XEQ126">
        <f t="shared" si="255"/>
        <v>0</v>
      </c>
      <c r="XER126">
        <f t="shared" si="255"/>
        <v>0</v>
      </c>
      <c r="XES126">
        <f t="shared" si="255"/>
        <v>0</v>
      </c>
      <c r="XET126">
        <f t="shared" si="255"/>
        <v>0</v>
      </c>
      <c r="XEU126">
        <f t="shared" si="255"/>
        <v>0</v>
      </c>
      <c r="XEV126">
        <f t="shared" si="255"/>
        <v>0</v>
      </c>
      <c r="XEW126">
        <f t="shared" si="255"/>
        <v>0</v>
      </c>
      <c r="XEX126">
        <f t="shared" si="255"/>
        <v>0</v>
      </c>
      <c r="XEY126">
        <f t="shared" si="255"/>
        <v>0</v>
      </c>
      <c r="XEZ126">
        <f t="shared" si="255"/>
        <v>0</v>
      </c>
      <c r="XFA126">
        <f t="shared" si="255"/>
        <v>0</v>
      </c>
      <c r="XFB126">
        <f t="shared" si="255"/>
        <v>0</v>
      </c>
      <c r="XFC126">
        <f t="shared" si="255"/>
        <v>0</v>
      </c>
      <c r="XFD126">
        <f t="shared" si="255"/>
        <v>0</v>
      </c>
    </row>
  </sheetData>
  <autoFilter ref="A1:V126">
    <extLst/>
  </autoFilter>
  <dataValidations count="2">
    <dataValidation type="decimal" operator="between" allowBlank="1" showInputMessage="1" showErrorMessage="1" sqref="H1:I1 L1:M1">
      <formula1>0</formula1>
      <formula2>999999999999</formula2>
    </dataValidation>
    <dataValidation type="list" allowBlank="1" showInputMessage="1" showErrorMessage="1" sqref="N1 Q1 Q2:Q125">
      <formula1>[5]Sheet1!#REF!</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tabSelected="1" topLeftCell="C1" workbookViewId="0">
      <selection activeCell="C7" sqref="C7"/>
    </sheetView>
  </sheetViews>
  <sheetFormatPr defaultColWidth="22.875" defaultRowHeight="13.5"/>
  <cols>
    <col min="1" max="1" width="8" style="41" customWidth="1"/>
    <col min="2" max="2" width="14.625" style="41" customWidth="1"/>
    <col min="3" max="3" width="15.5" style="41" customWidth="1"/>
    <col min="4" max="4" width="38.375" style="41" customWidth="1"/>
    <col min="5" max="7" width="10.25" style="41" customWidth="1"/>
    <col min="8" max="16384" width="22.875" style="41"/>
  </cols>
  <sheetData>
    <row r="1" spans="1:4">
      <c r="A1" s="136" t="s">
        <v>100</v>
      </c>
      <c r="B1" s="136" t="s">
        <v>101</v>
      </c>
      <c r="C1" s="136" t="s">
        <v>102</v>
      </c>
      <c r="D1" s="136" t="s">
        <v>103</v>
      </c>
    </row>
    <row r="2" ht="75" spans="1:9">
      <c r="A2" s="137">
        <v>1</v>
      </c>
      <c r="B2" s="136" t="s">
        <v>104</v>
      </c>
      <c r="C2" s="138">
        <f>I3</f>
        <v>5494475.332</v>
      </c>
      <c r="D2" s="139" t="s">
        <v>105</v>
      </c>
      <c r="E2" s="41">
        <f>I2</f>
        <v>329668519.92</v>
      </c>
      <c r="F2" s="140">
        <f>I3</f>
        <v>5494475.332</v>
      </c>
      <c r="H2" s="41">
        <v>4500</v>
      </c>
      <c r="I2" s="144">
        <f>'[3]2019.10至2022.07一期成本余额表'!$E$42</f>
        <v>329668519.92</v>
      </c>
    </row>
    <row r="3" spans="1:9">
      <c r="A3" s="137">
        <v>2</v>
      </c>
      <c r="B3" s="136" t="s">
        <v>106</v>
      </c>
      <c r="C3" s="137">
        <f>C4+C5+C6</f>
        <v>2867742.83976</v>
      </c>
      <c r="D3" s="141" t="s">
        <v>107</v>
      </c>
      <c r="I3" s="144">
        <f>I2/60</f>
        <v>5494475.332</v>
      </c>
    </row>
    <row r="4" ht="63" spans="1:6">
      <c r="A4" s="137">
        <v>2.1</v>
      </c>
      <c r="B4" s="136" t="s">
        <v>108</v>
      </c>
      <c r="C4" s="142">
        <f>F4</f>
        <v>704526.479999999</v>
      </c>
      <c r="D4" s="141" t="s">
        <v>109</v>
      </c>
      <c r="E4" s="143">
        <f>房源信息!I663</f>
        <v>39140.36</v>
      </c>
      <c r="F4" s="41">
        <f>E4*1.5*12</f>
        <v>704526.479999999</v>
      </c>
    </row>
    <row r="5" ht="53.1" customHeight="1" spans="1:9">
      <c r="A5" s="137">
        <v>2.2</v>
      </c>
      <c r="B5" s="136" t="s">
        <v>110</v>
      </c>
      <c r="C5" s="144">
        <f>E5</f>
        <v>989005.55976</v>
      </c>
      <c r="D5" s="141" t="s">
        <v>111</v>
      </c>
      <c r="E5" s="41">
        <f>I2*F5</f>
        <v>989005.55976</v>
      </c>
      <c r="F5" s="145">
        <v>0.003</v>
      </c>
      <c r="I5" s="41">
        <f>4000*E4*0.1%</f>
        <v>156561.44</v>
      </c>
    </row>
    <row r="6" ht="37.5" spans="1:8">
      <c r="A6" s="137">
        <v>2.3</v>
      </c>
      <c r="B6" s="136" t="s">
        <v>112</v>
      </c>
      <c r="C6" s="138">
        <f>E6</f>
        <v>1174210.8</v>
      </c>
      <c r="D6" s="141" t="s">
        <v>113</v>
      </c>
      <c r="E6" s="41">
        <f>F6*E4*12</f>
        <v>1174210.8</v>
      </c>
      <c r="F6" s="41">
        <v>2.5</v>
      </c>
      <c r="H6" s="144" t="e">
        <f>C6/房源信息!I668/12</f>
        <v>#DIV/0!</v>
      </c>
    </row>
    <row r="7" spans="1:4">
      <c r="A7" s="137">
        <v>3</v>
      </c>
      <c r="B7" s="136" t="s">
        <v>114</v>
      </c>
      <c r="C7" s="138">
        <f>C8+C9+C10</f>
        <v>783018.89</v>
      </c>
      <c r="D7" s="141" t="s">
        <v>115</v>
      </c>
    </row>
    <row r="8" ht="37.5" spans="1:6">
      <c r="A8" s="137">
        <v>3.1</v>
      </c>
      <c r="B8" s="136" t="s">
        <v>116</v>
      </c>
      <c r="C8" s="138">
        <f>F8</f>
        <v>516652.76</v>
      </c>
      <c r="D8" s="139" t="s">
        <v>117</v>
      </c>
      <c r="E8" s="41">
        <f>ROUND(比较法!C32*E4*12,0)</f>
        <v>25832638</v>
      </c>
      <c r="F8" s="41">
        <f>ROUND(E8*0.02,2)</f>
        <v>516652.76</v>
      </c>
    </row>
    <row r="9" spans="1:4">
      <c r="A9" s="137">
        <v>3.2</v>
      </c>
      <c r="B9" s="136" t="s">
        <v>118</v>
      </c>
      <c r="C9" s="146">
        <v>0</v>
      </c>
      <c r="D9" s="147" t="s">
        <v>119</v>
      </c>
    </row>
    <row r="10" ht="73.5" spans="1:4">
      <c r="A10" s="137">
        <v>3.3</v>
      </c>
      <c r="B10" s="136" t="s">
        <v>120</v>
      </c>
      <c r="C10" s="146">
        <f>ROUND((C2+C3+C8+C9)*3%,2)</f>
        <v>266366.13</v>
      </c>
      <c r="D10" s="139" t="s">
        <v>121</v>
      </c>
    </row>
    <row r="11" spans="1:4">
      <c r="A11" s="137">
        <v>4</v>
      </c>
      <c r="B11" s="136" t="s">
        <v>122</v>
      </c>
      <c r="C11" s="138">
        <f>C2+C3+C7</f>
        <v>9145237.06176</v>
      </c>
      <c r="D11" s="141" t="s">
        <v>123</v>
      </c>
    </row>
    <row r="12" ht="25.5" spans="1:4">
      <c r="A12" s="137">
        <v>5</v>
      </c>
      <c r="B12" s="136" t="s">
        <v>124</v>
      </c>
      <c r="C12" s="137">
        <f>ROUND(C11/E4/12,0)</f>
        <v>19</v>
      </c>
      <c r="D12" s="141" t="s">
        <v>125</v>
      </c>
    </row>
    <row r="14" spans="5:5">
      <c r="E14" s="148"/>
    </row>
    <row r="15" spans="5:5">
      <c r="E15" s="149"/>
    </row>
    <row r="16" spans="5:5">
      <c r="E16" s="149"/>
    </row>
    <row r="17" spans="5:5">
      <c r="E17" s="148"/>
    </row>
  </sheetData>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C27" sqref="C27"/>
    </sheetView>
  </sheetViews>
  <sheetFormatPr defaultColWidth="14.625" defaultRowHeight="13.5"/>
  <cols>
    <col min="1" max="1" width="24.375" style="41" customWidth="1"/>
    <col min="2" max="16384" width="14.625" style="41"/>
  </cols>
  <sheetData>
    <row r="1" ht="16.5" spans="1:7">
      <c r="A1" s="124" t="s">
        <v>126</v>
      </c>
      <c r="B1" s="125">
        <f>房源信息!I663</f>
        <v>39140.36</v>
      </c>
      <c r="C1" s="126"/>
      <c r="D1" s="126"/>
      <c r="E1" s="126"/>
      <c r="F1" s="126"/>
      <c r="G1" s="127"/>
    </row>
    <row r="2" ht="16.5" spans="1:7">
      <c r="A2" s="124" t="s">
        <v>127</v>
      </c>
      <c r="B2" s="124">
        <f>SUM(C14:C23)</f>
        <v>0</v>
      </c>
      <c r="C2" s="126"/>
      <c r="D2" s="126"/>
      <c r="E2" s="126"/>
      <c r="F2" s="126"/>
      <c r="G2" s="127"/>
    </row>
    <row r="3" ht="16.5" spans="1:7">
      <c r="A3" s="124" t="s">
        <v>128</v>
      </c>
      <c r="B3" s="128">
        <v>44317</v>
      </c>
      <c r="C3" s="126"/>
      <c r="D3" s="126"/>
      <c r="E3" s="126"/>
      <c r="F3" s="126"/>
      <c r="G3" s="127"/>
    </row>
    <row r="4" ht="33" spans="1:7">
      <c r="A4" s="124" t="s">
        <v>129</v>
      </c>
      <c r="B4" s="124" t="s">
        <v>130</v>
      </c>
      <c r="C4" s="124" t="s">
        <v>131</v>
      </c>
      <c r="D4" s="124" t="s">
        <v>132</v>
      </c>
      <c r="E4" s="126"/>
      <c r="F4" s="127"/>
      <c r="G4" s="127"/>
    </row>
    <row r="5" ht="16.5" spans="1:7">
      <c r="A5" s="124" t="s">
        <v>133</v>
      </c>
      <c r="B5" s="124">
        <f>SUM(D14:D23)</f>
        <v>215.27198</v>
      </c>
      <c r="C5" s="124">
        <f>ROUND(B5*10000/$B$1,0)</f>
        <v>55</v>
      </c>
      <c r="D5" s="124" t="e">
        <f>ROUND(B5*10000/$B$2,0)</f>
        <v>#DIV/0!</v>
      </c>
      <c r="E5" s="126"/>
      <c r="F5" s="127"/>
      <c r="G5" s="127"/>
    </row>
    <row r="6" ht="16.5" spans="1:7">
      <c r="A6" s="124" t="s">
        <v>134</v>
      </c>
      <c r="B6" s="124">
        <f>SUM(D14:D23)</f>
        <v>215.27198</v>
      </c>
      <c r="C6" s="124">
        <f>ROUND(B6*10000/$B$1,0)</f>
        <v>55</v>
      </c>
      <c r="D6" s="124" t="e">
        <f>ROUND(B6*10000/$B$2,0)</f>
        <v>#DIV/0!</v>
      </c>
      <c r="E6" s="126"/>
      <c r="F6" s="127"/>
      <c r="G6" s="127"/>
    </row>
    <row r="7" ht="16.5" spans="1:7">
      <c r="A7" s="124" t="s">
        <v>135</v>
      </c>
      <c r="B7" s="124">
        <f>B5</f>
        <v>215.27198</v>
      </c>
      <c r="C7" s="124">
        <f>ROUND(B7*10000/$B$1,0)</f>
        <v>55</v>
      </c>
      <c r="D7" s="124" t="e">
        <f>ROUND(B7*10000/$B$2,0)</f>
        <v>#DIV/0!</v>
      </c>
      <c r="E7" s="126"/>
      <c r="F7" s="127"/>
      <c r="G7" s="127"/>
    </row>
    <row r="8" ht="16.5" spans="1:7">
      <c r="A8" s="124" t="s">
        <v>136</v>
      </c>
      <c r="B8" s="124">
        <f>B5</f>
        <v>215.27198</v>
      </c>
      <c r="C8" s="124">
        <f>ROUND(B8*10000/$B$1,0)</f>
        <v>55</v>
      </c>
      <c r="D8" s="124" t="e">
        <f>ROUND(B8*10000/$B$2,0)</f>
        <v>#DIV/0!</v>
      </c>
      <c r="E8" s="126"/>
      <c r="F8" s="127"/>
      <c r="G8" s="127"/>
    </row>
    <row r="9" ht="16.5" spans="1:7">
      <c r="A9" s="124" t="s">
        <v>137</v>
      </c>
      <c r="B9" s="129"/>
      <c r="C9" s="126"/>
      <c r="D9" s="126"/>
      <c r="E9" s="126"/>
      <c r="F9" s="127"/>
      <c r="G9" s="127"/>
    </row>
    <row r="10" ht="16.5" spans="1:7">
      <c r="A10" s="124" t="s">
        <v>138</v>
      </c>
      <c r="B10" s="129">
        <f>比较法!C33</f>
        <v>57.5</v>
      </c>
      <c r="C10" s="126"/>
      <c r="D10" s="126"/>
      <c r="E10" s="126"/>
      <c r="F10" s="127"/>
      <c r="G10" s="127"/>
    </row>
    <row r="11" ht="16.5" spans="1:7">
      <c r="A11" s="124" t="s">
        <v>139</v>
      </c>
      <c r="B11" s="129"/>
      <c r="C11" s="126"/>
      <c r="D11" s="126"/>
      <c r="E11" s="126"/>
      <c r="F11" s="127"/>
      <c r="G11" s="127"/>
    </row>
    <row r="12" ht="16.5" spans="1:7">
      <c r="A12" s="126"/>
      <c r="B12" s="126"/>
      <c r="C12" s="126"/>
      <c r="D12" s="126"/>
      <c r="E12" s="126"/>
      <c r="F12" s="127"/>
      <c r="G12" s="127"/>
    </row>
    <row r="13" ht="33" spans="1:9">
      <c r="A13" s="130" t="s">
        <v>140</v>
      </c>
      <c r="B13" s="131" t="s">
        <v>126</v>
      </c>
      <c r="C13" s="131" t="s">
        <v>127</v>
      </c>
      <c r="D13" s="131" t="s">
        <v>141</v>
      </c>
      <c r="E13" s="124" t="s">
        <v>131</v>
      </c>
      <c r="F13" s="124" t="s">
        <v>132</v>
      </c>
      <c r="G13" s="131" t="s">
        <v>142</v>
      </c>
      <c r="H13" s="131" t="s">
        <v>143</v>
      </c>
      <c r="I13" s="131" t="s">
        <v>144</v>
      </c>
    </row>
    <row r="14" ht="16.5" spans="1:9">
      <c r="A14" s="132" t="s">
        <v>145</v>
      </c>
      <c r="B14" s="131">
        <f>B1</f>
        <v>39140.36</v>
      </c>
      <c r="C14" s="131">
        <v>0</v>
      </c>
      <c r="D14" s="131">
        <f>B14*E14/10000</f>
        <v>215.27198</v>
      </c>
      <c r="E14" s="131">
        <f>比较法!C32</f>
        <v>55</v>
      </c>
      <c r="F14" s="131" t="e">
        <f>ROUND(D14*10000/C14,0)</f>
        <v>#DIV/0!</v>
      </c>
      <c r="G14" s="131">
        <v>0</v>
      </c>
      <c r="H14" s="131">
        <v>0</v>
      </c>
      <c r="I14" s="131">
        <v>0</v>
      </c>
    </row>
    <row r="15" ht="16.5" spans="1:9">
      <c r="A15" s="133" t="s">
        <v>146</v>
      </c>
      <c r="B15" s="134"/>
      <c r="C15" s="134"/>
      <c r="D15" s="134"/>
      <c r="E15" s="131" t="e">
        <f t="shared" ref="E15:E23" si="0">ROUND(D15*10000/B15,0)</f>
        <v>#DIV/0!</v>
      </c>
      <c r="F15" s="131" t="e">
        <f t="shared" ref="F15:F23" si="1">ROUND(D15*10000/C15,0)</f>
        <v>#DIV/0!</v>
      </c>
      <c r="G15" s="135"/>
      <c r="H15" s="135"/>
      <c r="I15" s="134"/>
    </row>
    <row r="16" ht="16.5" spans="1:9">
      <c r="A16" s="133" t="s">
        <v>147</v>
      </c>
      <c r="B16" s="134"/>
      <c r="C16" s="134"/>
      <c r="D16" s="134"/>
      <c r="E16" s="131" t="e">
        <f t="shared" si="0"/>
        <v>#DIV/0!</v>
      </c>
      <c r="F16" s="131" t="e">
        <f t="shared" si="1"/>
        <v>#DIV/0!</v>
      </c>
      <c r="G16" s="135"/>
      <c r="H16" s="135"/>
      <c r="I16" s="134"/>
    </row>
    <row r="17" ht="16.5" spans="1:9">
      <c r="A17" s="133" t="s">
        <v>148</v>
      </c>
      <c r="B17" s="134"/>
      <c r="C17" s="134"/>
      <c r="D17" s="134"/>
      <c r="E17" s="131" t="e">
        <f t="shared" si="0"/>
        <v>#DIV/0!</v>
      </c>
      <c r="F17" s="131" t="e">
        <f t="shared" si="1"/>
        <v>#DIV/0!</v>
      </c>
      <c r="G17" s="135"/>
      <c r="H17" s="135"/>
      <c r="I17" s="134"/>
    </row>
    <row r="18" ht="16.5" spans="1:9">
      <c r="A18" s="133" t="s">
        <v>149</v>
      </c>
      <c r="B18" s="134"/>
      <c r="C18" s="134"/>
      <c r="D18" s="134"/>
      <c r="E18" s="131" t="e">
        <f t="shared" si="0"/>
        <v>#DIV/0!</v>
      </c>
      <c r="F18" s="131" t="e">
        <f t="shared" si="1"/>
        <v>#DIV/0!</v>
      </c>
      <c r="G18" s="134"/>
      <c r="H18" s="134"/>
      <c r="I18" s="134"/>
    </row>
    <row r="19" ht="16.5" spans="1:9">
      <c r="A19" s="133" t="s">
        <v>150</v>
      </c>
      <c r="B19" s="134"/>
      <c r="C19" s="134"/>
      <c r="D19" s="134"/>
      <c r="E19" s="131" t="e">
        <f t="shared" si="0"/>
        <v>#DIV/0!</v>
      </c>
      <c r="F19" s="131" t="e">
        <f t="shared" si="1"/>
        <v>#DIV/0!</v>
      </c>
      <c r="G19" s="134"/>
      <c r="H19" s="134"/>
      <c r="I19" s="134"/>
    </row>
    <row r="20" ht="16.5" spans="1:9">
      <c r="A20" s="133" t="s">
        <v>151</v>
      </c>
      <c r="B20" s="134"/>
      <c r="C20" s="134"/>
      <c r="D20" s="134"/>
      <c r="E20" s="131" t="e">
        <f t="shared" si="0"/>
        <v>#DIV/0!</v>
      </c>
      <c r="F20" s="131" t="e">
        <f t="shared" si="1"/>
        <v>#DIV/0!</v>
      </c>
      <c r="G20" s="134"/>
      <c r="H20" s="134"/>
      <c r="I20" s="134"/>
    </row>
    <row r="21" ht="16.5" spans="1:9">
      <c r="A21" s="133" t="s">
        <v>152</v>
      </c>
      <c r="B21" s="134"/>
      <c r="C21" s="134"/>
      <c r="D21" s="134"/>
      <c r="E21" s="131" t="e">
        <f t="shared" si="0"/>
        <v>#DIV/0!</v>
      </c>
      <c r="F21" s="131" t="e">
        <f t="shared" si="1"/>
        <v>#DIV/0!</v>
      </c>
      <c r="G21" s="134"/>
      <c r="H21" s="134"/>
      <c r="I21" s="134"/>
    </row>
    <row r="22" ht="16.5" spans="1:9">
      <c r="A22" s="133" t="s">
        <v>153</v>
      </c>
      <c r="B22" s="134"/>
      <c r="C22" s="134"/>
      <c r="D22" s="134"/>
      <c r="E22" s="131" t="e">
        <f t="shared" si="0"/>
        <v>#DIV/0!</v>
      </c>
      <c r="F22" s="131" t="e">
        <f t="shared" si="1"/>
        <v>#DIV/0!</v>
      </c>
      <c r="G22" s="134"/>
      <c r="H22" s="134"/>
      <c r="I22" s="134"/>
    </row>
    <row r="23" ht="16.5" spans="1:9">
      <c r="A23" s="133" t="s">
        <v>154</v>
      </c>
      <c r="B23" s="134"/>
      <c r="C23" s="134"/>
      <c r="D23" s="134"/>
      <c r="E23" s="124" t="e">
        <f t="shared" si="0"/>
        <v>#DIV/0!</v>
      </c>
      <c r="F23" s="124" t="e">
        <f t="shared" si="1"/>
        <v>#DIV/0!</v>
      </c>
      <c r="G23" s="134"/>
      <c r="H23" s="134"/>
      <c r="I23" s="134"/>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W1048565"/>
  <sheetViews>
    <sheetView zoomScale="70" zoomScaleNormal="70" topLeftCell="A10" workbookViewId="0">
      <selection activeCell="G33" sqref="G33"/>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88" customWidth="1"/>
    <col min="7" max="7" width="21" style="66" customWidth="1"/>
    <col min="8" max="9" width="11.375" style="67" customWidth="1"/>
    <col min="10" max="10" width="7" style="67" customWidth="1"/>
    <col min="11" max="12" width="9" style="67"/>
    <col min="13" max="13" width="9" style="68"/>
    <col min="14" max="16" width="9" style="67"/>
    <col min="17" max="17" width="12" style="67" customWidth="1"/>
    <col min="18" max="22" width="9" style="67"/>
    <col min="23" max="23" width="9" style="69"/>
    <col min="24" max="16384" width="9" style="67"/>
  </cols>
  <sheetData>
    <row r="1" spans="2:6">
      <c r="B1" s="66" t="s">
        <v>155</v>
      </c>
      <c r="F1" s="88">
        <v>12</v>
      </c>
    </row>
    <row r="2" spans="2:5">
      <c r="B2" s="70" t="s">
        <v>156</v>
      </c>
      <c r="C2" s="71" t="s">
        <v>157</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t="s">
        <v>163</v>
      </c>
      <c r="D4" s="118"/>
      <c r="E4" s="79">
        <f>SUM(C4:C6)</f>
        <v>0</v>
      </c>
      <c r="F4" s="80">
        <f>AVERAGE(D4:D6)</f>
        <v>48.63</v>
      </c>
      <c r="G4" s="80"/>
    </row>
    <row r="5" spans="1:7">
      <c r="A5" s="81"/>
      <c r="B5" s="78">
        <v>44044</v>
      </c>
      <c r="C5" s="75"/>
      <c r="D5" s="118">
        <f>中指数据!AP6</f>
        <v>48.82</v>
      </c>
      <c r="E5" s="79"/>
      <c r="F5" s="80"/>
      <c r="G5" s="80"/>
    </row>
    <row r="6" spans="1:13">
      <c r="A6" s="81"/>
      <c r="B6" s="78">
        <v>44075</v>
      </c>
      <c r="C6" s="75"/>
      <c r="D6" s="118">
        <f>中指数据!AL6</f>
        <v>48.44</v>
      </c>
      <c r="E6" s="79"/>
      <c r="F6" s="80"/>
      <c r="G6" s="80"/>
      <c r="H6" s="82"/>
      <c r="I6" s="103" t="s">
        <v>164</v>
      </c>
      <c r="J6" s="103" t="s">
        <v>165</v>
      </c>
      <c r="K6" s="104" t="s">
        <v>166</v>
      </c>
      <c r="L6" s="105" t="s">
        <v>167</v>
      </c>
      <c r="M6" s="106" t="s">
        <v>168</v>
      </c>
    </row>
    <row r="7" spans="1:13">
      <c r="A7" s="77" t="s">
        <v>169</v>
      </c>
      <c r="B7" s="78">
        <v>44105</v>
      </c>
      <c r="C7" s="75"/>
      <c r="D7" s="118">
        <f>中指数据!AH6</f>
        <v>51.24</v>
      </c>
      <c r="E7" s="79">
        <f>SUM(C7:C9)</f>
        <v>0</v>
      </c>
      <c r="F7" s="80">
        <f>AVERAGE(D7:D9)</f>
        <v>50.5633333333333</v>
      </c>
      <c r="G7" s="80"/>
      <c r="H7" s="82" t="s">
        <v>170</v>
      </c>
      <c r="I7" s="107">
        <f>F17</f>
        <v>49.255</v>
      </c>
      <c r="J7" s="108"/>
      <c r="K7" s="109">
        <f>AVERAGE(I7:I9)-L7-M7</f>
        <v>49.005</v>
      </c>
      <c r="L7" s="67">
        <v>2.2</v>
      </c>
      <c r="M7" s="68">
        <v>2.5</v>
      </c>
    </row>
    <row r="8" spans="1:12">
      <c r="A8" s="81"/>
      <c r="B8" s="78">
        <v>44136</v>
      </c>
      <c r="C8" s="75"/>
      <c r="D8" s="118">
        <f>中指数据!AD6</f>
        <v>49.36</v>
      </c>
      <c r="E8" s="79"/>
      <c r="F8" s="80"/>
      <c r="G8" s="80"/>
      <c r="H8" s="82" t="s">
        <v>171</v>
      </c>
      <c r="I8" s="107">
        <f>F34</f>
        <v>57.87</v>
      </c>
      <c r="J8" s="108"/>
      <c r="K8" s="109"/>
      <c r="L8" s="105"/>
    </row>
    <row r="9" spans="1:11">
      <c r="A9" s="81"/>
      <c r="B9" s="78">
        <v>44166</v>
      </c>
      <c r="C9" s="75"/>
      <c r="D9" s="118">
        <f>中指数据!Z6</f>
        <v>51.09</v>
      </c>
      <c r="E9" s="79"/>
      <c r="F9" s="80"/>
      <c r="G9" s="80"/>
      <c r="H9" s="83" t="s">
        <v>172</v>
      </c>
      <c r="I9" s="110">
        <f>F51</f>
        <v>53.99</v>
      </c>
      <c r="J9" s="108"/>
      <c r="K9" s="109"/>
    </row>
    <row r="10" spans="1:7">
      <c r="A10" s="77" t="s">
        <v>173</v>
      </c>
      <c r="B10" s="78">
        <v>44197</v>
      </c>
      <c r="C10" s="75"/>
      <c r="D10" s="118">
        <f>中指数据!V6</f>
        <v>50.19</v>
      </c>
      <c r="E10" s="79">
        <f>SUM(C10:C12)</f>
        <v>0</v>
      </c>
      <c r="F10" s="80">
        <f>AVERAGE(D10:D12)</f>
        <v>49.9666666666667</v>
      </c>
      <c r="G10" s="80"/>
    </row>
    <row r="11" spans="1:7">
      <c r="A11" s="81"/>
      <c r="B11" s="78">
        <v>44228</v>
      </c>
      <c r="C11" s="75"/>
      <c r="D11" s="118">
        <f>中指数据!R6</f>
        <v>50.78</v>
      </c>
      <c r="E11" s="79"/>
      <c r="F11" s="80"/>
      <c r="G11" s="80"/>
    </row>
    <row r="12" spans="1:7">
      <c r="A12" s="77"/>
      <c r="B12" s="78">
        <v>44256</v>
      </c>
      <c r="C12" s="75"/>
      <c r="D12" s="118">
        <f>中指数据!N6</f>
        <v>48.93</v>
      </c>
      <c r="E12" s="79"/>
      <c r="F12" s="80"/>
      <c r="G12" s="80"/>
    </row>
    <row r="13" spans="1:7">
      <c r="A13" s="74" t="s">
        <v>174</v>
      </c>
      <c r="B13" s="78">
        <v>44287</v>
      </c>
      <c r="C13" s="75"/>
      <c r="D13" s="118">
        <f>中指数据!J6</f>
        <v>46.12</v>
      </c>
      <c r="E13" s="79">
        <f>SUM(C13:C15)</f>
        <v>0</v>
      </c>
      <c r="F13" s="80">
        <f>AVERAGE(D13:D15)</f>
        <v>47.86</v>
      </c>
      <c r="G13" s="80"/>
    </row>
    <row r="14" spans="1:7">
      <c r="A14" s="74"/>
      <c r="B14" s="78">
        <v>44317</v>
      </c>
      <c r="C14" s="75"/>
      <c r="D14" s="118">
        <f>中指数据!F6</f>
        <v>45.8</v>
      </c>
      <c r="E14" s="79"/>
      <c r="F14" s="80"/>
      <c r="G14" s="80"/>
    </row>
    <row r="15" spans="1:7">
      <c r="A15" s="74"/>
      <c r="B15" s="78">
        <v>44348</v>
      </c>
      <c r="C15" s="75"/>
      <c r="D15" s="118">
        <f>中指数据!B6</f>
        <v>51.66</v>
      </c>
      <c r="E15" s="79"/>
      <c r="F15" s="80"/>
      <c r="G15" s="80"/>
    </row>
    <row r="16" spans="1:7">
      <c r="A16" s="84" t="s">
        <v>175</v>
      </c>
      <c r="B16" s="78">
        <v>44378</v>
      </c>
      <c r="C16" s="75"/>
      <c r="D16" s="80"/>
      <c r="E16" s="79"/>
      <c r="F16" s="80"/>
      <c r="G16" s="80"/>
    </row>
    <row r="17" spans="1:7">
      <c r="A17" s="85" t="s">
        <v>176</v>
      </c>
      <c r="B17" s="86"/>
      <c r="C17" s="86"/>
      <c r="D17" s="86"/>
      <c r="E17" s="87"/>
      <c r="F17" s="80">
        <f>AVERAGE(F4:F15)</f>
        <v>49.255</v>
      </c>
      <c r="G17" s="80"/>
    </row>
    <row r="19" spans="2:7">
      <c r="B19" s="74" t="s">
        <v>177</v>
      </c>
      <c r="C19" s="74"/>
      <c r="D19" s="74"/>
      <c r="E19" s="89"/>
      <c r="G19" s="90"/>
    </row>
    <row r="20" spans="1:7">
      <c r="A20" s="74" t="str">
        <f>A3</f>
        <v>时间</v>
      </c>
      <c r="B20" s="74" t="s">
        <v>178</v>
      </c>
      <c r="C20" s="74" t="s">
        <v>179</v>
      </c>
      <c r="D20" s="74" t="s">
        <v>180</v>
      </c>
      <c r="E20" s="74" t="str">
        <f>E3</f>
        <v>样本数量</v>
      </c>
      <c r="F20" s="90" t="str">
        <f>F3</f>
        <v>含物业费，含取暖费</v>
      </c>
      <c r="G20" s="91" t="str">
        <f>G3</f>
        <v>含物业费，不含取暖费</v>
      </c>
    </row>
    <row r="21" spans="1:7">
      <c r="A21" s="77" t="s">
        <v>162</v>
      </c>
      <c r="B21" s="78">
        <v>44013</v>
      </c>
      <c r="C21" s="74"/>
      <c r="D21" s="79" t="s">
        <v>163</v>
      </c>
      <c r="E21" s="79"/>
      <c r="F21" s="93">
        <f>ROUND(AVERAGE(D21:D23),2)</f>
        <v>51.69</v>
      </c>
      <c r="G21" s="74"/>
    </row>
    <row r="22" spans="1:7">
      <c r="A22" s="81"/>
      <c r="B22" s="78">
        <v>44044</v>
      </c>
      <c r="C22" s="74"/>
      <c r="D22" s="79">
        <v>52.7272727272727</v>
      </c>
      <c r="E22" s="79"/>
      <c r="F22" s="95"/>
      <c r="G22" s="74"/>
    </row>
    <row r="23" spans="1:7">
      <c r="A23" s="81"/>
      <c r="B23" s="78">
        <v>44075</v>
      </c>
      <c r="C23" s="74"/>
      <c r="D23" s="79">
        <v>50.6577769826677</v>
      </c>
      <c r="E23" s="79"/>
      <c r="F23" s="95"/>
      <c r="G23" s="74"/>
    </row>
    <row r="24" spans="1:7">
      <c r="A24" s="77" t="s">
        <v>169</v>
      </c>
      <c r="B24" s="78">
        <v>44105</v>
      </c>
      <c r="C24" s="74"/>
      <c r="D24" s="79">
        <v>51.478378641555</v>
      </c>
      <c r="E24" s="79"/>
      <c r="F24" s="93">
        <f t="shared" ref="F24" si="0">ROUND(AVERAGE(D24:D26),2)</f>
        <v>55.69</v>
      </c>
      <c r="G24" s="74"/>
    </row>
    <row r="25" spans="1:7">
      <c r="A25" s="81"/>
      <c r="B25" s="78">
        <v>44136</v>
      </c>
      <c r="C25" s="74"/>
      <c r="D25" s="79">
        <v>55.5769166448782</v>
      </c>
      <c r="E25" s="79"/>
      <c r="F25" s="95"/>
      <c r="G25" s="74"/>
    </row>
    <row r="26" spans="1:7">
      <c r="A26" s="81"/>
      <c r="B26" s="78">
        <v>44166</v>
      </c>
      <c r="C26" s="74"/>
      <c r="D26" s="79">
        <v>60</v>
      </c>
      <c r="E26" s="79"/>
      <c r="F26" s="95"/>
      <c r="G26" s="74"/>
    </row>
    <row r="27" spans="1:7">
      <c r="A27" s="77" t="s">
        <v>173</v>
      </c>
      <c r="B27" s="78">
        <v>44197</v>
      </c>
      <c r="C27" s="74"/>
      <c r="D27" s="79">
        <v>47.4028974052412</v>
      </c>
      <c r="E27" s="79"/>
      <c r="F27" s="93">
        <f t="shared" ref="F27" si="1">ROUND(AVERAGE(D27:D29),2)</f>
        <v>61.07</v>
      </c>
      <c r="G27" s="74"/>
    </row>
    <row r="28" spans="1:7">
      <c r="A28" s="81"/>
      <c r="B28" s="78">
        <v>44228</v>
      </c>
      <c r="C28" s="74"/>
      <c r="D28" s="79">
        <v>77.3155977115708</v>
      </c>
      <c r="E28" s="79"/>
      <c r="F28" s="95"/>
      <c r="G28" s="74"/>
    </row>
    <row r="29" spans="1:7">
      <c r="A29" s="77"/>
      <c r="B29" s="78">
        <v>44256</v>
      </c>
      <c r="C29" s="74"/>
      <c r="D29" s="79">
        <v>58.4803667589319</v>
      </c>
      <c r="E29" s="79"/>
      <c r="F29" s="95"/>
      <c r="G29" s="74"/>
    </row>
    <row r="30" spans="1:7">
      <c r="A30" s="74" t="s">
        <v>174</v>
      </c>
      <c r="B30" s="78">
        <v>44287</v>
      </c>
      <c r="C30" s="74"/>
      <c r="D30" s="79">
        <v>57.6533171520203</v>
      </c>
      <c r="E30" s="79"/>
      <c r="F30" s="93">
        <f t="shared" ref="F30" si="2">ROUND(AVERAGE(D30:D32),2)</f>
        <v>60.85</v>
      </c>
      <c r="G30" s="74"/>
    </row>
    <row r="31" spans="1:7">
      <c r="A31" s="74"/>
      <c r="B31" s="78">
        <v>44317</v>
      </c>
      <c r="C31" s="74"/>
      <c r="D31" s="79">
        <v>59.6442480824578</v>
      </c>
      <c r="E31" s="79"/>
      <c r="F31" s="95"/>
      <c r="G31" s="74"/>
    </row>
    <row r="32" spans="1:7">
      <c r="A32" s="74"/>
      <c r="B32" s="78">
        <v>44348</v>
      </c>
      <c r="C32" s="74"/>
      <c r="D32" s="79">
        <v>65.2510506525105</v>
      </c>
      <c r="E32" s="79"/>
      <c r="F32" s="95"/>
      <c r="G32" s="74"/>
    </row>
    <row r="33" spans="1:7">
      <c r="A33" s="84" t="s">
        <v>175</v>
      </c>
      <c r="B33" s="78">
        <v>44378</v>
      </c>
      <c r="C33" s="74"/>
      <c r="D33" s="79">
        <v>60.0436681222707</v>
      </c>
      <c r="E33" s="79"/>
      <c r="F33" s="90">
        <f>ROUND(D33,2)</f>
        <v>60.04</v>
      </c>
      <c r="G33" s="80"/>
    </row>
    <row r="34" spans="1:7">
      <c r="A34" s="97" t="s">
        <v>164</v>
      </c>
      <c r="B34" s="98"/>
      <c r="C34" s="98"/>
      <c r="D34" s="98"/>
      <c r="E34" s="99"/>
      <c r="F34" s="90">
        <f>ROUND(AVERAGE(F21:F33),2)</f>
        <v>57.87</v>
      </c>
      <c r="G34" s="80"/>
    </row>
    <row r="36" spans="2:5">
      <c r="B36" s="74" t="s">
        <v>181</v>
      </c>
      <c r="C36" s="74"/>
      <c r="D36" s="74"/>
      <c r="E36" s="89"/>
    </row>
    <row r="37" spans="1:7">
      <c r="A37" s="74" t="str">
        <f>A3</f>
        <v>时间</v>
      </c>
      <c r="B37" s="74" t="s">
        <v>178</v>
      </c>
      <c r="C37" s="74" t="s">
        <v>179</v>
      </c>
      <c r="D37" s="74" t="s">
        <v>180</v>
      </c>
      <c r="E37" s="74" t="str">
        <f>E3</f>
        <v>样本数量</v>
      </c>
      <c r="F37" s="76" t="str">
        <f>F3</f>
        <v>含物业费，含取暖费</v>
      </c>
      <c r="G37" s="76" t="str">
        <f>G3</f>
        <v>含物业费，不含取暖费</v>
      </c>
    </row>
    <row r="38" spans="1:7">
      <c r="A38" s="77" t="s">
        <v>182</v>
      </c>
      <c r="B38" s="78">
        <v>44013</v>
      </c>
      <c r="C38" s="74"/>
      <c r="D38" s="80"/>
      <c r="E38" s="79">
        <f>SUM(C38:C40)</f>
        <v>12</v>
      </c>
      <c r="F38" s="80">
        <f>ROUND(AVERAGE(D38:D40),2)</f>
        <v>51.88</v>
      </c>
      <c r="G38" s="80"/>
    </row>
    <row r="39" spans="1:7">
      <c r="A39" s="81"/>
      <c r="B39" s="78">
        <v>44044</v>
      </c>
      <c r="C39" s="74">
        <v>8</v>
      </c>
      <c r="D39" s="80">
        <f>E108</f>
        <v>52.67</v>
      </c>
      <c r="E39" s="79"/>
      <c r="F39" s="90"/>
      <c r="G39" s="80"/>
    </row>
    <row r="40" spans="1:7">
      <c r="A40" s="81"/>
      <c r="B40" s="78">
        <v>44075</v>
      </c>
      <c r="C40" s="74">
        <v>4</v>
      </c>
      <c r="D40" s="80">
        <f>E104</f>
        <v>51.08</v>
      </c>
      <c r="E40" s="79"/>
      <c r="F40" s="90"/>
      <c r="G40" s="80"/>
    </row>
    <row r="41" spans="1:7">
      <c r="A41" s="77" t="s">
        <v>183</v>
      </c>
      <c r="B41" s="78">
        <v>44105</v>
      </c>
      <c r="C41" s="74">
        <v>5</v>
      </c>
      <c r="D41" s="80">
        <f>E99</f>
        <v>56.07</v>
      </c>
      <c r="E41" s="79">
        <f>SUM(C41:C43)</f>
        <v>8</v>
      </c>
      <c r="F41" s="80">
        <f t="shared" ref="F41" si="3">ROUND(AVERAGE(D41:D43),2)</f>
        <v>55.09</v>
      </c>
      <c r="G41" s="80"/>
    </row>
    <row r="42" spans="1:7">
      <c r="A42" s="81"/>
      <c r="B42" s="78">
        <v>44136</v>
      </c>
      <c r="C42" s="74">
        <v>1</v>
      </c>
      <c r="D42" s="80">
        <f>E98</f>
        <v>59.3</v>
      </c>
      <c r="E42" s="79"/>
      <c r="F42" s="90"/>
      <c r="G42" s="80"/>
    </row>
    <row r="43" spans="1:7">
      <c r="A43" s="81"/>
      <c r="B43" s="78">
        <v>44166</v>
      </c>
      <c r="C43" s="74">
        <v>2</v>
      </c>
      <c r="D43" s="80">
        <f>E96</f>
        <v>49.89</v>
      </c>
      <c r="E43" s="79"/>
      <c r="F43" s="90"/>
      <c r="G43" s="80"/>
    </row>
    <row r="44" spans="1:7">
      <c r="A44" s="77" t="s">
        <v>184</v>
      </c>
      <c r="B44" s="78">
        <v>44197</v>
      </c>
      <c r="C44" s="74">
        <v>4</v>
      </c>
      <c r="D44" s="80">
        <f>E92</f>
        <v>50.76</v>
      </c>
      <c r="E44" s="79">
        <f>SUM(C44:C46)</f>
        <v>10</v>
      </c>
      <c r="F44" s="80">
        <f t="shared" ref="F44" si="4">ROUND(AVERAGE(D44:D46),2)</f>
        <v>52.2</v>
      </c>
      <c r="G44" s="80"/>
    </row>
    <row r="45" spans="1:7">
      <c r="A45" s="81"/>
      <c r="B45" s="78">
        <v>44228</v>
      </c>
      <c r="C45" s="74">
        <v>2</v>
      </c>
      <c r="D45" s="80">
        <f>E90</f>
        <v>56.57</v>
      </c>
      <c r="E45" s="79"/>
      <c r="F45" s="90"/>
      <c r="G45" s="80"/>
    </row>
    <row r="46" spans="1:7">
      <c r="A46" s="77"/>
      <c r="B46" s="78">
        <v>44256</v>
      </c>
      <c r="C46" s="74">
        <v>4</v>
      </c>
      <c r="D46" s="80">
        <f>E86</f>
        <v>49.27</v>
      </c>
      <c r="E46" s="79"/>
      <c r="F46" s="90"/>
      <c r="G46" s="80"/>
    </row>
    <row r="47" spans="1:10">
      <c r="A47" s="74" t="s">
        <v>185</v>
      </c>
      <c r="B47" s="78">
        <v>44287</v>
      </c>
      <c r="C47" s="74">
        <v>1</v>
      </c>
      <c r="D47" s="80">
        <f>E85</f>
        <v>52.92</v>
      </c>
      <c r="E47" s="79">
        <f>SUM(C47:C49)</f>
        <v>5</v>
      </c>
      <c r="F47" s="80">
        <f t="shared" ref="F47" si="5">ROUND(AVERAGE(D47:D49),2)</f>
        <v>54.32</v>
      </c>
      <c r="G47" s="80"/>
      <c r="I47" s="105"/>
      <c r="J47" s="105"/>
    </row>
    <row r="48" spans="1:7">
      <c r="A48" s="74"/>
      <c r="B48" s="78">
        <v>44317</v>
      </c>
      <c r="C48" s="74">
        <v>1</v>
      </c>
      <c r="D48" s="80">
        <f>E84</f>
        <v>51.12</v>
      </c>
      <c r="E48" s="79"/>
      <c r="F48" s="90"/>
      <c r="G48" s="80"/>
    </row>
    <row r="49" spans="1:7">
      <c r="A49" s="74"/>
      <c r="B49" s="78">
        <v>44348</v>
      </c>
      <c r="C49" s="74">
        <v>3</v>
      </c>
      <c r="D49" s="80">
        <f>E81</f>
        <v>58.91</v>
      </c>
      <c r="E49" s="79"/>
      <c r="F49" s="90"/>
      <c r="G49" s="80"/>
    </row>
    <row r="50" spans="1:7">
      <c r="A50" s="84" t="s">
        <v>186</v>
      </c>
      <c r="B50" s="78">
        <v>44378</v>
      </c>
      <c r="C50" s="74">
        <v>2</v>
      </c>
      <c r="D50" s="80">
        <f>E79</f>
        <v>56.47</v>
      </c>
      <c r="E50" s="79">
        <f>C50</f>
        <v>2</v>
      </c>
      <c r="F50" s="90">
        <f>D50</f>
        <v>56.47</v>
      </c>
      <c r="G50" s="80"/>
    </row>
    <row r="51" spans="1:7">
      <c r="A51" s="97" t="s">
        <v>164</v>
      </c>
      <c r="B51" s="98"/>
      <c r="C51" s="98"/>
      <c r="D51" s="98"/>
      <c r="E51" s="99"/>
      <c r="F51" s="90">
        <f>ROUND(AVERAGE(F38:F50),2)</f>
        <v>53.99</v>
      </c>
      <c r="G51" s="90"/>
    </row>
    <row r="54" ht="13.5" hidden="1" spans="1:7">
      <c r="A54" s="91" t="s">
        <v>187</v>
      </c>
      <c r="B54" s="74" t="s">
        <v>178</v>
      </c>
      <c r="C54" s="74" t="s">
        <v>179</v>
      </c>
      <c r="D54" s="74" t="s">
        <v>188</v>
      </c>
      <c r="E54" s="91" t="s">
        <v>189</v>
      </c>
      <c r="F54" s="76" t="s">
        <v>190</v>
      </c>
      <c r="G54" s="100"/>
    </row>
    <row r="55" hidden="1" spans="1:7">
      <c r="A55" s="74" t="str">
        <f>A38</f>
        <v>2021年三季度</v>
      </c>
      <c r="B55" s="78">
        <v>43617</v>
      </c>
      <c r="C55" s="74">
        <v>3</v>
      </c>
      <c r="D55" s="101">
        <v>91.57</v>
      </c>
      <c r="E55" s="79">
        <f>E4</f>
        <v>0</v>
      </c>
      <c r="F55" s="90">
        <f>F4</f>
        <v>48.63</v>
      </c>
      <c r="G55" s="89"/>
    </row>
    <row r="56" hidden="1" spans="1:7">
      <c r="A56" s="74">
        <f>A40</f>
        <v>0</v>
      </c>
      <c r="B56" s="78"/>
      <c r="C56" s="74"/>
      <c r="D56" s="101"/>
      <c r="E56" s="79">
        <f>E6</f>
        <v>0</v>
      </c>
      <c r="F56" s="90">
        <f>F6</f>
        <v>0</v>
      </c>
      <c r="G56" s="102"/>
    </row>
    <row r="57" hidden="1" spans="1:7">
      <c r="A57" s="74">
        <f>A43</f>
        <v>0</v>
      </c>
      <c r="B57" s="78"/>
      <c r="C57" s="74"/>
      <c r="D57" s="101"/>
      <c r="E57" s="79">
        <f>E7</f>
        <v>0</v>
      </c>
      <c r="F57" s="90">
        <f>F7</f>
        <v>50.5633333333333</v>
      </c>
      <c r="G57" s="102"/>
    </row>
    <row r="58" hidden="1" spans="1:7">
      <c r="A58" s="74">
        <f>A46</f>
        <v>0</v>
      </c>
      <c r="B58" s="78">
        <v>43891</v>
      </c>
      <c r="C58" s="74">
        <v>2</v>
      </c>
      <c r="D58" s="101">
        <v>92.31</v>
      </c>
      <c r="E58" s="79">
        <f>E10</f>
        <v>0</v>
      </c>
      <c r="F58" s="90">
        <f>F10</f>
        <v>49.9666666666667</v>
      </c>
      <c r="G58" s="102"/>
    </row>
    <row r="59" hidden="1" spans="1:7">
      <c r="A59" s="74">
        <f>A49</f>
        <v>0</v>
      </c>
      <c r="B59" s="78"/>
      <c r="C59" s="74"/>
      <c r="D59" s="101"/>
      <c r="E59" s="79">
        <f>E13</f>
        <v>0</v>
      </c>
      <c r="F59" s="90">
        <f>F13</f>
        <v>47.86</v>
      </c>
      <c r="G59" s="102"/>
    </row>
    <row r="60" hidden="1" spans="1:7">
      <c r="A60" s="74" t="s">
        <v>164</v>
      </c>
      <c r="B60" s="74"/>
      <c r="C60" s="74"/>
      <c r="D60" s="74"/>
      <c r="E60" s="74"/>
      <c r="F60" s="90">
        <f>ROUND(AVERAGE(F55:F59),2)</f>
        <v>39.4</v>
      </c>
      <c r="G60" s="102"/>
    </row>
    <row r="61" hidden="1"/>
    <row r="62" ht="13.5" hidden="1" spans="1:7">
      <c r="A62" s="91" t="s">
        <v>187</v>
      </c>
      <c r="B62" s="74" t="s">
        <v>178</v>
      </c>
      <c r="C62" s="74" t="s">
        <v>179</v>
      </c>
      <c r="D62" s="74" t="s">
        <v>188</v>
      </c>
      <c r="E62" s="91" t="s">
        <v>189</v>
      </c>
      <c r="F62" s="76" t="s">
        <v>190</v>
      </c>
      <c r="G62" s="100"/>
    </row>
    <row r="63" hidden="1" spans="1:7">
      <c r="A63" s="74" t="s">
        <v>191</v>
      </c>
      <c r="B63" s="78">
        <v>43617</v>
      </c>
      <c r="C63" s="74">
        <v>3</v>
      </c>
      <c r="D63" s="101">
        <v>91.57</v>
      </c>
      <c r="E63" s="79">
        <f>E21</f>
        <v>0</v>
      </c>
      <c r="F63" s="90">
        <f>F21</f>
        <v>51.69</v>
      </c>
      <c r="G63" s="102"/>
    </row>
    <row r="64" hidden="1" spans="1:7">
      <c r="A64" s="74" t="s">
        <v>192</v>
      </c>
      <c r="B64" s="78"/>
      <c r="C64" s="74"/>
      <c r="D64" s="101"/>
      <c r="E64" s="79">
        <f>E22</f>
        <v>0</v>
      </c>
      <c r="F64" s="90">
        <f>F22</f>
        <v>0</v>
      </c>
      <c r="G64" s="102"/>
    </row>
    <row r="65" hidden="1" spans="1:7">
      <c r="A65" s="74" t="s">
        <v>193</v>
      </c>
      <c r="B65" s="78"/>
      <c r="C65" s="74"/>
      <c r="D65" s="101"/>
      <c r="E65" s="79">
        <f>E25</f>
        <v>0</v>
      </c>
      <c r="F65" s="90">
        <f>F23</f>
        <v>0</v>
      </c>
      <c r="G65" s="102"/>
    </row>
    <row r="66" hidden="1" spans="1:7">
      <c r="A66" s="74" t="s">
        <v>194</v>
      </c>
      <c r="B66" s="78">
        <v>43891</v>
      </c>
      <c r="C66" s="74">
        <v>2</v>
      </c>
      <c r="D66" s="101">
        <v>92.31</v>
      </c>
      <c r="E66" s="79">
        <f>E28</f>
        <v>0</v>
      </c>
      <c r="F66" s="90">
        <f>F24</f>
        <v>55.69</v>
      </c>
      <c r="G66" s="102"/>
    </row>
    <row r="67" hidden="1" spans="1:7">
      <c r="A67" s="74" t="s">
        <v>195</v>
      </c>
      <c r="B67" s="78"/>
      <c r="C67" s="74"/>
      <c r="D67" s="101"/>
      <c r="E67" s="79">
        <f>E31</f>
        <v>0</v>
      </c>
      <c r="F67" s="90">
        <f>F27</f>
        <v>61.07</v>
      </c>
      <c r="G67" s="102"/>
    </row>
    <row r="68" hidden="1" spans="1:7">
      <c r="A68" s="74" t="s">
        <v>164</v>
      </c>
      <c r="B68" s="74"/>
      <c r="C68" s="74"/>
      <c r="D68" s="74"/>
      <c r="E68" s="74"/>
      <c r="F68" s="90">
        <f>ROUND(AVERAGE(F63:F66),2)</f>
        <v>26.85</v>
      </c>
      <c r="G68" s="102"/>
    </row>
    <row r="69" hidden="1"/>
    <row r="70" ht="13.5" hidden="1" spans="1:7">
      <c r="A70" s="91" t="s">
        <v>187</v>
      </c>
      <c r="B70" s="74" t="s">
        <v>178</v>
      </c>
      <c r="C70" s="74" t="s">
        <v>179</v>
      </c>
      <c r="D70" s="74" t="s">
        <v>188</v>
      </c>
      <c r="E70" s="91" t="s">
        <v>189</v>
      </c>
      <c r="F70" s="76" t="s">
        <v>190</v>
      </c>
      <c r="G70" s="100"/>
    </row>
    <row r="71" hidden="1" spans="1:7">
      <c r="A71" s="74" t="s">
        <v>191</v>
      </c>
      <c r="B71" s="78">
        <v>43617</v>
      </c>
      <c r="C71" s="74">
        <v>3</v>
      </c>
      <c r="D71" s="101">
        <v>91.57</v>
      </c>
      <c r="E71" s="79">
        <f>E38</f>
        <v>12</v>
      </c>
      <c r="F71" s="90">
        <f>F38</f>
        <v>51.88</v>
      </c>
      <c r="G71" s="102"/>
    </row>
    <row r="72" hidden="1" spans="1:7">
      <c r="A72" s="74" t="s">
        <v>192</v>
      </c>
      <c r="B72" s="78"/>
      <c r="C72" s="74"/>
      <c r="D72" s="101"/>
      <c r="E72" s="79">
        <f>E39</f>
        <v>0</v>
      </c>
      <c r="F72" s="90">
        <f>F39</f>
        <v>0</v>
      </c>
      <c r="G72" s="102"/>
    </row>
    <row r="73" hidden="1" spans="1:7">
      <c r="A73" s="74" t="s">
        <v>193</v>
      </c>
      <c r="B73" s="78"/>
      <c r="C73" s="74"/>
      <c r="D73" s="101"/>
      <c r="E73" s="79">
        <f>E42</f>
        <v>0</v>
      </c>
      <c r="F73" s="90">
        <f>F42</f>
        <v>0</v>
      </c>
      <c r="G73" s="102"/>
    </row>
    <row r="74" hidden="1" spans="1:7">
      <c r="A74" s="74" t="s">
        <v>194</v>
      </c>
      <c r="B74" s="78">
        <v>43891</v>
      </c>
      <c r="C74" s="74">
        <v>2</v>
      </c>
      <c r="D74" s="101">
        <v>92.31</v>
      </c>
      <c r="E74" s="79">
        <f>E45</f>
        <v>0</v>
      </c>
      <c r="F74" s="90">
        <f>F45</f>
        <v>0</v>
      </c>
      <c r="G74" s="102"/>
    </row>
    <row r="75" hidden="1" spans="1:7">
      <c r="A75" s="74" t="s">
        <v>195</v>
      </c>
      <c r="B75" s="78"/>
      <c r="C75" s="74"/>
      <c r="D75" s="101"/>
      <c r="E75" s="79">
        <f>E48</f>
        <v>0</v>
      </c>
      <c r="F75" s="90">
        <f>F48</f>
        <v>0</v>
      </c>
      <c r="G75" s="102"/>
    </row>
    <row r="76" hidden="1" spans="1:7">
      <c r="A76" s="74" t="s">
        <v>164</v>
      </c>
      <c r="B76" s="74"/>
      <c r="C76" s="74"/>
      <c r="D76" s="74"/>
      <c r="E76" s="74"/>
      <c r="F76" s="90">
        <f>ROUND(AVERAGE(F71:F75),2)</f>
        <v>10.38</v>
      </c>
      <c r="G76" s="102"/>
    </row>
    <row r="78" ht="13.5" spans="1:9">
      <c r="A78" s="91" t="s">
        <v>196</v>
      </c>
      <c r="B78" s="91" t="s">
        <v>197</v>
      </c>
      <c r="C78" s="91" t="s">
        <v>198</v>
      </c>
      <c r="D78" s="91" t="s">
        <v>199</v>
      </c>
      <c r="E78" s="111" t="s">
        <v>200</v>
      </c>
      <c r="F78" s="119" t="s">
        <v>62</v>
      </c>
      <c r="G78" s="111" t="s">
        <v>82</v>
      </c>
      <c r="H78" s="105" t="s">
        <v>41</v>
      </c>
      <c r="I78" s="105" t="s">
        <v>39</v>
      </c>
    </row>
    <row r="79" spans="1:9">
      <c r="A79" s="112">
        <v>44759</v>
      </c>
      <c r="B79" s="74">
        <v>93</v>
      </c>
      <c r="C79" s="74">
        <v>5100</v>
      </c>
      <c r="D79" s="74">
        <f>C79/B79</f>
        <v>54.8387096774194</v>
      </c>
      <c r="E79" s="66">
        <f>ROUND(AVERAGE(D79:D80),2)</f>
        <v>56.47</v>
      </c>
      <c r="F79" s="119" t="s">
        <v>201</v>
      </c>
      <c r="G79" s="111" t="s">
        <v>202</v>
      </c>
      <c r="H79" s="105" t="s">
        <v>44</v>
      </c>
      <c r="I79" s="105" t="s">
        <v>203</v>
      </c>
    </row>
    <row r="80" spans="1:9">
      <c r="A80" s="112">
        <v>44745</v>
      </c>
      <c r="B80" s="74">
        <v>74</v>
      </c>
      <c r="C80" s="74">
        <v>4300</v>
      </c>
      <c r="D80" s="74">
        <f t="shared" ref="D80:D119" si="6">C80/B80</f>
        <v>58.1081081081081</v>
      </c>
      <c r="F80" s="119" t="s">
        <v>201</v>
      </c>
      <c r="G80" s="111" t="s">
        <v>202</v>
      </c>
      <c r="H80" s="105" t="s">
        <v>42</v>
      </c>
      <c r="I80" s="105" t="s">
        <v>204</v>
      </c>
    </row>
    <row r="81" spans="1:9">
      <c r="A81" s="112">
        <v>44738</v>
      </c>
      <c r="B81" s="74">
        <v>73.21</v>
      </c>
      <c r="C81" s="74">
        <v>4500</v>
      </c>
      <c r="D81" s="74">
        <f t="shared" si="6"/>
        <v>61.4670127031826</v>
      </c>
      <c r="E81" s="66">
        <f>ROUND(AVERAGE(D81:D83),2)</f>
        <v>58.91</v>
      </c>
      <c r="F81" s="119" t="s">
        <v>201</v>
      </c>
      <c r="G81" s="111" t="s">
        <v>202</v>
      </c>
      <c r="H81" s="105" t="s">
        <v>42</v>
      </c>
      <c r="I81" s="105" t="s">
        <v>203</v>
      </c>
    </row>
    <row r="82" spans="1:9">
      <c r="A82" s="112">
        <v>44726</v>
      </c>
      <c r="B82" s="74">
        <v>90.42</v>
      </c>
      <c r="C82" s="74">
        <v>5900</v>
      </c>
      <c r="D82" s="74">
        <f t="shared" si="6"/>
        <v>65.2510506525105</v>
      </c>
      <c r="F82" s="119" t="s">
        <v>205</v>
      </c>
      <c r="G82" s="111" t="s">
        <v>206</v>
      </c>
      <c r="H82" s="105" t="s">
        <v>44</v>
      </c>
      <c r="I82" s="105" t="s">
        <v>207</v>
      </c>
    </row>
    <row r="83" spans="1:9">
      <c r="A83" s="112">
        <v>44723</v>
      </c>
      <c r="B83" s="74">
        <v>84</v>
      </c>
      <c r="C83" s="74">
        <v>4200</v>
      </c>
      <c r="D83" s="74">
        <f t="shared" si="6"/>
        <v>50</v>
      </c>
      <c r="F83" s="119" t="s">
        <v>201</v>
      </c>
      <c r="G83" s="111" t="s">
        <v>206</v>
      </c>
      <c r="H83" s="105" t="s">
        <v>42</v>
      </c>
      <c r="I83" s="105" t="s">
        <v>208</v>
      </c>
    </row>
    <row r="84" spans="1:9">
      <c r="A84" s="112">
        <v>44693</v>
      </c>
      <c r="B84" s="74">
        <v>89</v>
      </c>
      <c r="C84" s="74">
        <v>4550</v>
      </c>
      <c r="D84" s="74">
        <f t="shared" si="6"/>
        <v>51.123595505618</v>
      </c>
      <c r="E84" s="66">
        <f>ROUND(AVERAGE(D84),2)</f>
        <v>51.12</v>
      </c>
      <c r="F84" s="119" t="s">
        <v>201</v>
      </c>
      <c r="G84" s="111" t="s">
        <v>206</v>
      </c>
      <c r="H84" s="105" t="s">
        <v>44</v>
      </c>
      <c r="I84" s="105" t="s">
        <v>203</v>
      </c>
    </row>
    <row r="85" spans="1:9">
      <c r="A85" s="112">
        <v>44657</v>
      </c>
      <c r="B85" s="74">
        <v>88.81</v>
      </c>
      <c r="C85" s="74">
        <v>4700</v>
      </c>
      <c r="D85" s="74">
        <f t="shared" si="6"/>
        <v>52.921968246819</v>
      </c>
      <c r="E85" s="66">
        <f>ROUND(AVERAGE(D85),2)</f>
        <v>52.92</v>
      </c>
      <c r="F85" s="119" t="s">
        <v>205</v>
      </c>
      <c r="G85" s="111" t="s">
        <v>202</v>
      </c>
      <c r="H85" s="105" t="s">
        <v>44</v>
      </c>
      <c r="I85" s="105" t="s">
        <v>204</v>
      </c>
    </row>
    <row r="86" spans="1:9">
      <c r="A86" s="112">
        <v>44640</v>
      </c>
      <c r="B86" s="74">
        <v>90</v>
      </c>
      <c r="C86" s="74">
        <v>4500</v>
      </c>
      <c r="D86" s="74">
        <f t="shared" si="6"/>
        <v>50</v>
      </c>
      <c r="E86" s="66">
        <f>ROUND(AVERAGE(D86:D89),2)</f>
        <v>49.27</v>
      </c>
      <c r="F86" s="119" t="s">
        <v>201</v>
      </c>
      <c r="G86" s="111" t="s">
        <v>206</v>
      </c>
      <c r="H86" s="105" t="s">
        <v>44</v>
      </c>
      <c r="I86" s="105" t="s">
        <v>208</v>
      </c>
    </row>
    <row r="87" spans="1:9">
      <c r="A87" s="112">
        <v>44637</v>
      </c>
      <c r="B87" s="74">
        <v>93</v>
      </c>
      <c r="C87" s="74">
        <v>4000</v>
      </c>
      <c r="D87" s="74">
        <f t="shared" si="6"/>
        <v>43.010752688172</v>
      </c>
      <c r="F87" s="119" t="s">
        <v>201</v>
      </c>
      <c r="G87" s="111" t="s">
        <v>206</v>
      </c>
      <c r="H87" s="105" t="s">
        <v>42</v>
      </c>
      <c r="I87" s="105" t="s">
        <v>208</v>
      </c>
    </row>
    <row r="88" spans="1:9">
      <c r="A88" s="112">
        <v>44633</v>
      </c>
      <c r="B88" s="74">
        <v>73.17</v>
      </c>
      <c r="C88" s="74">
        <v>4000</v>
      </c>
      <c r="D88" s="74">
        <f t="shared" si="6"/>
        <v>54.6672133388001</v>
      </c>
      <c r="F88" s="119" t="s">
        <v>201</v>
      </c>
      <c r="G88" s="111" t="s">
        <v>206</v>
      </c>
      <c r="H88" s="105" t="s">
        <v>42</v>
      </c>
      <c r="I88" s="105" t="s">
        <v>204</v>
      </c>
    </row>
    <row r="89" spans="1:9">
      <c r="A89" s="112">
        <v>44632</v>
      </c>
      <c r="B89" s="74">
        <v>89.04</v>
      </c>
      <c r="C89" s="74">
        <v>4400</v>
      </c>
      <c r="D89" s="74">
        <f t="shared" si="6"/>
        <v>49.4159928122192</v>
      </c>
      <c r="F89" s="119" t="s">
        <v>201</v>
      </c>
      <c r="G89" s="111" t="s">
        <v>206</v>
      </c>
      <c r="H89" s="105" t="s">
        <v>44</v>
      </c>
      <c r="I89" s="105" t="s">
        <v>204</v>
      </c>
    </row>
    <row r="90" spans="1:9">
      <c r="A90" s="112">
        <v>44614</v>
      </c>
      <c r="B90" s="74">
        <v>84</v>
      </c>
      <c r="C90" s="74">
        <v>4800</v>
      </c>
      <c r="D90" s="74">
        <f t="shared" si="6"/>
        <v>57.1428571428571</v>
      </c>
      <c r="E90" s="66">
        <f>ROUND(AVERAGE(D90:D91),2)</f>
        <v>56.57</v>
      </c>
      <c r="F90" s="119" t="s">
        <v>201</v>
      </c>
      <c r="G90" s="111" t="s">
        <v>206</v>
      </c>
      <c r="H90" s="105" t="s">
        <v>209</v>
      </c>
      <c r="I90" s="105" t="s">
        <v>204</v>
      </c>
    </row>
    <row r="91" spans="1:9">
      <c r="A91" s="112">
        <v>44598</v>
      </c>
      <c r="B91" s="74">
        <v>73.21</v>
      </c>
      <c r="C91" s="74">
        <v>4100</v>
      </c>
      <c r="D91" s="74">
        <f t="shared" si="6"/>
        <v>56.0032782406775</v>
      </c>
      <c r="F91" s="119" t="s">
        <v>201</v>
      </c>
      <c r="G91" s="111" t="s">
        <v>202</v>
      </c>
      <c r="H91" s="105" t="s">
        <v>42</v>
      </c>
      <c r="I91" s="105" t="s">
        <v>203</v>
      </c>
    </row>
    <row r="92" spans="1:9">
      <c r="A92" s="112">
        <v>44574</v>
      </c>
      <c r="B92" s="74">
        <v>84.94</v>
      </c>
      <c r="C92" s="74">
        <v>3900</v>
      </c>
      <c r="D92" s="74">
        <f t="shared" si="6"/>
        <v>45.9147633623734</v>
      </c>
      <c r="E92" s="66">
        <f>ROUND(AVERAGE(D92:D95),2)</f>
        <v>50.76</v>
      </c>
      <c r="F92" s="119" t="s">
        <v>201</v>
      </c>
      <c r="G92" s="111" t="s">
        <v>206</v>
      </c>
      <c r="H92" s="105" t="s">
        <v>44</v>
      </c>
      <c r="I92" s="105" t="s">
        <v>204</v>
      </c>
    </row>
    <row r="93" spans="1:9">
      <c r="A93" s="112">
        <v>44568</v>
      </c>
      <c r="B93" s="74">
        <v>90</v>
      </c>
      <c r="C93" s="74">
        <v>4500</v>
      </c>
      <c r="D93" s="74">
        <f t="shared" si="6"/>
        <v>50</v>
      </c>
      <c r="F93" s="119" t="s">
        <v>201</v>
      </c>
      <c r="G93" s="111" t="s">
        <v>206</v>
      </c>
      <c r="H93" s="105" t="s">
        <v>44</v>
      </c>
      <c r="I93" s="105" t="s">
        <v>204</v>
      </c>
    </row>
    <row r="94" spans="1:9">
      <c r="A94" s="112">
        <v>44567</v>
      </c>
      <c r="B94" s="74">
        <v>88.63</v>
      </c>
      <c r="C94" s="74">
        <v>4350</v>
      </c>
      <c r="D94" s="74">
        <f t="shared" si="6"/>
        <v>49.0804468013088</v>
      </c>
      <c r="F94" s="119" t="s">
        <v>205</v>
      </c>
      <c r="G94" s="111" t="s">
        <v>202</v>
      </c>
      <c r="H94" s="105" t="s">
        <v>44</v>
      </c>
      <c r="I94" s="105" t="s">
        <v>204</v>
      </c>
    </row>
    <row r="95" spans="1:9">
      <c r="A95" s="112">
        <v>44566</v>
      </c>
      <c r="B95" s="74">
        <v>73.21</v>
      </c>
      <c r="C95" s="74">
        <v>4250</v>
      </c>
      <c r="D95" s="74">
        <f t="shared" si="6"/>
        <v>58.0521786641169</v>
      </c>
      <c r="F95" s="119" t="s">
        <v>201</v>
      </c>
      <c r="G95" s="111" t="s">
        <v>206</v>
      </c>
      <c r="H95" s="105" t="s">
        <v>42</v>
      </c>
      <c r="I95" s="105" t="s">
        <v>208</v>
      </c>
    </row>
    <row r="96" spans="1:9">
      <c r="A96" s="112">
        <v>44555</v>
      </c>
      <c r="B96" s="74">
        <v>90.42</v>
      </c>
      <c r="C96" s="74">
        <v>4600</v>
      </c>
      <c r="D96" s="74">
        <f t="shared" si="6"/>
        <v>50.873700508737</v>
      </c>
      <c r="E96" s="66">
        <f>ROUND(AVERAGE(D96:D97),2)</f>
        <v>49.89</v>
      </c>
      <c r="F96" s="119" t="s">
        <v>205</v>
      </c>
      <c r="G96" s="111" t="s">
        <v>206</v>
      </c>
      <c r="H96" s="105" t="s">
        <v>44</v>
      </c>
      <c r="I96" s="105" t="s">
        <v>210</v>
      </c>
    </row>
    <row r="97" spans="1:9">
      <c r="A97" s="112">
        <v>44549</v>
      </c>
      <c r="B97" s="74">
        <v>92</v>
      </c>
      <c r="C97" s="74">
        <v>4500</v>
      </c>
      <c r="D97" s="74">
        <f t="shared" si="6"/>
        <v>48.9130434782609</v>
      </c>
      <c r="F97" s="119" t="s">
        <v>201</v>
      </c>
      <c r="G97" s="111" t="s">
        <v>206</v>
      </c>
      <c r="H97" s="105" t="s">
        <v>44</v>
      </c>
      <c r="I97" s="105" t="s">
        <v>208</v>
      </c>
    </row>
    <row r="98" spans="1:9">
      <c r="A98" s="112">
        <v>44528</v>
      </c>
      <c r="B98" s="74">
        <v>79.26</v>
      </c>
      <c r="C98" s="74">
        <v>4700</v>
      </c>
      <c r="D98" s="74">
        <f t="shared" si="6"/>
        <v>59.298511228867</v>
      </c>
      <c r="E98" s="66">
        <f>ROUND(AVERAGE(D98),2)</f>
        <v>59.3</v>
      </c>
      <c r="F98" s="119" t="s">
        <v>211</v>
      </c>
      <c r="G98" s="111" t="s">
        <v>202</v>
      </c>
      <c r="H98" s="105" t="s">
        <v>44</v>
      </c>
      <c r="I98" s="105" t="s">
        <v>212</v>
      </c>
    </row>
    <row r="99" spans="1:9">
      <c r="A99" s="112">
        <v>44499</v>
      </c>
      <c r="B99" s="74">
        <v>89</v>
      </c>
      <c r="C99" s="74">
        <v>5200</v>
      </c>
      <c r="D99" s="74">
        <f t="shared" si="6"/>
        <v>58.4269662921348</v>
      </c>
      <c r="E99" s="66">
        <f>ROUND(AVERAGE(D99:D103),2)</f>
        <v>56.07</v>
      </c>
      <c r="F99" s="119" t="s">
        <v>205</v>
      </c>
      <c r="G99" s="111" t="s">
        <v>202</v>
      </c>
      <c r="H99" s="105" t="s">
        <v>44</v>
      </c>
      <c r="I99" s="105" t="s">
        <v>213</v>
      </c>
    </row>
    <row r="100" spans="1:9">
      <c r="A100" s="112">
        <v>44493</v>
      </c>
      <c r="B100" s="74">
        <v>89.64</v>
      </c>
      <c r="C100" s="74">
        <v>5300</v>
      </c>
      <c r="D100" s="74">
        <f t="shared" si="6"/>
        <v>59.1253904506917</v>
      </c>
      <c r="F100" s="119" t="s">
        <v>205</v>
      </c>
      <c r="G100" s="111" t="s">
        <v>202</v>
      </c>
      <c r="H100" s="105" t="s">
        <v>44</v>
      </c>
      <c r="I100" s="105" t="s">
        <v>214</v>
      </c>
    </row>
    <row r="101" spans="1:9">
      <c r="A101" s="112">
        <v>44489</v>
      </c>
      <c r="B101" s="74">
        <v>90</v>
      </c>
      <c r="C101" s="74">
        <v>4900</v>
      </c>
      <c r="D101" s="74">
        <f t="shared" si="6"/>
        <v>54.4444444444444</v>
      </c>
      <c r="F101" s="119" t="s">
        <v>201</v>
      </c>
      <c r="G101" s="111" t="s">
        <v>202</v>
      </c>
      <c r="H101" s="105" t="s">
        <v>44</v>
      </c>
      <c r="I101" s="105" t="s">
        <v>215</v>
      </c>
    </row>
    <row r="102" spans="1:9">
      <c r="A102" s="112">
        <v>44486</v>
      </c>
      <c r="B102" s="74">
        <v>84.24</v>
      </c>
      <c r="C102" s="74">
        <v>4600</v>
      </c>
      <c r="D102" s="74">
        <f t="shared" si="6"/>
        <v>54.6058879392213</v>
      </c>
      <c r="F102" s="119" t="s">
        <v>201</v>
      </c>
      <c r="G102" s="111" t="s">
        <v>202</v>
      </c>
      <c r="H102" s="105" t="s">
        <v>209</v>
      </c>
      <c r="I102" s="67" t="s">
        <v>203</v>
      </c>
    </row>
    <row r="103" spans="1:9">
      <c r="A103" s="112">
        <v>44480</v>
      </c>
      <c r="B103" s="74">
        <v>91.2</v>
      </c>
      <c r="C103" s="74">
        <v>4900</v>
      </c>
      <c r="D103" s="74">
        <f t="shared" si="6"/>
        <v>53.7280701754386</v>
      </c>
      <c r="E103" s="123"/>
      <c r="F103" s="119" t="s">
        <v>201</v>
      </c>
      <c r="G103" s="111" t="s">
        <v>206</v>
      </c>
      <c r="H103" s="105" t="s">
        <v>44</v>
      </c>
      <c r="I103" s="67" t="s">
        <v>204</v>
      </c>
    </row>
    <row r="104" spans="1:9">
      <c r="A104" s="112">
        <v>44464</v>
      </c>
      <c r="B104" s="74">
        <v>90.2</v>
      </c>
      <c r="C104" s="74">
        <v>3800</v>
      </c>
      <c r="D104" s="74">
        <f t="shared" si="6"/>
        <v>42.1286031042129</v>
      </c>
      <c r="E104" s="66">
        <f>ROUND(AVERAGE(D104:D107),2)</f>
        <v>51.08</v>
      </c>
      <c r="F104" s="119" t="s">
        <v>201</v>
      </c>
      <c r="G104" s="111" t="s">
        <v>206</v>
      </c>
      <c r="H104" s="105" t="s">
        <v>44</v>
      </c>
      <c r="I104" s="67" t="s">
        <v>203</v>
      </c>
    </row>
    <row r="105" spans="1:9">
      <c r="A105" s="112">
        <v>44462</v>
      </c>
      <c r="B105" s="74">
        <v>141</v>
      </c>
      <c r="C105" s="74">
        <v>6900</v>
      </c>
      <c r="D105" s="74">
        <f t="shared" si="6"/>
        <v>48.936170212766</v>
      </c>
      <c r="F105" s="119" t="s">
        <v>216</v>
      </c>
      <c r="G105" s="111" t="s">
        <v>202</v>
      </c>
      <c r="H105" s="105" t="s">
        <v>44</v>
      </c>
      <c r="I105" s="105" t="s">
        <v>217</v>
      </c>
    </row>
    <row r="106" spans="1:9">
      <c r="A106" s="112">
        <v>44444</v>
      </c>
      <c r="B106" s="74">
        <v>84.12</v>
      </c>
      <c r="C106" s="74">
        <v>4800</v>
      </c>
      <c r="D106" s="74">
        <f t="shared" si="6"/>
        <v>57.0613409415121</v>
      </c>
      <c r="F106" s="119" t="s">
        <v>201</v>
      </c>
      <c r="G106" s="111" t="s">
        <v>206</v>
      </c>
      <c r="H106" s="105" t="s">
        <v>209</v>
      </c>
      <c r="I106" s="67" t="s">
        <v>204</v>
      </c>
    </row>
    <row r="107" spans="1:9">
      <c r="A107" s="112">
        <v>44442</v>
      </c>
      <c r="B107" s="74">
        <v>89</v>
      </c>
      <c r="C107" s="74">
        <v>5000</v>
      </c>
      <c r="D107" s="74">
        <f t="shared" si="6"/>
        <v>56.1797752808989</v>
      </c>
      <c r="E107" s="123"/>
      <c r="F107" s="119" t="s">
        <v>205</v>
      </c>
      <c r="G107" s="111" t="s">
        <v>202</v>
      </c>
      <c r="H107" s="105" t="s">
        <v>44</v>
      </c>
      <c r="I107" s="105" t="s">
        <v>218</v>
      </c>
    </row>
    <row r="108" spans="1:9">
      <c r="A108" s="112">
        <v>44437</v>
      </c>
      <c r="B108" s="74">
        <v>89</v>
      </c>
      <c r="C108" s="74">
        <v>4350</v>
      </c>
      <c r="D108" s="74">
        <f t="shared" si="6"/>
        <v>48.876404494382</v>
      </c>
      <c r="E108" s="66">
        <f>ROUND(AVERAGE(D108:D115),2)</f>
        <v>52.67</v>
      </c>
      <c r="F108" s="119" t="s">
        <v>205</v>
      </c>
      <c r="G108" s="111" t="s">
        <v>206</v>
      </c>
      <c r="H108" s="105" t="s">
        <v>44</v>
      </c>
      <c r="I108" s="105" t="s">
        <v>213</v>
      </c>
    </row>
    <row r="109" spans="1:9">
      <c r="A109" s="112">
        <v>44431</v>
      </c>
      <c r="B109" s="74">
        <v>89</v>
      </c>
      <c r="C109" s="74">
        <v>5000</v>
      </c>
      <c r="D109" s="74">
        <f t="shared" si="6"/>
        <v>56.1797752808989</v>
      </c>
      <c r="F109" s="119" t="s">
        <v>211</v>
      </c>
      <c r="G109" s="111" t="s">
        <v>202</v>
      </c>
      <c r="H109" s="105" t="s">
        <v>44</v>
      </c>
      <c r="I109" s="105" t="s">
        <v>213</v>
      </c>
    </row>
    <row r="110" spans="1:9">
      <c r="A110" s="112">
        <v>44430</v>
      </c>
      <c r="B110" s="74">
        <v>89.07</v>
      </c>
      <c r="C110" s="74">
        <v>5100</v>
      </c>
      <c r="D110" s="74">
        <f t="shared" si="6"/>
        <v>57.2583361401145</v>
      </c>
      <c r="F110" s="119" t="s">
        <v>205</v>
      </c>
      <c r="G110" s="111" t="s">
        <v>202</v>
      </c>
      <c r="H110" s="105" t="s">
        <v>44</v>
      </c>
      <c r="I110" s="67" t="s">
        <v>203</v>
      </c>
    </row>
    <row r="111" spans="1:9">
      <c r="A111" s="112">
        <v>44429</v>
      </c>
      <c r="B111" s="74">
        <v>89</v>
      </c>
      <c r="C111" s="74">
        <v>4500</v>
      </c>
      <c r="D111" s="74">
        <f t="shared" si="6"/>
        <v>50.561797752809</v>
      </c>
      <c r="F111" s="119" t="s">
        <v>205</v>
      </c>
      <c r="G111" s="111" t="s">
        <v>206</v>
      </c>
      <c r="H111" s="105" t="s">
        <v>44</v>
      </c>
      <c r="I111" s="105" t="s">
        <v>213</v>
      </c>
    </row>
    <row r="112" spans="1:9">
      <c r="A112" s="112">
        <v>44429</v>
      </c>
      <c r="B112" s="74">
        <v>90.12</v>
      </c>
      <c r="C112" s="74">
        <v>4700</v>
      </c>
      <c r="D112" s="74">
        <f t="shared" si="6"/>
        <v>52.1526853084776</v>
      </c>
      <c r="F112" s="119" t="s">
        <v>201</v>
      </c>
      <c r="G112" s="111" t="s">
        <v>202</v>
      </c>
      <c r="H112" s="105" t="s">
        <v>44</v>
      </c>
      <c r="I112" s="105" t="s">
        <v>219</v>
      </c>
    </row>
    <row r="113" spans="1:9">
      <c r="A113" s="112">
        <v>44428</v>
      </c>
      <c r="B113" s="74">
        <v>89.04</v>
      </c>
      <c r="C113" s="74">
        <v>4750</v>
      </c>
      <c r="D113" s="74">
        <f t="shared" si="6"/>
        <v>53.3468104222821</v>
      </c>
      <c r="F113" s="119" t="s">
        <v>220</v>
      </c>
      <c r="G113" s="111" t="s">
        <v>202</v>
      </c>
      <c r="H113" s="105" t="s">
        <v>44</v>
      </c>
      <c r="I113" s="105" t="s">
        <v>203</v>
      </c>
    </row>
    <row r="114" spans="1:9">
      <c r="A114" s="112">
        <v>44423</v>
      </c>
      <c r="B114" s="74">
        <v>92</v>
      </c>
      <c r="C114" s="74">
        <v>4500</v>
      </c>
      <c r="D114" s="74">
        <f t="shared" si="6"/>
        <v>48.9130434782609</v>
      </c>
      <c r="F114" s="119" t="s">
        <v>201</v>
      </c>
      <c r="G114" s="111" t="s">
        <v>202</v>
      </c>
      <c r="H114" s="105" t="s">
        <v>44</v>
      </c>
      <c r="I114" s="105" t="s">
        <v>208</v>
      </c>
    </row>
    <row r="115" spans="1:9">
      <c r="A115" s="112">
        <v>44415</v>
      </c>
      <c r="B115" s="74">
        <v>74</v>
      </c>
      <c r="C115" s="74">
        <v>4000</v>
      </c>
      <c r="D115" s="74">
        <f t="shared" si="6"/>
        <v>54.0540540540541</v>
      </c>
      <c r="F115" s="119" t="s">
        <v>201</v>
      </c>
      <c r="G115" s="111" t="s">
        <v>206</v>
      </c>
      <c r="H115" s="105" t="s">
        <v>42</v>
      </c>
      <c r="I115" s="105" t="s">
        <v>203</v>
      </c>
    </row>
    <row r="116" spans="1:9">
      <c r="A116" s="112">
        <v>44402</v>
      </c>
      <c r="B116" s="74">
        <v>92</v>
      </c>
      <c r="C116" s="74">
        <v>4700</v>
      </c>
      <c r="D116" s="74">
        <f t="shared" si="6"/>
        <v>51.0869565217391</v>
      </c>
      <c r="E116" s="66">
        <f>ROUND(AVERAGE(D116:D119),2)</f>
        <v>52.67</v>
      </c>
      <c r="F116" s="119" t="s">
        <v>220</v>
      </c>
      <c r="G116" s="111" t="s">
        <v>206</v>
      </c>
      <c r="H116" s="105" t="s">
        <v>44</v>
      </c>
      <c r="I116" s="105" t="s">
        <v>204</v>
      </c>
    </row>
    <row r="117" spans="1:9">
      <c r="A117" s="112">
        <v>44399</v>
      </c>
      <c r="B117" s="74">
        <v>120</v>
      </c>
      <c r="C117" s="74">
        <v>5775</v>
      </c>
      <c r="D117" s="74">
        <f t="shared" si="6"/>
        <v>48.125</v>
      </c>
      <c r="F117" s="119" t="s">
        <v>220</v>
      </c>
      <c r="G117" s="111" t="s">
        <v>206</v>
      </c>
      <c r="H117" s="105" t="s">
        <v>44</v>
      </c>
      <c r="I117" s="105" t="s">
        <v>221</v>
      </c>
    </row>
    <row r="118" spans="1:9">
      <c r="A118" s="112">
        <v>44398</v>
      </c>
      <c r="B118" s="74">
        <v>92</v>
      </c>
      <c r="C118" s="74">
        <v>4600</v>
      </c>
      <c r="D118" s="74">
        <f t="shared" si="6"/>
        <v>50</v>
      </c>
      <c r="F118" s="119" t="s">
        <v>201</v>
      </c>
      <c r="G118" s="111" t="s">
        <v>202</v>
      </c>
      <c r="H118" s="105" t="s">
        <v>44</v>
      </c>
      <c r="I118" s="105" t="s">
        <v>203</v>
      </c>
    </row>
    <row r="119" spans="1:9">
      <c r="A119" s="112">
        <v>44383</v>
      </c>
      <c r="B119" s="74">
        <v>73.21</v>
      </c>
      <c r="C119" s="74">
        <v>4500</v>
      </c>
      <c r="D119" s="74">
        <f t="shared" si="6"/>
        <v>61.4670127031826</v>
      </c>
      <c r="F119" s="119" t="s">
        <v>201</v>
      </c>
      <c r="G119" s="111" t="s">
        <v>206</v>
      </c>
      <c r="H119" s="105" t="s">
        <v>42</v>
      </c>
      <c r="I119" s="105" t="s">
        <v>203</v>
      </c>
    </row>
    <row r="120" customFormat="1" ht="13.5"/>
    <row r="121" customFormat="1" ht="13.5"/>
    <row r="122" customFormat="1" ht="13.5"/>
    <row r="123" customFormat="1" ht="13.5"/>
    <row r="124" customFormat="1" ht="13.5"/>
    <row r="125" customFormat="1" ht="13.5"/>
    <row r="126" customFormat="1" ht="13.5"/>
    <row r="127" customFormat="1" ht="13.5"/>
    <row r="128" customFormat="1" ht="13.5"/>
    <row r="129" customFormat="1" ht="13.5"/>
    <row r="130" customFormat="1" ht="13.5"/>
    <row r="131" customFormat="1" ht="13.5"/>
    <row r="132" customFormat="1" ht="13.5"/>
    <row r="133" customFormat="1" ht="13.5"/>
    <row r="137" ht="24.75" spans="14:23">
      <c r="N137" s="120" t="s">
        <v>100</v>
      </c>
      <c r="O137" s="120" t="s">
        <v>222</v>
      </c>
      <c r="P137" s="120" t="s">
        <v>223</v>
      </c>
      <c r="Q137" s="120" t="s">
        <v>224</v>
      </c>
      <c r="R137" s="120" t="s">
        <v>197</v>
      </c>
      <c r="S137" s="120" t="s">
        <v>62</v>
      </c>
      <c r="T137" s="120" t="s">
        <v>82</v>
      </c>
      <c r="U137" s="120" t="s">
        <v>41</v>
      </c>
      <c r="V137" s="120" t="s">
        <v>39</v>
      </c>
      <c r="W137" s="122" t="s">
        <v>225</v>
      </c>
    </row>
    <row r="138" spans="14:23">
      <c r="N138" s="120">
        <v>1</v>
      </c>
      <c r="O138" s="121" t="s">
        <v>226</v>
      </c>
      <c r="P138" s="120">
        <v>2021</v>
      </c>
      <c r="Q138" s="90">
        <v>7</v>
      </c>
      <c r="R138" s="74">
        <v>62</v>
      </c>
      <c r="S138" s="91" t="s">
        <v>227</v>
      </c>
      <c r="T138" s="91" t="s">
        <v>206</v>
      </c>
      <c r="U138" s="116" t="s">
        <v>44</v>
      </c>
      <c r="V138" s="116" t="s">
        <v>228</v>
      </c>
      <c r="W138" s="80">
        <v>48.3870967741936</v>
      </c>
    </row>
    <row r="139" spans="14:23">
      <c r="N139" s="120">
        <v>2</v>
      </c>
      <c r="O139" s="121" t="s">
        <v>226</v>
      </c>
      <c r="P139" s="120">
        <v>2021</v>
      </c>
      <c r="Q139" s="90">
        <v>7</v>
      </c>
      <c r="R139" s="74">
        <v>43</v>
      </c>
      <c r="S139" s="91" t="s">
        <v>229</v>
      </c>
      <c r="T139" s="91" t="s">
        <v>206</v>
      </c>
      <c r="U139" s="116" t="s">
        <v>42</v>
      </c>
      <c r="V139" s="116" t="s">
        <v>230</v>
      </c>
      <c r="W139" s="80">
        <v>55.8139534883721</v>
      </c>
    </row>
    <row r="140" spans="14:23">
      <c r="N140" s="120">
        <v>3</v>
      </c>
      <c r="O140" s="121" t="s">
        <v>226</v>
      </c>
      <c r="P140" s="120">
        <v>2021</v>
      </c>
      <c r="Q140" s="90">
        <v>7</v>
      </c>
      <c r="R140" s="74">
        <v>46.12</v>
      </c>
      <c r="S140" s="91" t="s">
        <v>229</v>
      </c>
      <c r="T140" s="91" t="s">
        <v>206</v>
      </c>
      <c r="U140" s="116" t="s">
        <v>42</v>
      </c>
      <c r="V140" s="116" t="s">
        <v>230</v>
      </c>
      <c r="W140" s="80">
        <v>58.5429314830876</v>
      </c>
    </row>
    <row r="141" spans="14:23">
      <c r="N141" s="120">
        <v>4</v>
      </c>
      <c r="O141" s="121" t="s">
        <v>226</v>
      </c>
      <c r="P141" s="120">
        <v>2021</v>
      </c>
      <c r="Q141" s="90">
        <v>7</v>
      </c>
      <c r="R141" s="74">
        <v>57</v>
      </c>
      <c r="S141" s="91" t="s">
        <v>229</v>
      </c>
      <c r="T141" s="91" t="s">
        <v>206</v>
      </c>
      <c r="U141" s="116" t="s">
        <v>231</v>
      </c>
      <c r="V141" s="116" t="s">
        <v>232</v>
      </c>
      <c r="W141" s="80">
        <v>43.859649122807</v>
      </c>
    </row>
    <row r="142" spans="14:23">
      <c r="N142" s="120">
        <v>5</v>
      </c>
      <c r="O142" s="121" t="s">
        <v>226</v>
      </c>
      <c r="P142" s="120">
        <v>2021</v>
      </c>
      <c r="Q142" s="90">
        <v>7</v>
      </c>
      <c r="R142" s="74">
        <v>74</v>
      </c>
      <c r="S142" s="91" t="s">
        <v>227</v>
      </c>
      <c r="T142" s="91" t="s">
        <v>206</v>
      </c>
      <c r="U142" s="116" t="s">
        <v>44</v>
      </c>
      <c r="V142" s="116" t="s">
        <v>232</v>
      </c>
      <c r="W142" s="80">
        <v>40.5405405405405</v>
      </c>
    </row>
    <row r="143" spans="14:23">
      <c r="N143" s="120">
        <v>6</v>
      </c>
      <c r="O143" s="121" t="s">
        <v>226</v>
      </c>
      <c r="P143" s="120">
        <v>2021</v>
      </c>
      <c r="Q143" s="90">
        <v>7</v>
      </c>
      <c r="R143" s="74">
        <v>64</v>
      </c>
      <c r="S143" s="91" t="s">
        <v>227</v>
      </c>
      <c r="T143" s="91" t="s">
        <v>206</v>
      </c>
      <c r="U143" s="116" t="s">
        <v>42</v>
      </c>
      <c r="V143" s="116" t="s">
        <v>232</v>
      </c>
      <c r="W143" s="80">
        <v>43.75</v>
      </c>
    </row>
    <row r="144" spans="14:23">
      <c r="N144" s="120">
        <v>7</v>
      </c>
      <c r="O144" s="121" t="s">
        <v>226</v>
      </c>
      <c r="P144" s="120">
        <v>2021</v>
      </c>
      <c r="Q144" s="90">
        <v>7</v>
      </c>
      <c r="R144" s="74">
        <v>50</v>
      </c>
      <c r="S144" s="91" t="s">
        <v>227</v>
      </c>
      <c r="T144" s="91" t="s">
        <v>206</v>
      </c>
      <c r="U144" s="116" t="s">
        <v>42</v>
      </c>
      <c r="V144" s="116" t="s">
        <v>213</v>
      </c>
      <c r="W144" s="80">
        <v>60</v>
      </c>
    </row>
    <row r="145" spans="14:23">
      <c r="N145" s="120">
        <v>8</v>
      </c>
      <c r="O145" s="121" t="s">
        <v>226</v>
      </c>
      <c r="P145" s="120">
        <v>2021</v>
      </c>
      <c r="Q145" s="90">
        <v>7</v>
      </c>
      <c r="R145" s="74">
        <v>62.05</v>
      </c>
      <c r="S145" s="91" t="s">
        <v>227</v>
      </c>
      <c r="T145" s="91" t="s">
        <v>206</v>
      </c>
      <c r="U145" s="116" t="s">
        <v>231</v>
      </c>
      <c r="V145" s="116" t="s">
        <v>233</v>
      </c>
      <c r="W145" s="80">
        <v>45.1248992747784</v>
      </c>
    </row>
    <row r="146" spans="14:23">
      <c r="N146" s="120">
        <v>9</v>
      </c>
      <c r="O146" s="121" t="s">
        <v>226</v>
      </c>
      <c r="P146" s="120">
        <v>2021</v>
      </c>
      <c r="Q146" s="90">
        <v>7</v>
      </c>
      <c r="R146" s="74">
        <v>60</v>
      </c>
      <c r="S146" s="91" t="s">
        <v>227</v>
      </c>
      <c r="T146" s="91" t="s">
        <v>206</v>
      </c>
      <c r="U146" s="116" t="s">
        <v>44</v>
      </c>
      <c r="V146" s="116" t="s">
        <v>228</v>
      </c>
      <c r="W146" s="80">
        <v>48.6333333333333</v>
      </c>
    </row>
    <row r="147" spans="14:23">
      <c r="N147" s="120">
        <v>10</v>
      </c>
      <c r="O147" s="121" t="s">
        <v>226</v>
      </c>
      <c r="P147" s="120">
        <v>2021</v>
      </c>
      <c r="Q147" s="90">
        <v>6</v>
      </c>
      <c r="R147" s="74">
        <v>50.04</v>
      </c>
      <c r="S147" s="91" t="s">
        <v>227</v>
      </c>
      <c r="T147" s="91" t="s">
        <v>206</v>
      </c>
      <c r="U147" s="116" t="s">
        <v>42</v>
      </c>
      <c r="V147" s="116" t="s">
        <v>232</v>
      </c>
      <c r="W147" s="80">
        <v>61.9504396482814</v>
      </c>
    </row>
    <row r="148" spans="14:23">
      <c r="N148" s="120">
        <v>11</v>
      </c>
      <c r="O148" s="121" t="s">
        <v>226</v>
      </c>
      <c r="P148" s="120">
        <v>2021</v>
      </c>
      <c r="Q148" s="90">
        <v>6</v>
      </c>
      <c r="R148" s="74">
        <v>57.3</v>
      </c>
      <c r="S148" s="91" t="s">
        <v>227</v>
      </c>
      <c r="T148" s="91" t="s">
        <v>206</v>
      </c>
      <c r="U148" s="116" t="s">
        <v>42</v>
      </c>
      <c r="V148" s="116" t="s">
        <v>232</v>
      </c>
      <c r="W148" s="80">
        <v>45.3752181500873</v>
      </c>
    </row>
    <row r="149" spans="14:23">
      <c r="N149" s="120">
        <v>12</v>
      </c>
      <c r="O149" s="121" t="s">
        <v>226</v>
      </c>
      <c r="P149" s="120">
        <v>2021</v>
      </c>
      <c r="Q149" s="90">
        <v>6</v>
      </c>
      <c r="R149" s="74">
        <v>60.62</v>
      </c>
      <c r="S149" s="91" t="s">
        <v>227</v>
      </c>
      <c r="T149" s="91" t="s">
        <v>206</v>
      </c>
      <c r="U149" s="116" t="s">
        <v>44</v>
      </c>
      <c r="V149" s="116" t="s">
        <v>218</v>
      </c>
      <c r="W149" s="80">
        <v>42.8901352688882</v>
      </c>
    </row>
    <row r="150" spans="14:23">
      <c r="N150" s="120">
        <v>13</v>
      </c>
      <c r="O150" s="121" t="s">
        <v>226</v>
      </c>
      <c r="P150" s="120">
        <v>2021</v>
      </c>
      <c r="Q150" s="90">
        <v>6</v>
      </c>
      <c r="R150" s="74">
        <v>58.42</v>
      </c>
      <c r="S150" s="91" t="s">
        <v>227</v>
      </c>
      <c r="T150" s="91" t="s">
        <v>206</v>
      </c>
      <c r="U150" s="116" t="s">
        <v>44</v>
      </c>
      <c r="V150" s="116" t="s">
        <v>230</v>
      </c>
      <c r="W150" s="80">
        <v>46.217048955837</v>
      </c>
    </row>
    <row r="151" spans="14:23">
      <c r="N151" s="120">
        <v>14</v>
      </c>
      <c r="O151" s="121" t="s">
        <v>226</v>
      </c>
      <c r="P151" s="120">
        <v>2021</v>
      </c>
      <c r="Q151" s="90">
        <v>6</v>
      </c>
      <c r="R151" s="74">
        <v>65.85</v>
      </c>
      <c r="S151" s="91" t="s">
        <v>227</v>
      </c>
      <c r="T151" s="91" t="s">
        <v>202</v>
      </c>
      <c r="U151" s="116" t="s">
        <v>42</v>
      </c>
      <c r="V151" s="116" t="s">
        <v>230</v>
      </c>
      <c r="W151" s="80">
        <v>53.1511009870919</v>
      </c>
    </row>
    <row r="152" spans="14:23">
      <c r="N152" s="120">
        <v>15</v>
      </c>
      <c r="O152" s="121" t="s">
        <v>226</v>
      </c>
      <c r="P152" s="120">
        <v>2021</v>
      </c>
      <c r="Q152" s="90">
        <v>5</v>
      </c>
      <c r="R152" s="74">
        <v>59.55</v>
      </c>
      <c r="S152" s="91" t="s">
        <v>234</v>
      </c>
      <c r="T152" s="91" t="s">
        <v>206</v>
      </c>
      <c r="U152" s="116" t="s">
        <v>235</v>
      </c>
      <c r="V152" s="103" t="s">
        <v>236</v>
      </c>
      <c r="W152" s="80">
        <v>45.3400503778338</v>
      </c>
    </row>
    <row r="153" spans="14:23">
      <c r="N153" s="120">
        <v>16</v>
      </c>
      <c r="O153" s="121" t="s">
        <v>226</v>
      </c>
      <c r="P153" s="120">
        <v>2021</v>
      </c>
      <c r="Q153" s="90">
        <v>5</v>
      </c>
      <c r="R153" s="74">
        <v>63.62</v>
      </c>
      <c r="S153" s="91" t="s">
        <v>227</v>
      </c>
      <c r="T153" s="91" t="s">
        <v>206</v>
      </c>
      <c r="U153" s="116" t="s">
        <v>42</v>
      </c>
      <c r="V153" s="103" t="s">
        <v>237</v>
      </c>
      <c r="W153" s="80">
        <v>51.0845646023263</v>
      </c>
    </row>
    <row r="154" spans="14:23">
      <c r="N154" s="120">
        <v>17</v>
      </c>
      <c r="O154" s="121" t="s">
        <v>226</v>
      </c>
      <c r="P154" s="120">
        <v>2021</v>
      </c>
      <c r="Q154" s="90">
        <v>5</v>
      </c>
      <c r="R154" s="74">
        <v>65.85</v>
      </c>
      <c r="S154" s="91" t="s">
        <v>227</v>
      </c>
      <c r="T154" s="91" t="s">
        <v>206</v>
      </c>
      <c r="U154" s="116" t="s">
        <v>42</v>
      </c>
      <c r="V154" s="103" t="s">
        <v>237</v>
      </c>
      <c r="W154" s="80">
        <v>53.1511009870919</v>
      </c>
    </row>
    <row r="155" spans="14:23">
      <c r="N155" s="120">
        <v>18</v>
      </c>
      <c r="O155" s="121" t="s">
        <v>226</v>
      </c>
      <c r="P155" s="120">
        <v>2021</v>
      </c>
      <c r="Q155" s="90">
        <v>5</v>
      </c>
      <c r="R155" s="74">
        <v>59.82</v>
      </c>
      <c r="S155" s="91" t="s">
        <v>227</v>
      </c>
      <c r="T155" s="91" t="s">
        <v>206</v>
      </c>
      <c r="U155" s="116" t="s">
        <v>44</v>
      </c>
      <c r="V155" s="103" t="s">
        <v>236</v>
      </c>
      <c r="W155" s="80">
        <v>46.807087930458</v>
      </c>
    </row>
    <row r="156" spans="14:23">
      <c r="N156" s="120">
        <v>19</v>
      </c>
      <c r="O156" s="121" t="s">
        <v>226</v>
      </c>
      <c r="P156" s="120">
        <v>2021</v>
      </c>
      <c r="Q156" s="90">
        <v>5</v>
      </c>
      <c r="R156" s="74">
        <v>60.62</v>
      </c>
      <c r="S156" s="91" t="s">
        <v>227</v>
      </c>
      <c r="T156" s="91" t="s">
        <v>206</v>
      </c>
      <c r="U156" s="116" t="s">
        <v>42</v>
      </c>
      <c r="V156" s="103" t="s">
        <v>238</v>
      </c>
      <c r="W156" s="80">
        <v>47.0141867370505</v>
      </c>
    </row>
    <row r="157" spans="14:23">
      <c r="N157" s="120">
        <v>20</v>
      </c>
      <c r="O157" s="121" t="s">
        <v>226</v>
      </c>
      <c r="P157" s="120">
        <v>2021</v>
      </c>
      <c r="Q157" s="90">
        <v>4</v>
      </c>
      <c r="R157" s="74">
        <v>99.66</v>
      </c>
      <c r="S157" s="91" t="s">
        <v>234</v>
      </c>
      <c r="T157" s="91" t="s">
        <v>206</v>
      </c>
      <c r="U157" s="116" t="s">
        <v>44</v>
      </c>
      <c r="V157" s="103" t="s">
        <v>236</v>
      </c>
      <c r="W157" s="80">
        <v>37.1262291792093</v>
      </c>
    </row>
    <row r="158" spans="14:23">
      <c r="N158" s="120">
        <v>21</v>
      </c>
      <c r="O158" s="121" t="s">
        <v>226</v>
      </c>
      <c r="P158" s="120">
        <v>2021</v>
      </c>
      <c r="Q158" s="90">
        <v>4</v>
      </c>
      <c r="R158" s="74">
        <v>55</v>
      </c>
      <c r="S158" s="91" t="s">
        <v>227</v>
      </c>
      <c r="T158" s="91" t="s">
        <v>202</v>
      </c>
      <c r="U158" s="116" t="s">
        <v>44</v>
      </c>
      <c r="V158" s="103" t="s">
        <v>238</v>
      </c>
      <c r="W158" s="80">
        <v>50.9090909090909</v>
      </c>
    </row>
    <row r="159" spans="14:23">
      <c r="N159" s="120">
        <v>22</v>
      </c>
      <c r="O159" s="121" t="s">
        <v>226</v>
      </c>
      <c r="P159" s="120">
        <v>2021</v>
      </c>
      <c r="Q159" s="90">
        <v>4</v>
      </c>
      <c r="R159" s="74">
        <v>68.71</v>
      </c>
      <c r="S159" s="91" t="s">
        <v>234</v>
      </c>
      <c r="T159" s="91" t="s">
        <v>206</v>
      </c>
      <c r="U159" s="116" t="s">
        <v>44</v>
      </c>
      <c r="V159" s="103" t="s">
        <v>238</v>
      </c>
      <c r="W159" s="80">
        <v>43.661766846165</v>
      </c>
    </row>
    <row r="160" spans="14:23">
      <c r="N160" s="120">
        <v>23</v>
      </c>
      <c r="O160" s="121" t="s">
        <v>226</v>
      </c>
      <c r="P160" s="120">
        <v>2021</v>
      </c>
      <c r="Q160" s="90">
        <v>4</v>
      </c>
      <c r="R160" s="74">
        <v>59.68</v>
      </c>
      <c r="S160" s="91" t="s">
        <v>227</v>
      </c>
      <c r="T160" s="91" t="s">
        <v>202</v>
      </c>
      <c r="U160" s="116" t="s">
        <v>44</v>
      </c>
      <c r="V160" s="103" t="s">
        <v>236</v>
      </c>
      <c r="W160" s="80">
        <v>46.916890080429</v>
      </c>
    </row>
    <row r="161" spans="14:23">
      <c r="N161" s="120">
        <v>24</v>
      </c>
      <c r="O161" s="121" t="s">
        <v>226</v>
      </c>
      <c r="P161" s="120">
        <v>2021</v>
      </c>
      <c r="Q161" s="90">
        <v>3</v>
      </c>
      <c r="R161" s="74">
        <v>62.88</v>
      </c>
      <c r="S161" s="91" t="s">
        <v>227</v>
      </c>
      <c r="T161" s="91" t="s">
        <v>206</v>
      </c>
      <c r="U161" s="116" t="s">
        <v>239</v>
      </c>
      <c r="V161" s="103" t="s">
        <v>207</v>
      </c>
      <c r="W161" s="80">
        <v>46.1195928753181</v>
      </c>
    </row>
    <row r="162" spans="14:23">
      <c r="N162" s="120">
        <v>25</v>
      </c>
      <c r="O162" s="121" t="s">
        <v>226</v>
      </c>
      <c r="P162" s="120">
        <v>2021</v>
      </c>
      <c r="Q162" s="90">
        <v>3</v>
      </c>
      <c r="R162" s="74">
        <v>58.81</v>
      </c>
      <c r="S162" s="91" t="s">
        <v>227</v>
      </c>
      <c r="T162" s="91" t="s">
        <v>206</v>
      </c>
      <c r="U162" s="116" t="s">
        <v>44</v>
      </c>
      <c r="V162" s="103" t="s">
        <v>236</v>
      </c>
      <c r="W162" s="80">
        <v>44.2101683387179</v>
      </c>
    </row>
    <row r="163" spans="14:23">
      <c r="N163" s="120">
        <v>26</v>
      </c>
      <c r="O163" s="121" t="s">
        <v>226</v>
      </c>
      <c r="P163" s="120">
        <v>2021</v>
      </c>
      <c r="Q163" s="90">
        <v>2</v>
      </c>
      <c r="R163" s="74">
        <v>58.88</v>
      </c>
      <c r="S163" s="91" t="s">
        <v>227</v>
      </c>
      <c r="T163" s="91" t="s">
        <v>206</v>
      </c>
      <c r="U163" s="116" t="s">
        <v>44</v>
      </c>
      <c r="V163" s="103" t="s">
        <v>237</v>
      </c>
      <c r="W163" s="80">
        <v>47.554347826087</v>
      </c>
    </row>
    <row r="164" spans="14:23">
      <c r="N164" s="120">
        <v>27</v>
      </c>
      <c r="O164" s="121" t="s">
        <v>226</v>
      </c>
      <c r="P164" s="120">
        <v>2021</v>
      </c>
      <c r="Q164" s="90">
        <v>2</v>
      </c>
      <c r="R164" s="74">
        <v>61</v>
      </c>
      <c r="S164" s="91" t="s">
        <v>227</v>
      </c>
      <c r="T164" s="91" t="s">
        <v>206</v>
      </c>
      <c r="U164" s="116" t="s">
        <v>44</v>
      </c>
      <c r="V164" s="103" t="s">
        <v>207</v>
      </c>
      <c r="W164" s="80">
        <v>42.6229508196721</v>
      </c>
    </row>
    <row r="165" spans="14:23">
      <c r="N165" s="120">
        <v>28</v>
      </c>
      <c r="O165" s="121" t="s">
        <v>226</v>
      </c>
      <c r="P165" s="120">
        <v>2021</v>
      </c>
      <c r="Q165" s="90">
        <v>1</v>
      </c>
      <c r="R165" s="74">
        <v>67</v>
      </c>
      <c r="S165" s="91" t="s">
        <v>227</v>
      </c>
      <c r="T165" s="91" t="s">
        <v>206</v>
      </c>
      <c r="U165" s="116" t="s">
        <v>42</v>
      </c>
      <c r="V165" s="103" t="s">
        <v>236</v>
      </c>
      <c r="W165" s="80">
        <v>41.044776119403</v>
      </c>
    </row>
    <row r="166" spans="14:23">
      <c r="N166" s="120">
        <v>29</v>
      </c>
      <c r="O166" s="121" t="s">
        <v>226</v>
      </c>
      <c r="P166" s="120">
        <v>2021</v>
      </c>
      <c r="Q166" s="90">
        <v>1</v>
      </c>
      <c r="R166" s="74">
        <v>65</v>
      </c>
      <c r="S166" s="91" t="s">
        <v>234</v>
      </c>
      <c r="T166" s="91" t="s">
        <v>206</v>
      </c>
      <c r="U166" s="116" t="s">
        <v>44</v>
      </c>
      <c r="V166" s="103" t="s">
        <v>207</v>
      </c>
      <c r="W166" s="80">
        <v>40</v>
      </c>
    </row>
    <row r="167" spans="14:23">
      <c r="N167" s="120">
        <v>30</v>
      </c>
      <c r="O167" s="121" t="s">
        <v>226</v>
      </c>
      <c r="P167" s="120">
        <v>2021</v>
      </c>
      <c r="Q167" s="90">
        <v>1</v>
      </c>
      <c r="R167" s="74">
        <v>62</v>
      </c>
      <c r="S167" s="91" t="s">
        <v>227</v>
      </c>
      <c r="T167" s="91" t="s">
        <v>206</v>
      </c>
      <c r="U167" s="116" t="s">
        <v>44</v>
      </c>
      <c r="V167" s="116" t="s">
        <v>213</v>
      </c>
      <c r="W167" s="80">
        <v>38.7096774193548</v>
      </c>
    </row>
    <row r="168" spans="14:23">
      <c r="N168" s="120">
        <v>31</v>
      </c>
      <c r="O168" s="121" t="s">
        <v>226</v>
      </c>
      <c r="P168" s="120">
        <v>2021</v>
      </c>
      <c r="Q168" s="90">
        <v>1</v>
      </c>
      <c r="R168" s="74">
        <v>50.1</v>
      </c>
      <c r="S168" s="91" t="s">
        <v>227</v>
      </c>
      <c r="T168" s="91" t="s">
        <v>206</v>
      </c>
      <c r="U168" s="116" t="s">
        <v>42</v>
      </c>
      <c r="V168" s="116" t="s">
        <v>213</v>
      </c>
      <c r="W168" s="80">
        <v>55.8882235528942</v>
      </c>
    </row>
    <row r="169" spans="14:23">
      <c r="N169" s="120">
        <v>32</v>
      </c>
      <c r="O169" s="121" t="s">
        <v>226</v>
      </c>
      <c r="P169" s="120">
        <v>2021</v>
      </c>
      <c r="Q169" s="90">
        <v>1</v>
      </c>
      <c r="R169" s="74">
        <v>60</v>
      </c>
      <c r="S169" s="91" t="s">
        <v>227</v>
      </c>
      <c r="T169" s="91" t="s">
        <v>206</v>
      </c>
      <c r="U169" s="116" t="s">
        <v>42</v>
      </c>
      <c r="V169" s="116" t="s">
        <v>218</v>
      </c>
      <c r="W169" s="80">
        <v>45</v>
      </c>
    </row>
    <row r="170" spans="14:23">
      <c r="N170" s="120">
        <v>33</v>
      </c>
      <c r="O170" s="121" t="s">
        <v>226</v>
      </c>
      <c r="P170" s="120">
        <v>2021</v>
      </c>
      <c r="Q170" s="90">
        <v>1</v>
      </c>
      <c r="R170" s="74">
        <v>58</v>
      </c>
      <c r="S170" s="91" t="s">
        <v>227</v>
      </c>
      <c r="T170" s="91" t="s">
        <v>202</v>
      </c>
      <c r="U170" s="116" t="s">
        <v>44</v>
      </c>
      <c r="V170" s="116" t="s">
        <v>213</v>
      </c>
      <c r="W170" s="80">
        <v>53.448275862069</v>
      </c>
    </row>
    <row r="171" spans="14:23">
      <c r="N171" s="120">
        <v>34</v>
      </c>
      <c r="O171" s="121" t="s">
        <v>226</v>
      </c>
      <c r="P171" s="120">
        <v>2021</v>
      </c>
      <c r="Q171" s="90">
        <v>1</v>
      </c>
      <c r="R171" s="74">
        <v>56.85</v>
      </c>
      <c r="S171" s="91" t="s">
        <v>234</v>
      </c>
      <c r="T171" s="91" t="s">
        <v>206</v>
      </c>
      <c r="U171" s="116" t="s">
        <v>44</v>
      </c>
      <c r="V171" s="116" t="s">
        <v>213</v>
      </c>
      <c r="W171" s="80">
        <v>42.2163588390501</v>
      </c>
    </row>
    <row r="172" spans="14:23">
      <c r="N172" s="120">
        <v>35</v>
      </c>
      <c r="O172" s="121" t="s">
        <v>226</v>
      </c>
      <c r="P172" s="103">
        <v>2020</v>
      </c>
      <c r="Q172" s="90">
        <v>12</v>
      </c>
      <c r="R172" s="74">
        <v>58.88</v>
      </c>
      <c r="S172" s="91" t="s">
        <v>227</v>
      </c>
      <c r="T172" s="91" t="s">
        <v>202</v>
      </c>
      <c r="U172" s="116" t="s">
        <v>44</v>
      </c>
      <c r="V172" s="116" t="s">
        <v>232</v>
      </c>
      <c r="W172" s="80">
        <v>54.3478260869565</v>
      </c>
    </row>
    <row r="173" spans="14:23">
      <c r="N173" s="120">
        <v>36</v>
      </c>
      <c r="O173" s="121" t="s">
        <v>226</v>
      </c>
      <c r="P173" s="103">
        <v>2020</v>
      </c>
      <c r="Q173" s="90">
        <v>12</v>
      </c>
      <c r="R173" s="74">
        <v>57.34</v>
      </c>
      <c r="S173" s="91" t="s">
        <v>227</v>
      </c>
      <c r="T173" s="91" t="s">
        <v>206</v>
      </c>
      <c r="U173" s="116" t="s">
        <v>44</v>
      </c>
      <c r="V173" s="116" t="s">
        <v>214</v>
      </c>
      <c r="W173" s="80">
        <v>47.0875479595396</v>
      </c>
    </row>
    <row r="174" spans="14:23">
      <c r="N174" s="120">
        <v>37</v>
      </c>
      <c r="O174" s="121" t="s">
        <v>226</v>
      </c>
      <c r="P174" s="103">
        <v>2020</v>
      </c>
      <c r="Q174" s="90">
        <v>12</v>
      </c>
      <c r="R174" s="74">
        <v>65</v>
      </c>
      <c r="S174" s="91" t="s">
        <v>227</v>
      </c>
      <c r="T174" s="91" t="s">
        <v>206</v>
      </c>
      <c r="U174" s="116" t="s">
        <v>44</v>
      </c>
      <c r="V174" s="116" t="s">
        <v>230</v>
      </c>
      <c r="W174" s="80">
        <v>46.1538461538462</v>
      </c>
    </row>
    <row r="175" spans="14:23">
      <c r="N175" s="120">
        <v>38</v>
      </c>
      <c r="O175" s="121" t="s">
        <v>226</v>
      </c>
      <c r="P175" s="103">
        <v>2020</v>
      </c>
      <c r="Q175" s="90">
        <v>12</v>
      </c>
      <c r="R175" s="74">
        <v>58.99</v>
      </c>
      <c r="S175" s="91" t="s">
        <v>227</v>
      </c>
      <c r="T175" s="91" t="s">
        <v>206</v>
      </c>
      <c r="U175" s="116" t="s">
        <v>44</v>
      </c>
      <c r="V175" s="116" t="s">
        <v>232</v>
      </c>
      <c r="W175" s="80">
        <v>42.3800644176979</v>
      </c>
    </row>
    <row r="176" spans="14:23">
      <c r="N176" s="120">
        <v>39</v>
      </c>
      <c r="O176" s="121" t="s">
        <v>226</v>
      </c>
      <c r="P176" s="103">
        <v>2020</v>
      </c>
      <c r="Q176" s="90">
        <v>11</v>
      </c>
      <c r="R176" s="74">
        <v>63.58</v>
      </c>
      <c r="S176" s="91" t="s">
        <v>227</v>
      </c>
      <c r="T176" s="91" t="s">
        <v>202</v>
      </c>
      <c r="U176" s="116" t="s">
        <v>43</v>
      </c>
      <c r="V176" s="116" t="s">
        <v>230</v>
      </c>
      <c r="W176" s="80">
        <v>45.611827618748</v>
      </c>
    </row>
    <row r="177" spans="14:23">
      <c r="N177" s="120">
        <v>40</v>
      </c>
      <c r="O177" s="121" t="s">
        <v>226</v>
      </c>
      <c r="P177" s="103">
        <v>2020</v>
      </c>
      <c r="Q177" s="90">
        <v>11</v>
      </c>
      <c r="R177" s="74">
        <v>74</v>
      </c>
      <c r="S177" s="91" t="s">
        <v>234</v>
      </c>
      <c r="T177" s="91" t="s">
        <v>202</v>
      </c>
      <c r="U177" s="116" t="s">
        <v>44</v>
      </c>
      <c r="V177" s="116" t="s">
        <v>232</v>
      </c>
      <c r="W177" s="80">
        <v>47.2972972972973</v>
      </c>
    </row>
    <row r="178" spans="14:23">
      <c r="N178" s="120">
        <v>41</v>
      </c>
      <c r="O178" s="121" t="s">
        <v>226</v>
      </c>
      <c r="P178" s="103">
        <v>2020</v>
      </c>
      <c r="Q178" s="90">
        <v>11</v>
      </c>
      <c r="R178" s="74">
        <v>60.36</v>
      </c>
      <c r="S178" s="91" t="s">
        <v>227</v>
      </c>
      <c r="T178" s="91" t="s">
        <v>206</v>
      </c>
      <c r="U178" s="116" t="s">
        <v>231</v>
      </c>
      <c r="V178" s="116" t="s">
        <v>213</v>
      </c>
      <c r="W178" s="80">
        <v>43.0748840291584</v>
      </c>
    </row>
    <row r="179" spans="14:23">
      <c r="N179" s="120">
        <v>42</v>
      </c>
      <c r="O179" s="121" t="s">
        <v>226</v>
      </c>
      <c r="P179" s="103">
        <v>2020</v>
      </c>
      <c r="Q179" s="90">
        <v>11</v>
      </c>
      <c r="R179" s="74">
        <v>65.85</v>
      </c>
      <c r="S179" s="91" t="s">
        <v>227</v>
      </c>
      <c r="T179" s="91" t="s">
        <v>206</v>
      </c>
      <c r="U179" s="116" t="s">
        <v>42</v>
      </c>
      <c r="V179" s="116" t="s">
        <v>228</v>
      </c>
      <c r="W179" s="80">
        <v>43.2953682611997</v>
      </c>
    </row>
    <row r="180" spans="14:23">
      <c r="N180" s="120">
        <v>43</v>
      </c>
      <c r="O180" s="121" t="s">
        <v>226</v>
      </c>
      <c r="P180" s="103">
        <v>2020</v>
      </c>
      <c r="Q180" s="90">
        <v>9</v>
      </c>
      <c r="R180" s="74">
        <v>53</v>
      </c>
      <c r="S180" s="91" t="s">
        <v>227</v>
      </c>
      <c r="T180" s="91" t="s">
        <v>202</v>
      </c>
      <c r="U180" s="116" t="s">
        <v>44</v>
      </c>
      <c r="V180" s="116" t="s">
        <v>213</v>
      </c>
      <c r="W180" s="80">
        <v>58.4905660377358</v>
      </c>
    </row>
    <row r="181" spans="14:23">
      <c r="N181" s="120">
        <v>44</v>
      </c>
      <c r="O181" s="121" t="s">
        <v>226</v>
      </c>
      <c r="P181" s="103">
        <v>2020</v>
      </c>
      <c r="Q181" s="90">
        <v>9</v>
      </c>
      <c r="R181" s="74">
        <v>46.12</v>
      </c>
      <c r="S181" s="91" t="s">
        <v>229</v>
      </c>
      <c r="T181" s="91" t="s">
        <v>202</v>
      </c>
      <c r="U181" s="116" t="s">
        <v>42</v>
      </c>
      <c r="V181" s="103" t="s">
        <v>207</v>
      </c>
      <c r="W181" s="80">
        <v>52.0381613183001</v>
      </c>
    </row>
    <row r="182" spans="14:23">
      <c r="N182" s="120">
        <v>45</v>
      </c>
      <c r="O182" s="121" t="s">
        <v>226</v>
      </c>
      <c r="P182" s="103">
        <v>2020</v>
      </c>
      <c r="Q182" s="90">
        <v>9</v>
      </c>
      <c r="R182" s="74">
        <v>81</v>
      </c>
      <c r="S182" s="91" t="s">
        <v>227</v>
      </c>
      <c r="T182" s="91" t="s">
        <v>206</v>
      </c>
      <c r="U182" s="116" t="s">
        <v>44</v>
      </c>
      <c r="V182" s="103" t="s">
        <v>210</v>
      </c>
      <c r="W182" s="80">
        <v>34.5679012345679</v>
      </c>
    </row>
    <row r="183" spans="14:23">
      <c r="N183" s="120">
        <v>46</v>
      </c>
      <c r="O183" s="121" t="s">
        <v>226</v>
      </c>
      <c r="P183" s="103">
        <v>2020</v>
      </c>
      <c r="Q183" s="90">
        <v>9</v>
      </c>
      <c r="R183" s="74">
        <v>74</v>
      </c>
      <c r="S183" s="91" t="s">
        <v>234</v>
      </c>
      <c r="T183" s="91" t="s">
        <v>206</v>
      </c>
      <c r="U183" s="116" t="s">
        <v>44</v>
      </c>
      <c r="V183" s="116" t="s">
        <v>230</v>
      </c>
      <c r="W183" s="80">
        <v>36.4864864864865</v>
      </c>
    </row>
    <row r="184" spans="14:23">
      <c r="N184" s="120">
        <v>47</v>
      </c>
      <c r="O184" s="121" t="s">
        <v>226</v>
      </c>
      <c r="P184" s="103">
        <v>2020</v>
      </c>
      <c r="Q184" s="36">
        <v>8</v>
      </c>
      <c r="R184" s="74">
        <v>76</v>
      </c>
      <c r="S184" s="91" t="s">
        <v>227</v>
      </c>
      <c r="T184" s="91" t="s">
        <v>206</v>
      </c>
      <c r="U184" s="116" t="s">
        <v>44</v>
      </c>
      <c r="V184" s="103" t="s">
        <v>240</v>
      </c>
      <c r="W184" s="80">
        <v>38.1578947368421</v>
      </c>
    </row>
    <row r="185" spans="14:23">
      <c r="N185" s="120">
        <v>48</v>
      </c>
      <c r="O185" s="121" t="s">
        <v>226</v>
      </c>
      <c r="P185" s="103">
        <v>2020</v>
      </c>
      <c r="Q185" s="36">
        <v>8</v>
      </c>
      <c r="R185" s="74">
        <v>41.69</v>
      </c>
      <c r="S185" s="91" t="s">
        <v>229</v>
      </c>
      <c r="T185" s="91" t="s">
        <v>202</v>
      </c>
      <c r="U185" s="116" t="s">
        <v>42</v>
      </c>
      <c r="V185" s="116" t="s">
        <v>230</v>
      </c>
      <c r="W185" s="80">
        <v>62.3650755576877</v>
      </c>
    </row>
    <row r="186" spans="14:23">
      <c r="N186" s="120">
        <v>49</v>
      </c>
      <c r="O186" s="121" t="s">
        <v>226</v>
      </c>
      <c r="P186" s="103">
        <v>2020</v>
      </c>
      <c r="Q186" s="36">
        <v>8</v>
      </c>
      <c r="R186" s="74">
        <v>60.62</v>
      </c>
      <c r="S186" s="91" t="s">
        <v>227</v>
      </c>
      <c r="T186" s="91" t="s">
        <v>206</v>
      </c>
      <c r="U186" s="116" t="s">
        <v>44</v>
      </c>
      <c r="V186" s="116" t="s">
        <v>218</v>
      </c>
      <c r="W186" s="80">
        <v>51.1382382052128</v>
      </c>
    </row>
    <row r="187" spans="14:23">
      <c r="N187" s="120">
        <v>50</v>
      </c>
      <c r="O187" s="121" t="s">
        <v>226</v>
      </c>
      <c r="P187" s="103">
        <v>2020</v>
      </c>
      <c r="Q187" s="36">
        <v>8</v>
      </c>
      <c r="R187" s="74">
        <v>60.7</v>
      </c>
      <c r="S187" s="91" t="s">
        <v>227</v>
      </c>
      <c r="T187" s="91" t="s">
        <v>206</v>
      </c>
      <c r="U187" s="116" t="s">
        <v>42</v>
      </c>
      <c r="V187" s="103" t="s">
        <v>207</v>
      </c>
      <c r="W187" s="80">
        <v>44.4810543657331</v>
      </c>
    </row>
    <row r="1048565" spans="9:9">
      <c r="I1048565" s="105" t="s">
        <v>213</v>
      </c>
    </row>
  </sheetData>
  <autoFilter ref="A78:I119">
    <extLst/>
  </autoFilter>
  <mergeCells count="6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3"/>
    <mergeCell ref="E86:E89"/>
    <mergeCell ref="E90:E91"/>
    <mergeCell ref="E92:E95"/>
    <mergeCell ref="E96:E97"/>
    <mergeCell ref="E99:E103"/>
    <mergeCell ref="E104:E107"/>
    <mergeCell ref="E108:E115"/>
    <mergeCell ref="E116:E11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W1048565"/>
  <sheetViews>
    <sheetView zoomScale="85" zoomScaleNormal="85" workbookViewId="0">
      <selection activeCell="I7" sqref="I7:I9"/>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88" customWidth="1"/>
    <col min="7" max="7" width="21" style="66" customWidth="1"/>
    <col min="8" max="9" width="11.375" style="67" customWidth="1"/>
    <col min="10" max="10" width="7" style="67" customWidth="1"/>
    <col min="11" max="12" width="9" style="67"/>
    <col min="13" max="13" width="9" style="68"/>
    <col min="14" max="16" width="9" style="67"/>
    <col min="17" max="17" width="12" style="67" customWidth="1"/>
    <col min="18" max="22" width="9" style="67"/>
    <col min="23" max="23" width="9" style="69"/>
    <col min="24" max="16384" width="9" style="67"/>
  </cols>
  <sheetData>
    <row r="1" spans="2:6">
      <c r="B1" s="66" t="s">
        <v>155</v>
      </c>
      <c r="F1" s="88">
        <v>12</v>
      </c>
    </row>
    <row r="2" spans="2:5">
      <c r="B2" s="70" t="s">
        <v>156</v>
      </c>
      <c r="C2" s="71" t="s">
        <v>241</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c r="D4" s="118"/>
      <c r="E4" s="79">
        <f>SUM(C4:C6)</f>
        <v>0</v>
      </c>
      <c r="F4" s="80">
        <f>AVERAGE(D4:D6)</f>
        <v>57.67</v>
      </c>
      <c r="G4" s="80"/>
    </row>
    <row r="5" spans="1:7">
      <c r="A5" s="81"/>
      <c r="B5" s="78">
        <v>44044</v>
      </c>
      <c r="C5" s="75"/>
      <c r="D5" s="118">
        <f>中指数据!AP7</f>
        <v>58.29</v>
      </c>
      <c r="E5" s="79"/>
      <c r="F5" s="80"/>
      <c r="G5" s="80"/>
    </row>
    <row r="6" spans="1:13">
      <c r="A6" s="81"/>
      <c r="B6" s="78">
        <v>44075</v>
      </c>
      <c r="C6" s="75"/>
      <c r="D6" s="118">
        <f>中指数据!AL7</f>
        <v>57.05</v>
      </c>
      <c r="E6" s="79"/>
      <c r="F6" s="80"/>
      <c r="G6" s="80"/>
      <c r="H6" s="82"/>
      <c r="I6" s="103" t="s">
        <v>164</v>
      </c>
      <c r="J6" s="103" t="s">
        <v>165</v>
      </c>
      <c r="K6" s="104" t="s">
        <v>166</v>
      </c>
      <c r="L6" s="105" t="s">
        <v>167</v>
      </c>
      <c r="M6" s="106" t="s">
        <v>168</v>
      </c>
    </row>
    <row r="7" spans="1:13">
      <c r="A7" s="77" t="s">
        <v>169</v>
      </c>
      <c r="B7" s="78">
        <v>44105</v>
      </c>
      <c r="C7" s="75"/>
      <c r="D7" s="118">
        <f>中指数据!AH7</f>
        <v>55.33</v>
      </c>
      <c r="E7" s="79">
        <f>SUM(C7:C9)</f>
        <v>0</v>
      </c>
      <c r="F7" s="80">
        <f>AVERAGE(D7:D9)</f>
        <v>58.0533333333333</v>
      </c>
      <c r="G7" s="80"/>
      <c r="H7" s="82" t="s">
        <v>170</v>
      </c>
      <c r="I7" s="107">
        <f>F17</f>
        <v>55.26</v>
      </c>
      <c r="J7" s="108"/>
      <c r="K7" s="109">
        <f>AVERAGE(I7:I9)-L7-M7</f>
        <v>51.2733333333333</v>
      </c>
      <c r="L7" s="67">
        <v>2.8</v>
      </c>
      <c r="M7" s="68">
        <v>2.5</v>
      </c>
    </row>
    <row r="8" spans="1:12">
      <c r="A8" s="81"/>
      <c r="B8" s="78">
        <v>44136</v>
      </c>
      <c r="C8" s="75"/>
      <c r="D8" s="118">
        <f>中指数据!AD7</f>
        <v>61.57</v>
      </c>
      <c r="E8" s="79"/>
      <c r="F8" s="80"/>
      <c r="G8" s="80"/>
      <c r="H8" s="82" t="s">
        <v>171</v>
      </c>
      <c r="I8" s="107">
        <f>F34</f>
        <v>57.87</v>
      </c>
      <c r="J8" s="108"/>
      <c r="K8" s="109"/>
      <c r="L8" s="105"/>
    </row>
    <row r="9" spans="1:11">
      <c r="A9" s="81"/>
      <c r="B9" s="78">
        <v>44166</v>
      </c>
      <c r="C9" s="75"/>
      <c r="D9" s="118">
        <f>中指数据!Z7</f>
        <v>57.26</v>
      </c>
      <c r="E9" s="79"/>
      <c r="F9" s="80"/>
      <c r="G9" s="80"/>
      <c r="H9" s="83" t="s">
        <v>172</v>
      </c>
      <c r="I9" s="110">
        <f>F51</f>
        <v>56.59</v>
      </c>
      <c r="J9" s="108"/>
      <c r="K9" s="109"/>
    </row>
    <row r="10" spans="1:7">
      <c r="A10" s="77" t="s">
        <v>173</v>
      </c>
      <c r="B10" s="78">
        <v>44197</v>
      </c>
      <c r="C10" s="75"/>
      <c r="D10" s="118" t="str">
        <f>中指数据!V7</f>
        <v>--</v>
      </c>
      <c r="E10" s="79">
        <f>SUM(C10:C12)</f>
        <v>0</v>
      </c>
      <c r="F10" s="80">
        <f>AVERAGE(D10:D12)</f>
        <v>54.64</v>
      </c>
      <c r="G10" s="80"/>
    </row>
    <row r="11" spans="1:7">
      <c r="A11" s="81"/>
      <c r="B11" s="78">
        <v>44228</v>
      </c>
      <c r="C11" s="75"/>
      <c r="D11" s="118" t="str">
        <f>中指数据!R7</f>
        <v>--</v>
      </c>
      <c r="E11" s="79"/>
      <c r="F11" s="80"/>
      <c r="G11" s="80"/>
    </row>
    <row r="12" spans="1:7">
      <c r="A12" s="77"/>
      <c r="B12" s="78">
        <v>44256</v>
      </c>
      <c r="C12" s="75"/>
      <c r="D12" s="118">
        <f>中指数据!N7</f>
        <v>54.64</v>
      </c>
      <c r="E12" s="79"/>
      <c r="F12" s="80"/>
      <c r="G12" s="80"/>
    </row>
    <row r="13" spans="1:7">
      <c r="A13" s="74" t="s">
        <v>174</v>
      </c>
      <c r="B13" s="78">
        <v>44287</v>
      </c>
      <c r="C13" s="75"/>
      <c r="D13" s="118">
        <f>中指数据!J7</f>
        <v>53.09</v>
      </c>
      <c r="E13" s="79">
        <f>SUM(C13:C15)</f>
        <v>0</v>
      </c>
      <c r="F13" s="80">
        <f>AVERAGE(D13:D15)</f>
        <v>50.6766666666667</v>
      </c>
      <c r="G13" s="80"/>
    </row>
    <row r="14" spans="1:7">
      <c r="A14" s="74"/>
      <c r="B14" s="78">
        <v>44317</v>
      </c>
      <c r="C14" s="75"/>
      <c r="D14" s="118">
        <f>中指数据!F7</f>
        <v>50.2</v>
      </c>
      <c r="E14" s="79"/>
      <c r="F14" s="80"/>
      <c r="G14" s="80"/>
    </row>
    <row r="15" spans="1:7">
      <c r="A15" s="74"/>
      <c r="B15" s="78">
        <v>44348</v>
      </c>
      <c r="C15" s="75"/>
      <c r="D15" s="118">
        <f>中指数据!B7</f>
        <v>48.74</v>
      </c>
      <c r="E15" s="79"/>
      <c r="F15" s="80"/>
      <c r="G15" s="80"/>
    </row>
    <row r="16" spans="1:7">
      <c r="A16" s="84" t="s">
        <v>175</v>
      </c>
      <c r="B16" s="78">
        <v>44378</v>
      </c>
      <c r="C16" s="75"/>
      <c r="D16" s="80"/>
      <c r="E16" s="79">
        <v>1</v>
      </c>
      <c r="F16" s="80">
        <f>D16</f>
        <v>0</v>
      </c>
      <c r="G16" s="80"/>
    </row>
    <row r="17" spans="1:7">
      <c r="A17" s="85" t="s">
        <v>176</v>
      </c>
      <c r="B17" s="86"/>
      <c r="C17" s="86"/>
      <c r="D17" s="86"/>
      <c r="E17" s="87"/>
      <c r="F17" s="80">
        <f>AVERAGE(F4:F15)</f>
        <v>55.26</v>
      </c>
      <c r="G17" s="80"/>
    </row>
    <row r="19" spans="2:7">
      <c r="B19" s="74" t="s">
        <v>177</v>
      </c>
      <c r="C19" s="74"/>
      <c r="D19" s="74"/>
      <c r="E19" s="89"/>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t="s">
        <v>163</v>
      </c>
      <c r="E21" s="92">
        <f>SUM(C21:C22)</f>
        <v>0</v>
      </c>
      <c r="F21" s="93">
        <f>ROUND(AVERAGE(D21:D23),2)</f>
        <v>57.27</v>
      </c>
      <c r="G21" s="74"/>
    </row>
    <row r="22" spans="1:7">
      <c r="A22" s="81"/>
      <c r="B22" s="78">
        <v>44044</v>
      </c>
      <c r="C22" s="74"/>
      <c r="D22" s="79">
        <v>55.7881088894809</v>
      </c>
      <c r="E22" s="94"/>
      <c r="F22" s="95"/>
      <c r="G22" s="74"/>
    </row>
    <row r="23" spans="1:7">
      <c r="A23" s="81"/>
      <c r="B23" s="78">
        <v>44075</v>
      </c>
      <c r="C23" s="74"/>
      <c r="D23" s="79">
        <v>58.7467195916416</v>
      </c>
      <c r="E23" s="94"/>
      <c r="F23" s="95"/>
      <c r="G23" s="74"/>
    </row>
    <row r="24" spans="1:7">
      <c r="A24" s="77" t="s">
        <v>169</v>
      </c>
      <c r="B24" s="78">
        <v>44105</v>
      </c>
      <c r="C24" s="74"/>
      <c r="D24" s="79">
        <v>65.5566366445092</v>
      </c>
      <c r="E24" s="94">
        <f>SUM(C26:C28)</f>
        <v>0</v>
      </c>
      <c r="F24" s="93">
        <f>ROUND(AVERAGE(D24:D26),2)</f>
        <v>57.16</v>
      </c>
      <c r="G24" s="74"/>
    </row>
    <row r="25" spans="1:7">
      <c r="A25" s="81"/>
      <c r="B25" s="78">
        <v>44136</v>
      </c>
      <c r="C25" s="74"/>
      <c r="D25" s="79">
        <v>55.3818951708081</v>
      </c>
      <c r="E25" s="94"/>
      <c r="F25" s="95"/>
      <c r="G25" s="74"/>
    </row>
    <row r="26" spans="1:7">
      <c r="A26" s="81"/>
      <c r="B26" s="78">
        <v>44166</v>
      </c>
      <c r="C26" s="74"/>
      <c r="D26" s="79">
        <v>50.5447045247281</v>
      </c>
      <c r="E26" s="94"/>
      <c r="F26" s="95"/>
      <c r="G26" s="74"/>
    </row>
    <row r="27" spans="1:7">
      <c r="A27" s="77" t="s">
        <v>173</v>
      </c>
      <c r="B27" s="78">
        <v>44197</v>
      </c>
      <c r="C27" s="74"/>
      <c r="D27" s="79">
        <v>60.6750288290826</v>
      </c>
      <c r="E27" s="94">
        <f>SUM(C29:C31)</f>
        <v>0</v>
      </c>
      <c r="F27" s="93">
        <f>ROUND(AVERAGE(D27:D29),2)</f>
        <v>59.38</v>
      </c>
      <c r="G27" s="74"/>
    </row>
    <row r="28" spans="1:7">
      <c r="A28" s="81"/>
      <c r="B28" s="78">
        <v>44228</v>
      </c>
      <c r="C28" s="74"/>
      <c r="D28" s="79">
        <v>55.7886524221982</v>
      </c>
      <c r="E28" s="94"/>
      <c r="F28" s="95"/>
      <c r="G28" s="74"/>
    </row>
    <row r="29" spans="1:7">
      <c r="A29" s="77"/>
      <c r="B29" s="78">
        <v>44256</v>
      </c>
      <c r="C29" s="74"/>
      <c r="D29" s="79">
        <v>61.6669369592684</v>
      </c>
      <c r="E29" s="94"/>
      <c r="F29" s="95"/>
      <c r="G29" s="74"/>
    </row>
    <row r="30" spans="1:7">
      <c r="A30" s="74" t="s">
        <v>174</v>
      </c>
      <c r="B30" s="78">
        <v>44287</v>
      </c>
      <c r="C30" s="74"/>
      <c r="D30" s="79">
        <v>53.6289356085187</v>
      </c>
      <c r="E30" s="94"/>
      <c r="F30" s="93">
        <f>ROUND(AVERAGE(D30:D32),2)</f>
        <v>58.37</v>
      </c>
      <c r="G30" s="74"/>
    </row>
    <row r="31" spans="1:7">
      <c r="A31" s="74"/>
      <c r="B31" s="78">
        <v>44317</v>
      </c>
      <c r="C31" s="74"/>
      <c r="D31" s="79">
        <v>60.9668920354374</v>
      </c>
      <c r="E31" s="94"/>
      <c r="F31" s="95"/>
      <c r="G31" s="74"/>
    </row>
    <row r="32" spans="1:7">
      <c r="A32" s="74"/>
      <c r="B32" s="78">
        <v>44348</v>
      </c>
      <c r="C32" s="74"/>
      <c r="D32" s="79">
        <v>60.5045603691514</v>
      </c>
      <c r="E32" s="96"/>
      <c r="F32" s="95"/>
      <c r="G32" s="74"/>
    </row>
    <row r="33" spans="1:7">
      <c r="A33" s="84" t="s">
        <v>175</v>
      </c>
      <c r="B33" s="78">
        <v>44378</v>
      </c>
      <c r="C33" s="74"/>
      <c r="D33" s="79">
        <v>57.154653769022</v>
      </c>
      <c r="E33" s="92">
        <f>SUM(C33:C33)</f>
        <v>0</v>
      </c>
      <c r="F33" s="90">
        <f>ROUND(D33,2)</f>
        <v>57.15</v>
      </c>
      <c r="G33" s="80"/>
    </row>
    <row r="34" spans="1:7">
      <c r="A34" s="97" t="s">
        <v>164</v>
      </c>
      <c r="B34" s="98"/>
      <c r="C34" s="98"/>
      <c r="D34" s="98"/>
      <c r="E34" s="99"/>
      <c r="F34" s="90">
        <f>ROUND(AVERAGE(F21:F33),2)</f>
        <v>57.87</v>
      </c>
      <c r="G34" s="80"/>
    </row>
    <row r="36" spans="2:5">
      <c r="B36" s="74" t="s">
        <v>181</v>
      </c>
      <c r="C36" s="74"/>
      <c r="D36" s="74"/>
      <c r="E36" s="89"/>
    </row>
    <row r="37" spans="1:7">
      <c r="A37" s="74" t="str">
        <f t="shared" ref="A37:G37" si="1">A3</f>
        <v>时间</v>
      </c>
      <c r="B37" s="74" t="s">
        <v>178</v>
      </c>
      <c r="C37" s="74" t="s">
        <v>179</v>
      </c>
      <c r="D37" s="74" t="s">
        <v>180</v>
      </c>
      <c r="E37" s="74" t="str">
        <f t="shared" si="1"/>
        <v>样本数量</v>
      </c>
      <c r="F37" s="76" t="str">
        <f t="shared" si="1"/>
        <v>含物业费，含取暖费</v>
      </c>
      <c r="G37" s="76" t="str">
        <f t="shared" si="1"/>
        <v>含物业费，不含取暖费</v>
      </c>
    </row>
    <row r="38" spans="1:7">
      <c r="A38" s="77" t="s">
        <v>182</v>
      </c>
      <c r="B38" s="78">
        <v>44013</v>
      </c>
      <c r="C38" s="74"/>
      <c r="D38" s="80"/>
      <c r="E38" s="79">
        <f>SUM(C38:C40)</f>
        <v>0</v>
      </c>
      <c r="F38" s="80">
        <f>ROUND(AVERAGE(D38:D40),2)</f>
        <v>58.36</v>
      </c>
      <c r="G38" s="80"/>
    </row>
    <row r="39" spans="1:7">
      <c r="A39" s="81"/>
      <c r="B39" s="78">
        <v>44044</v>
      </c>
      <c r="C39" s="74"/>
      <c r="D39" s="80">
        <f>E121</f>
        <v>53.913468608039</v>
      </c>
      <c r="E39" s="79"/>
      <c r="F39" s="90"/>
      <c r="G39" s="80"/>
    </row>
    <row r="40" spans="1:7">
      <c r="A40" s="81"/>
      <c r="B40" s="78">
        <v>44075</v>
      </c>
      <c r="C40" s="74"/>
      <c r="D40" s="80">
        <f>E117</f>
        <v>62.8161248828786</v>
      </c>
      <c r="E40" s="79"/>
      <c r="F40" s="90"/>
      <c r="G40" s="80"/>
    </row>
    <row r="41" spans="1:7">
      <c r="A41" s="77" t="s">
        <v>183</v>
      </c>
      <c r="B41" s="78">
        <v>44105</v>
      </c>
      <c r="C41" s="74"/>
      <c r="D41" s="80">
        <f>E112</f>
        <v>56.3244574418963</v>
      </c>
      <c r="E41" s="79">
        <f>SUM(C41:C43)</f>
        <v>0</v>
      </c>
      <c r="F41" s="80">
        <f>ROUND(AVERAGE(D41:D43),2)</f>
        <v>56.3</v>
      </c>
      <c r="G41" s="80"/>
    </row>
    <row r="42" spans="1:7">
      <c r="A42" s="81"/>
      <c r="B42" s="78">
        <v>44136</v>
      </c>
      <c r="C42" s="74"/>
      <c r="D42" s="80">
        <f>E111</f>
        <v>57.4712643678161</v>
      </c>
      <c r="E42" s="79"/>
      <c r="F42" s="90"/>
      <c r="G42" s="80"/>
    </row>
    <row r="43" spans="1:7">
      <c r="A43" s="81"/>
      <c r="B43" s="78">
        <v>44166</v>
      </c>
      <c r="C43" s="74"/>
      <c r="D43" s="80">
        <f>E107</f>
        <v>55.1151014502899</v>
      </c>
      <c r="E43" s="79"/>
      <c r="F43" s="90"/>
      <c r="G43" s="80"/>
    </row>
    <row r="44" spans="1:7">
      <c r="A44" s="77" t="s">
        <v>184</v>
      </c>
      <c r="B44" s="78">
        <v>44197</v>
      </c>
      <c r="C44" s="74"/>
      <c r="D44" s="80">
        <f>E103</f>
        <v>55.4415530188002</v>
      </c>
      <c r="E44" s="79">
        <f>SUM(C44:C46)</f>
        <v>0</v>
      </c>
      <c r="F44" s="80">
        <f>ROUND(AVERAGE(D44:D46),2)</f>
        <v>57.15</v>
      </c>
      <c r="G44" s="80"/>
    </row>
    <row r="45" spans="1:7">
      <c r="A45" s="81"/>
      <c r="B45" s="78">
        <v>44228</v>
      </c>
      <c r="C45" s="74"/>
      <c r="D45" s="80">
        <f>E100</f>
        <v>56.4480210547626</v>
      </c>
      <c r="E45" s="79"/>
      <c r="F45" s="90"/>
      <c r="G45" s="80"/>
    </row>
    <row r="46" spans="1:7">
      <c r="A46" s="77"/>
      <c r="B46" s="78">
        <v>44256</v>
      </c>
      <c r="C46" s="74"/>
      <c r="D46" s="80">
        <f>E99</f>
        <v>59.5505617977528</v>
      </c>
      <c r="E46" s="79"/>
      <c r="F46" s="90"/>
      <c r="G46" s="80"/>
    </row>
    <row r="47" spans="1:10">
      <c r="A47" s="74" t="s">
        <v>185</v>
      </c>
      <c r="B47" s="78">
        <v>44287</v>
      </c>
      <c r="C47" s="74"/>
      <c r="D47" s="80">
        <f>E96</f>
        <v>52.5966105586408</v>
      </c>
      <c r="E47" s="79">
        <f>SUM(C47:C49)</f>
        <v>0</v>
      </c>
      <c r="F47" s="80">
        <f>ROUND(AVERAGE(D47:D49),2)</f>
        <v>54.14</v>
      </c>
      <c r="G47" s="80"/>
      <c r="I47" s="105"/>
      <c r="J47" s="105"/>
    </row>
    <row r="48" spans="1:7">
      <c r="A48" s="74"/>
      <c r="B48" s="78">
        <v>44317</v>
      </c>
      <c r="C48" s="74"/>
      <c r="D48" s="80">
        <f>E92</f>
        <v>51.3701090005783</v>
      </c>
      <c r="E48" s="79"/>
      <c r="F48" s="90"/>
      <c r="G48" s="80"/>
    </row>
    <row r="49" spans="1:7">
      <c r="A49" s="74"/>
      <c r="B49" s="78">
        <v>44348</v>
      </c>
      <c r="C49" s="74"/>
      <c r="D49" s="80">
        <f>E88</f>
        <v>58.4654723131893</v>
      </c>
      <c r="E49" s="79"/>
      <c r="F49" s="90"/>
      <c r="G49" s="80"/>
    </row>
    <row r="50" spans="1:7">
      <c r="A50" s="84" t="s">
        <v>186</v>
      </c>
      <c r="B50" s="78">
        <v>44378</v>
      </c>
      <c r="C50" s="74"/>
      <c r="D50" s="80">
        <f>E81</f>
        <v>56.9959643584461</v>
      </c>
      <c r="E50" s="79">
        <f>C50</f>
        <v>0</v>
      </c>
      <c r="F50" s="80">
        <f>D50</f>
        <v>56.9959643584461</v>
      </c>
      <c r="G50" s="80"/>
    </row>
    <row r="51" spans="1:7">
      <c r="A51" s="97" t="s">
        <v>164</v>
      </c>
      <c r="B51" s="98"/>
      <c r="C51" s="98"/>
      <c r="D51" s="98"/>
      <c r="E51" s="99"/>
      <c r="F51" s="90">
        <f>ROUND(AVERAGE(F38:F50),2)</f>
        <v>56.59</v>
      </c>
      <c r="G51" s="90"/>
    </row>
    <row r="54" ht="13.5" hidden="1" spans="1:7">
      <c r="A54" s="91" t="s">
        <v>187</v>
      </c>
      <c r="B54" s="74" t="s">
        <v>178</v>
      </c>
      <c r="C54" s="74" t="s">
        <v>179</v>
      </c>
      <c r="D54" s="74" t="s">
        <v>188</v>
      </c>
      <c r="E54" s="91" t="s">
        <v>189</v>
      </c>
      <c r="F54" s="76" t="s">
        <v>190</v>
      </c>
      <c r="G54" s="100"/>
    </row>
    <row r="55" hidden="1" spans="1:7">
      <c r="A55" s="74" t="str">
        <f>A38</f>
        <v>2021年三季度</v>
      </c>
      <c r="B55" s="78">
        <v>43617</v>
      </c>
      <c r="C55" s="74">
        <v>3</v>
      </c>
      <c r="D55" s="101">
        <v>91.57</v>
      </c>
      <c r="E55" s="79">
        <f>E4</f>
        <v>0</v>
      </c>
      <c r="F55" s="90">
        <f>F4</f>
        <v>57.67</v>
      </c>
      <c r="G55" s="89"/>
    </row>
    <row r="56" hidden="1" spans="1:7">
      <c r="A56" s="74">
        <f>A40</f>
        <v>0</v>
      </c>
      <c r="B56" s="78"/>
      <c r="C56" s="74"/>
      <c r="D56" s="101"/>
      <c r="E56" s="79">
        <f>E6</f>
        <v>0</v>
      </c>
      <c r="F56" s="90">
        <f>F6</f>
        <v>0</v>
      </c>
      <c r="G56" s="102"/>
    </row>
    <row r="57" hidden="1" spans="1:7">
      <c r="A57" s="74">
        <f>A43</f>
        <v>0</v>
      </c>
      <c r="B57" s="78"/>
      <c r="C57" s="74"/>
      <c r="D57" s="101"/>
      <c r="E57" s="79">
        <f>E7</f>
        <v>0</v>
      </c>
      <c r="F57" s="90">
        <f>F7</f>
        <v>58.0533333333333</v>
      </c>
      <c r="G57" s="102"/>
    </row>
    <row r="58" hidden="1" spans="1:7">
      <c r="A58" s="74">
        <f>A46</f>
        <v>0</v>
      </c>
      <c r="B58" s="78">
        <v>43891</v>
      </c>
      <c r="C58" s="74">
        <v>2</v>
      </c>
      <c r="D58" s="101">
        <v>92.31</v>
      </c>
      <c r="E58" s="79">
        <f>E10</f>
        <v>0</v>
      </c>
      <c r="F58" s="90">
        <f>F10</f>
        <v>54.64</v>
      </c>
      <c r="G58" s="102"/>
    </row>
    <row r="59" hidden="1" spans="1:7">
      <c r="A59" s="74">
        <f>A49</f>
        <v>0</v>
      </c>
      <c r="B59" s="78"/>
      <c r="C59" s="74"/>
      <c r="D59" s="101"/>
      <c r="E59" s="79">
        <f>E13</f>
        <v>0</v>
      </c>
      <c r="F59" s="90">
        <f>F13</f>
        <v>50.6766666666667</v>
      </c>
      <c r="G59" s="102"/>
    </row>
    <row r="60" hidden="1" spans="1:7">
      <c r="A60" s="74" t="s">
        <v>164</v>
      </c>
      <c r="B60" s="74"/>
      <c r="C60" s="74"/>
      <c r="D60" s="74"/>
      <c r="E60" s="74"/>
      <c r="F60" s="90">
        <f>ROUND(AVERAGE(F55:F59),2)</f>
        <v>44.21</v>
      </c>
      <c r="G60" s="102"/>
    </row>
    <row r="61" hidden="1"/>
    <row r="62" ht="13.5" hidden="1" spans="1:7">
      <c r="A62" s="91" t="s">
        <v>187</v>
      </c>
      <c r="B62" s="74" t="s">
        <v>178</v>
      </c>
      <c r="C62" s="74" t="s">
        <v>179</v>
      </c>
      <c r="D62" s="74" t="s">
        <v>188</v>
      </c>
      <c r="E62" s="91" t="s">
        <v>189</v>
      </c>
      <c r="F62" s="76" t="s">
        <v>190</v>
      </c>
      <c r="G62" s="100"/>
    </row>
    <row r="63" hidden="1" spans="1:7">
      <c r="A63" s="74" t="s">
        <v>191</v>
      </c>
      <c r="B63" s="78">
        <v>43617</v>
      </c>
      <c r="C63" s="74">
        <v>3</v>
      </c>
      <c r="D63" s="101">
        <v>91.57</v>
      </c>
      <c r="E63" s="79">
        <f>E21</f>
        <v>0</v>
      </c>
      <c r="F63" s="90">
        <f t="shared" ref="F63:F66" si="2">F21</f>
        <v>57.27</v>
      </c>
      <c r="G63" s="102"/>
    </row>
    <row r="64" hidden="1" spans="1:7">
      <c r="A64" s="74" t="s">
        <v>192</v>
      </c>
      <c r="B64" s="78"/>
      <c r="C64" s="74"/>
      <c r="D64" s="101"/>
      <c r="E64" s="79">
        <f>E22</f>
        <v>0</v>
      </c>
      <c r="F64" s="90">
        <f t="shared" si="2"/>
        <v>0</v>
      </c>
      <c r="G64" s="102"/>
    </row>
    <row r="65" hidden="1" spans="1:7">
      <c r="A65" s="74" t="s">
        <v>193</v>
      </c>
      <c r="B65" s="78"/>
      <c r="C65" s="74"/>
      <c r="D65" s="101"/>
      <c r="E65" s="79">
        <f>E25</f>
        <v>0</v>
      </c>
      <c r="F65" s="90">
        <f t="shared" si="2"/>
        <v>0</v>
      </c>
      <c r="G65" s="102"/>
    </row>
    <row r="66" hidden="1" spans="1:7">
      <c r="A66" s="74" t="s">
        <v>194</v>
      </c>
      <c r="B66" s="78">
        <v>43891</v>
      </c>
      <c r="C66" s="74">
        <v>2</v>
      </c>
      <c r="D66" s="101">
        <v>92.31</v>
      </c>
      <c r="E66" s="79">
        <f>E28</f>
        <v>0</v>
      </c>
      <c r="F66" s="90">
        <f t="shared" si="2"/>
        <v>57.16</v>
      </c>
      <c r="G66" s="102"/>
    </row>
    <row r="67" hidden="1" spans="1:7">
      <c r="A67" s="74" t="s">
        <v>195</v>
      </c>
      <c r="B67" s="78"/>
      <c r="C67" s="74"/>
      <c r="D67" s="101"/>
      <c r="E67" s="79">
        <f>E31</f>
        <v>0</v>
      </c>
      <c r="F67" s="90">
        <f>F27</f>
        <v>59.38</v>
      </c>
      <c r="G67" s="102"/>
    </row>
    <row r="68" hidden="1" spans="1:7">
      <c r="A68" s="74" t="s">
        <v>164</v>
      </c>
      <c r="B68" s="74"/>
      <c r="C68" s="74"/>
      <c r="D68" s="74"/>
      <c r="E68" s="74"/>
      <c r="F68" s="90">
        <f>ROUND(AVERAGE(F63:F66),2)</f>
        <v>28.61</v>
      </c>
      <c r="G68" s="102"/>
    </row>
    <row r="69" hidden="1"/>
    <row r="70" ht="13.5" hidden="1" spans="1:7">
      <c r="A70" s="91" t="s">
        <v>187</v>
      </c>
      <c r="B70" s="74" t="s">
        <v>178</v>
      </c>
      <c r="C70" s="74" t="s">
        <v>179</v>
      </c>
      <c r="D70" s="74" t="s">
        <v>188</v>
      </c>
      <c r="E70" s="91" t="s">
        <v>189</v>
      </c>
      <c r="F70" s="76" t="s">
        <v>190</v>
      </c>
      <c r="G70" s="100"/>
    </row>
    <row r="71" hidden="1" spans="1:7">
      <c r="A71" s="74" t="s">
        <v>191</v>
      </c>
      <c r="B71" s="78">
        <v>43617</v>
      </c>
      <c r="C71" s="74">
        <v>3</v>
      </c>
      <c r="D71" s="101">
        <v>91.57</v>
      </c>
      <c r="E71" s="79">
        <f>E38</f>
        <v>0</v>
      </c>
      <c r="F71" s="90">
        <f>F38</f>
        <v>58.36</v>
      </c>
      <c r="G71" s="102"/>
    </row>
    <row r="72" hidden="1" spans="1:7">
      <c r="A72" s="74" t="s">
        <v>192</v>
      </c>
      <c r="B72" s="78"/>
      <c r="C72" s="74"/>
      <c r="D72" s="101"/>
      <c r="E72" s="79">
        <f>E39</f>
        <v>0</v>
      </c>
      <c r="F72" s="90">
        <f>F39</f>
        <v>0</v>
      </c>
      <c r="G72" s="102"/>
    </row>
    <row r="73" hidden="1" spans="1:7">
      <c r="A73" s="74" t="s">
        <v>193</v>
      </c>
      <c r="B73" s="78"/>
      <c r="C73" s="74"/>
      <c r="D73" s="101"/>
      <c r="E73" s="79">
        <f>E42</f>
        <v>0</v>
      </c>
      <c r="F73" s="90">
        <f>F42</f>
        <v>0</v>
      </c>
      <c r="G73" s="102"/>
    </row>
    <row r="74" hidden="1" spans="1:7">
      <c r="A74" s="74" t="s">
        <v>194</v>
      </c>
      <c r="B74" s="78">
        <v>43891</v>
      </c>
      <c r="C74" s="74">
        <v>2</v>
      </c>
      <c r="D74" s="101">
        <v>92.31</v>
      </c>
      <c r="E74" s="79">
        <f>E45</f>
        <v>0</v>
      </c>
      <c r="F74" s="90">
        <f>F45</f>
        <v>0</v>
      </c>
      <c r="G74" s="102"/>
    </row>
    <row r="75" hidden="1" spans="1:7">
      <c r="A75" s="74" t="s">
        <v>195</v>
      </c>
      <c r="B75" s="78"/>
      <c r="C75" s="74"/>
      <c r="D75" s="101"/>
      <c r="E75" s="79">
        <f>E48</f>
        <v>0</v>
      </c>
      <c r="F75" s="90">
        <f>F48</f>
        <v>0</v>
      </c>
      <c r="G75" s="102"/>
    </row>
    <row r="76" hidden="1" spans="1:7">
      <c r="A76" s="74" t="s">
        <v>164</v>
      </c>
      <c r="B76" s="74"/>
      <c r="C76" s="74"/>
      <c r="D76" s="74"/>
      <c r="E76" s="74"/>
      <c r="F76" s="90">
        <f>ROUND(AVERAGE(F71:F75),2)</f>
        <v>11.67</v>
      </c>
      <c r="G76" s="102"/>
    </row>
    <row r="78" ht="13.5" spans="1:9">
      <c r="A78" s="91" t="s">
        <v>196</v>
      </c>
      <c r="B78" s="91" t="s">
        <v>197</v>
      </c>
      <c r="C78" s="91" t="s">
        <v>198</v>
      </c>
      <c r="D78" s="91" t="s">
        <v>199</v>
      </c>
      <c r="E78" s="111" t="s">
        <v>200</v>
      </c>
      <c r="F78" s="119" t="s">
        <v>62</v>
      </c>
      <c r="G78" s="111" t="s">
        <v>82</v>
      </c>
      <c r="H78" s="105" t="s">
        <v>41</v>
      </c>
      <c r="I78" s="105" t="s">
        <v>39</v>
      </c>
    </row>
    <row r="79" spans="1:9">
      <c r="A79" s="112">
        <v>44791</v>
      </c>
      <c r="B79" s="74">
        <v>88</v>
      </c>
      <c r="C79" s="74">
        <v>5500</v>
      </c>
      <c r="D79" s="74">
        <f t="shared" ref="D79:D119" si="3">C79/B79</f>
        <v>62.5</v>
      </c>
      <c r="E79" s="66">
        <f>AVERAGE(D79:D80)</f>
        <v>58.2162921348314</v>
      </c>
      <c r="F79" s="119" t="s">
        <v>205</v>
      </c>
      <c r="G79" s="111" t="s">
        <v>202</v>
      </c>
      <c r="H79" s="105" t="s">
        <v>242</v>
      </c>
      <c r="I79" s="105" t="s">
        <v>243</v>
      </c>
    </row>
    <row r="80" spans="1:9">
      <c r="A80" s="112">
        <v>44780</v>
      </c>
      <c r="B80" s="74">
        <v>89</v>
      </c>
      <c r="C80" s="74">
        <v>4800</v>
      </c>
      <c r="D80" s="74">
        <f t="shared" si="3"/>
        <v>53.9325842696629</v>
      </c>
      <c r="F80" s="119" t="s">
        <v>205</v>
      </c>
      <c r="G80" s="111" t="s">
        <v>206</v>
      </c>
      <c r="H80" s="105" t="s">
        <v>42</v>
      </c>
      <c r="I80" s="105" t="s">
        <v>204</v>
      </c>
    </row>
    <row r="81" spans="1:9">
      <c r="A81" s="112">
        <v>44766</v>
      </c>
      <c r="B81" s="74">
        <v>88</v>
      </c>
      <c r="C81" s="74">
        <v>5500</v>
      </c>
      <c r="D81" s="74">
        <f t="shared" si="3"/>
        <v>62.5</v>
      </c>
      <c r="E81" s="66">
        <f>AVERAGE(D81:D87)</f>
        <v>56.9959643584461</v>
      </c>
      <c r="F81" s="119" t="s">
        <v>205</v>
      </c>
      <c r="G81" s="111" t="s">
        <v>202</v>
      </c>
      <c r="H81" s="105" t="s">
        <v>44</v>
      </c>
      <c r="I81" s="105" t="s">
        <v>244</v>
      </c>
    </row>
    <row r="82" spans="1:9">
      <c r="A82" s="112">
        <v>44766</v>
      </c>
      <c r="B82" s="74">
        <v>89</v>
      </c>
      <c r="C82" s="74">
        <v>4700</v>
      </c>
      <c r="D82" s="74">
        <f t="shared" si="3"/>
        <v>52.8089887640449</v>
      </c>
      <c r="F82" s="119" t="s">
        <v>201</v>
      </c>
      <c r="G82" s="111" t="s">
        <v>206</v>
      </c>
      <c r="H82" s="105" t="s">
        <v>44</v>
      </c>
      <c r="I82" s="105" t="s">
        <v>245</v>
      </c>
    </row>
    <row r="83" spans="1:9">
      <c r="A83" s="112">
        <v>44765</v>
      </c>
      <c r="B83" s="74">
        <v>89</v>
      </c>
      <c r="C83" s="74">
        <v>5300</v>
      </c>
      <c r="D83" s="74">
        <f t="shared" si="3"/>
        <v>59.5505617977528</v>
      </c>
      <c r="F83" s="119" t="s">
        <v>201</v>
      </c>
      <c r="G83" s="111" t="s">
        <v>202</v>
      </c>
      <c r="H83" s="105" t="s">
        <v>44</v>
      </c>
      <c r="I83" s="105" t="s">
        <v>246</v>
      </c>
    </row>
    <row r="84" spans="1:9">
      <c r="A84" s="112">
        <v>44765</v>
      </c>
      <c r="B84" s="74">
        <v>89</v>
      </c>
      <c r="C84" s="74">
        <v>4700</v>
      </c>
      <c r="D84" s="74">
        <f t="shared" si="3"/>
        <v>52.8089887640449</v>
      </c>
      <c r="F84" s="119" t="s">
        <v>201</v>
      </c>
      <c r="G84" s="111" t="s">
        <v>206</v>
      </c>
      <c r="H84" s="105" t="s">
        <v>44</v>
      </c>
      <c r="I84" s="105" t="s">
        <v>246</v>
      </c>
    </row>
    <row r="85" spans="1:9">
      <c r="A85" s="112">
        <v>44758</v>
      </c>
      <c r="B85" s="74">
        <v>89</v>
      </c>
      <c r="C85" s="74">
        <v>4800</v>
      </c>
      <c r="D85" s="74">
        <f t="shared" si="3"/>
        <v>53.9325842696629</v>
      </c>
      <c r="F85" s="119" t="s">
        <v>201</v>
      </c>
      <c r="G85" s="111" t="s">
        <v>202</v>
      </c>
      <c r="H85" s="105" t="s">
        <v>44</v>
      </c>
      <c r="I85" s="105" t="s">
        <v>208</v>
      </c>
    </row>
    <row r="86" spans="1:9">
      <c r="A86" s="112">
        <v>44752</v>
      </c>
      <c r="B86" s="74">
        <v>87</v>
      </c>
      <c r="C86" s="74">
        <v>4750</v>
      </c>
      <c r="D86" s="74">
        <f t="shared" si="3"/>
        <v>54.5977011494253</v>
      </c>
      <c r="F86" s="119" t="s">
        <v>201</v>
      </c>
      <c r="G86" s="111" t="s">
        <v>206</v>
      </c>
      <c r="H86" s="105" t="s">
        <v>42</v>
      </c>
      <c r="I86" s="105" t="s">
        <v>208</v>
      </c>
    </row>
    <row r="87" spans="1:9">
      <c r="A87" s="112">
        <v>44743</v>
      </c>
      <c r="B87" s="74">
        <v>73.28</v>
      </c>
      <c r="C87" s="74">
        <v>4600</v>
      </c>
      <c r="D87" s="74">
        <f t="shared" si="3"/>
        <v>62.7729257641921</v>
      </c>
      <c r="F87" s="119" t="s">
        <v>201</v>
      </c>
      <c r="G87" s="111" t="s">
        <v>206</v>
      </c>
      <c r="H87" s="105" t="s">
        <v>42</v>
      </c>
      <c r="I87" s="105" t="s">
        <v>208</v>
      </c>
    </row>
    <row r="88" spans="1:9">
      <c r="A88" s="112">
        <v>44739</v>
      </c>
      <c r="B88" s="74">
        <v>73.32</v>
      </c>
      <c r="C88" s="74">
        <v>4500</v>
      </c>
      <c r="D88" s="74">
        <f t="shared" si="3"/>
        <v>61.3747954173486</v>
      </c>
      <c r="E88" s="66">
        <f>AVERAGE(D88:D91)</f>
        <v>58.4654723131893</v>
      </c>
      <c r="F88" s="119" t="s">
        <v>201</v>
      </c>
      <c r="G88" s="111" t="s">
        <v>202</v>
      </c>
      <c r="H88" s="105" t="s">
        <v>42</v>
      </c>
      <c r="I88" s="105" t="s">
        <v>203</v>
      </c>
    </row>
    <row r="89" spans="1:9">
      <c r="A89" s="112">
        <v>44720</v>
      </c>
      <c r="B89" s="74">
        <v>89</v>
      </c>
      <c r="C89" s="74">
        <v>5200</v>
      </c>
      <c r="D89" s="74">
        <f t="shared" si="3"/>
        <v>58.4269662921348</v>
      </c>
      <c r="F89" s="119" t="s">
        <v>205</v>
      </c>
      <c r="G89" s="111" t="s">
        <v>202</v>
      </c>
      <c r="H89" s="105" t="s">
        <v>44</v>
      </c>
      <c r="I89" s="105" t="s">
        <v>245</v>
      </c>
    </row>
    <row r="90" spans="1:9">
      <c r="A90" s="112">
        <v>44717</v>
      </c>
      <c r="B90" s="74">
        <v>74</v>
      </c>
      <c r="C90" s="74">
        <v>4200</v>
      </c>
      <c r="D90" s="74">
        <f t="shared" si="3"/>
        <v>56.7567567567568</v>
      </c>
      <c r="F90" s="119" t="s">
        <v>201</v>
      </c>
      <c r="G90" s="111" t="s">
        <v>202</v>
      </c>
      <c r="H90" s="105" t="s">
        <v>42</v>
      </c>
      <c r="I90" s="105" t="s">
        <v>203</v>
      </c>
    </row>
    <row r="91" spans="1:9">
      <c r="A91" s="112">
        <v>44716</v>
      </c>
      <c r="B91" s="74">
        <v>89</v>
      </c>
      <c r="C91" s="74">
        <v>5100</v>
      </c>
      <c r="D91" s="74">
        <f t="shared" si="3"/>
        <v>57.3033707865169</v>
      </c>
      <c r="F91" s="119" t="s">
        <v>205</v>
      </c>
      <c r="G91" s="111" t="s">
        <v>202</v>
      </c>
      <c r="H91" s="105" t="s">
        <v>42</v>
      </c>
      <c r="I91" s="105" t="s">
        <v>245</v>
      </c>
    </row>
    <row r="92" spans="1:9">
      <c r="A92" s="112">
        <v>44705</v>
      </c>
      <c r="B92" s="74">
        <v>89</v>
      </c>
      <c r="C92" s="74">
        <v>4600</v>
      </c>
      <c r="D92" s="74">
        <f t="shared" si="3"/>
        <v>51.685393258427</v>
      </c>
      <c r="E92" s="66">
        <f>AVERAGE(D92:D95)</f>
        <v>51.3701090005783</v>
      </c>
      <c r="F92" s="119" t="s">
        <v>205</v>
      </c>
      <c r="G92" s="111" t="s">
        <v>206</v>
      </c>
      <c r="H92" s="105" t="s">
        <v>44</v>
      </c>
      <c r="I92" s="105" t="s">
        <v>208</v>
      </c>
    </row>
    <row r="93" spans="1:9">
      <c r="A93" s="112">
        <v>44693</v>
      </c>
      <c r="B93" s="74">
        <v>89.04</v>
      </c>
      <c r="C93" s="74">
        <v>4500</v>
      </c>
      <c r="D93" s="74">
        <f t="shared" si="3"/>
        <v>50.5390835579515</v>
      </c>
      <c r="F93" s="119" t="s">
        <v>201</v>
      </c>
      <c r="G93" s="111" t="s">
        <v>206</v>
      </c>
      <c r="H93" s="105" t="s">
        <v>44</v>
      </c>
      <c r="I93" s="105" t="s">
        <v>203</v>
      </c>
    </row>
    <row r="94" spans="1:9">
      <c r="A94" s="112">
        <v>44685</v>
      </c>
      <c r="B94" s="74">
        <v>89.24</v>
      </c>
      <c r="C94" s="74">
        <v>3800</v>
      </c>
      <c r="D94" s="74">
        <f t="shared" si="3"/>
        <v>42.5818018825639</v>
      </c>
      <c r="F94" s="119" t="s">
        <v>205</v>
      </c>
      <c r="G94" s="111" t="s">
        <v>247</v>
      </c>
      <c r="H94" s="105" t="s">
        <v>44</v>
      </c>
      <c r="I94" s="105" t="s">
        <v>204</v>
      </c>
    </row>
    <row r="95" spans="1:9">
      <c r="A95" s="112">
        <v>44684</v>
      </c>
      <c r="B95" s="74">
        <v>89</v>
      </c>
      <c r="C95" s="74">
        <v>5400</v>
      </c>
      <c r="D95" s="74">
        <f t="shared" si="3"/>
        <v>60.6741573033708</v>
      </c>
      <c r="F95" s="119" t="s">
        <v>205</v>
      </c>
      <c r="G95" s="111" t="s">
        <v>202</v>
      </c>
      <c r="H95" s="105" t="s">
        <v>44</v>
      </c>
      <c r="I95" s="105" t="s">
        <v>208</v>
      </c>
    </row>
    <row r="96" spans="1:9">
      <c r="A96" s="112">
        <v>44680</v>
      </c>
      <c r="B96" s="74">
        <v>87</v>
      </c>
      <c r="C96" s="74">
        <v>4300</v>
      </c>
      <c r="D96" s="74">
        <f t="shared" si="3"/>
        <v>49.4252873563218</v>
      </c>
      <c r="E96" s="66">
        <f>AVERAGE(D96:D98)</f>
        <v>52.5966105586408</v>
      </c>
      <c r="F96" s="119" t="s">
        <v>201</v>
      </c>
      <c r="G96" s="111" t="s">
        <v>206</v>
      </c>
      <c r="H96" s="105" t="s">
        <v>44</v>
      </c>
      <c r="I96" s="105" t="s">
        <v>248</v>
      </c>
    </row>
    <row r="97" spans="1:9">
      <c r="A97" s="112">
        <v>44674</v>
      </c>
      <c r="B97" s="74">
        <v>90</v>
      </c>
      <c r="C97" s="74">
        <v>5000</v>
      </c>
      <c r="D97" s="74">
        <f t="shared" si="3"/>
        <v>55.5555555555556</v>
      </c>
      <c r="F97" s="119" t="s">
        <v>201</v>
      </c>
      <c r="G97" s="111" t="s">
        <v>206</v>
      </c>
      <c r="H97" s="105" t="s">
        <v>44</v>
      </c>
      <c r="I97" s="105" t="s">
        <v>208</v>
      </c>
    </row>
    <row r="98" spans="1:9">
      <c r="A98" s="112">
        <v>44658</v>
      </c>
      <c r="B98" s="74">
        <v>89</v>
      </c>
      <c r="C98" s="74">
        <v>4700</v>
      </c>
      <c r="D98" s="74">
        <f t="shared" si="3"/>
        <v>52.8089887640449</v>
      </c>
      <c r="F98" s="119" t="s">
        <v>201</v>
      </c>
      <c r="G98" s="111" t="s">
        <v>206</v>
      </c>
      <c r="H98" s="105" t="s">
        <v>44</v>
      </c>
      <c r="I98" s="105" t="s">
        <v>203</v>
      </c>
    </row>
    <row r="99" spans="1:9">
      <c r="A99" s="112">
        <v>44639</v>
      </c>
      <c r="B99" s="74">
        <v>89</v>
      </c>
      <c r="C99" s="74">
        <v>5300</v>
      </c>
      <c r="D99" s="74">
        <f t="shared" si="3"/>
        <v>59.5505617977528</v>
      </c>
      <c r="E99" s="66">
        <f>AVERAGE(D99)</f>
        <v>59.5505617977528</v>
      </c>
      <c r="F99" s="119" t="s">
        <v>205</v>
      </c>
      <c r="G99" s="111" t="s">
        <v>202</v>
      </c>
      <c r="H99" s="105" t="s">
        <v>42</v>
      </c>
      <c r="I99" s="105" t="s">
        <v>208</v>
      </c>
    </row>
    <row r="100" spans="1:9">
      <c r="A100" s="112">
        <v>44620</v>
      </c>
      <c r="B100" s="74">
        <v>89</v>
      </c>
      <c r="C100" s="74">
        <v>4800</v>
      </c>
      <c r="D100" s="74">
        <f t="shared" si="3"/>
        <v>53.9325842696629</v>
      </c>
      <c r="E100" s="66">
        <f>AVERAGE(D100:D102)</f>
        <v>56.4480210547626</v>
      </c>
      <c r="F100" s="119" t="s">
        <v>205</v>
      </c>
      <c r="G100" s="111" t="s">
        <v>206</v>
      </c>
      <c r="H100" s="105" t="s">
        <v>44</v>
      </c>
      <c r="I100" s="105" t="s">
        <v>248</v>
      </c>
    </row>
    <row r="101" spans="1:9">
      <c r="A101" s="112">
        <v>44612</v>
      </c>
      <c r="B101" s="74">
        <v>89</v>
      </c>
      <c r="C101" s="74">
        <v>5100</v>
      </c>
      <c r="D101" s="74">
        <f t="shared" si="3"/>
        <v>57.3033707865169</v>
      </c>
      <c r="F101" s="119" t="s">
        <v>205</v>
      </c>
      <c r="G101" s="111" t="s">
        <v>202</v>
      </c>
      <c r="H101" s="105" t="s">
        <v>44</v>
      </c>
      <c r="I101" s="105" t="s">
        <v>249</v>
      </c>
    </row>
    <row r="102" spans="1:9">
      <c r="A102" s="112">
        <v>44606</v>
      </c>
      <c r="B102" s="74">
        <v>74</v>
      </c>
      <c r="C102" s="74">
        <v>4300</v>
      </c>
      <c r="D102" s="74">
        <f t="shared" si="3"/>
        <v>58.1081081081081</v>
      </c>
      <c r="F102" s="119" t="s">
        <v>201</v>
      </c>
      <c r="G102" s="111" t="s">
        <v>202</v>
      </c>
      <c r="H102" s="105" t="s">
        <v>42</v>
      </c>
      <c r="I102" s="67" t="s">
        <v>203</v>
      </c>
    </row>
    <row r="103" spans="1:9">
      <c r="A103" s="112">
        <v>44587</v>
      </c>
      <c r="B103" s="74">
        <v>88</v>
      </c>
      <c r="C103" s="74">
        <v>4700</v>
      </c>
      <c r="D103" s="74">
        <f t="shared" si="3"/>
        <v>53.4090909090909</v>
      </c>
      <c r="E103" s="66">
        <f>AVERAGE(D103:D106)</f>
        <v>55.4415530188002</v>
      </c>
      <c r="F103" s="119" t="s">
        <v>205</v>
      </c>
      <c r="G103" s="111" t="s">
        <v>202</v>
      </c>
      <c r="H103" s="105" t="s">
        <v>44</v>
      </c>
      <c r="I103" s="105" t="s">
        <v>250</v>
      </c>
    </row>
    <row r="104" spans="1:9">
      <c r="A104" s="112">
        <v>44583</v>
      </c>
      <c r="B104" s="74">
        <v>74</v>
      </c>
      <c r="C104" s="74">
        <v>4500</v>
      </c>
      <c r="D104" s="74">
        <f t="shared" si="3"/>
        <v>60.8108108108108</v>
      </c>
      <c r="F104" s="119" t="s">
        <v>201</v>
      </c>
      <c r="G104" s="111" t="s">
        <v>206</v>
      </c>
      <c r="H104" s="105" t="s">
        <v>42</v>
      </c>
      <c r="I104" s="67" t="s">
        <v>203</v>
      </c>
    </row>
    <row r="105" spans="1:9">
      <c r="A105" s="112">
        <v>44564</v>
      </c>
      <c r="B105" s="74">
        <v>89</v>
      </c>
      <c r="C105" s="74">
        <v>4400</v>
      </c>
      <c r="D105" s="74">
        <f t="shared" si="3"/>
        <v>49.438202247191</v>
      </c>
      <c r="F105" s="119" t="s">
        <v>201</v>
      </c>
      <c r="G105" s="111" t="s">
        <v>206</v>
      </c>
      <c r="H105" s="105" t="s">
        <v>44</v>
      </c>
      <c r="I105" s="105" t="s">
        <v>246</v>
      </c>
    </row>
    <row r="106" spans="1:9">
      <c r="A106" s="112">
        <v>44562</v>
      </c>
      <c r="B106" s="74">
        <v>74</v>
      </c>
      <c r="C106" s="74">
        <v>4300</v>
      </c>
      <c r="D106" s="74">
        <f t="shared" si="3"/>
        <v>58.1081081081081</v>
      </c>
      <c r="F106" s="119" t="s">
        <v>201</v>
      </c>
      <c r="G106" s="111" t="s">
        <v>202</v>
      </c>
      <c r="H106" s="105" t="s">
        <v>42</v>
      </c>
      <c r="I106" s="105" t="s">
        <v>251</v>
      </c>
    </row>
    <row r="107" spans="1:9">
      <c r="A107" s="112">
        <v>44547</v>
      </c>
      <c r="B107" s="74">
        <v>86.67</v>
      </c>
      <c r="C107" s="74">
        <v>4500</v>
      </c>
      <c r="D107" s="74">
        <f t="shared" si="3"/>
        <v>51.9210799584631</v>
      </c>
      <c r="E107" s="66">
        <f>AVERAGE(D107:D110)</f>
        <v>55.1151014502899</v>
      </c>
      <c r="F107" s="119">
        <v>211</v>
      </c>
      <c r="G107" s="111" t="s">
        <v>202</v>
      </c>
      <c r="H107" s="105" t="s">
        <v>44</v>
      </c>
      <c r="I107" s="105" t="s">
        <v>248</v>
      </c>
    </row>
    <row r="108" spans="1:9">
      <c r="A108" s="112">
        <v>44543</v>
      </c>
      <c r="B108" s="74">
        <v>89</v>
      </c>
      <c r="C108" s="74">
        <v>4700</v>
      </c>
      <c r="D108" s="74">
        <f t="shared" si="3"/>
        <v>52.8089887640449</v>
      </c>
      <c r="F108" s="119">
        <v>211</v>
      </c>
      <c r="G108" s="111" t="s">
        <v>202</v>
      </c>
      <c r="H108" s="105" t="s">
        <v>44</v>
      </c>
      <c r="I108" s="105" t="s">
        <v>245</v>
      </c>
    </row>
    <row r="109" spans="1:9">
      <c r="A109" s="112">
        <v>44538</v>
      </c>
      <c r="B109" s="74">
        <v>89</v>
      </c>
      <c r="C109" s="74">
        <v>4800</v>
      </c>
      <c r="D109" s="74">
        <f t="shared" si="3"/>
        <v>53.9325842696629</v>
      </c>
      <c r="F109" s="119">
        <v>311</v>
      </c>
      <c r="G109" s="111" t="s">
        <v>206</v>
      </c>
      <c r="H109" s="105" t="s">
        <v>44</v>
      </c>
      <c r="I109" s="105" t="s">
        <v>204</v>
      </c>
    </row>
    <row r="110" spans="1:9">
      <c r="A110" s="112">
        <v>44534</v>
      </c>
      <c r="B110" s="74">
        <v>89</v>
      </c>
      <c r="C110" s="74">
        <v>5500</v>
      </c>
      <c r="D110" s="74">
        <f t="shared" si="3"/>
        <v>61.7977528089888</v>
      </c>
      <c r="F110" s="119">
        <v>311</v>
      </c>
      <c r="G110" s="111" t="s">
        <v>202</v>
      </c>
      <c r="H110" s="105" t="s">
        <v>44</v>
      </c>
      <c r="I110" s="105" t="s">
        <v>219</v>
      </c>
    </row>
    <row r="111" spans="1:9">
      <c r="A111" s="112">
        <v>44522</v>
      </c>
      <c r="B111" s="74">
        <v>87</v>
      </c>
      <c r="C111" s="74">
        <v>5000</v>
      </c>
      <c r="D111" s="74">
        <f t="shared" si="3"/>
        <v>57.4712643678161</v>
      </c>
      <c r="E111" s="66">
        <f>AVERAGE(D111)</f>
        <v>57.4712643678161</v>
      </c>
      <c r="F111" s="119">
        <v>211</v>
      </c>
      <c r="G111" s="111" t="s">
        <v>202</v>
      </c>
      <c r="H111" s="105" t="s">
        <v>44</v>
      </c>
      <c r="I111" s="105" t="s">
        <v>208</v>
      </c>
    </row>
    <row r="112" spans="1:9">
      <c r="A112" s="112">
        <v>44500</v>
      </c>
      <c r="B112" s="74">
        <v>89</v>
      </c>
      <c r="C112" s="74">
        <v>4800</v>
      </c>
      <c r="D112" s="74">
        <f t="shared" si="3"/>
        <v>53.9325842696629</v>
      </c>
      <c r="E112" s="66">
        <f>AVERAGE(D112:D116)</f>
        <v>56.3244574418963</v>
      </c>
      <c r="F112" s="119">
        <v>311</v>
      </c>
      <c r="G112" s="111" t="s">
        <v>206</v>
      </c>
      <c r="H112" s="105" t="s">
        <v>44</v>
      </c>
      <c r="I112" s="105" t="s">
        <v>203</v>
      </c>
    </row>
    <row r="113" spans="1:9">
      <c r="A113" s="112">
        <v>44499</v>
      </c>
      <c r="B113" s="74">
        <v>89</v>
      </c>
      <c r="C113" s="74">
        <v>4400</v>
      </c>
      <c r="D113" s="74">
        <f t="shared" si="3"/>
        <v>49.438202247191</v>
      </c>
      <c r="F113" s="119">
        <v>211</v>
      </c>
      <c r="G113" s="111" t="s">
        <v>206</v>
      </c>
      <c r="H113" s="105" t="s">
        <v>44</v>
      </c>
      <c r="I113" s="105" t="s">
        <v>246</v>
      </c>
    </row>
    <row r="114" spans="1:9">
      <c r="A114" s="112">
        <v>44486</v>
      </c>
      <c r="B114" s="74">
        <v>73</v>
      </c>
      <c r="C114" s="74">
        <v>4400</v>
      </c>
      <c r="D114" s="74">
        <f t="shared" si="3"/>
        <v>60.2739726027397</v>
      </c>
      <c r="F114" s="119">
        <v>211</v>
      </c>
      <c r="G114" s="111" t="s">
        <v>206</v>
      </c>
      <c r="H114" s="105" t="s">
        <v>42</v>
      </c>
      <c r="I114" s="105" t="s">
        <v>249</v>
      </c>
    </row>
    <row r="115" spans="1:9">
      <c r="A115" s="112">
        <v>44479</v>
      </c>
      <c r="B115" s="74">
        <v>89</v>
      </c>
      <c r="C115" s="74">
        <v>5000</v>
      </c>
      <c r="D115" s="74">
        <f t="shared" si="3"/>
        <v>56.1797752808989</v>
      </c>
      <c r="F115" s="119">
        <v>311</v>
      </c>
      <c r="G115" s="111" t="s">
        <v>202</v>
      </c>
      <c r="H115" s="105" t="s">
        <v>44</v>
      </c>
      <c r="I115" s="105" t="s">
        <v>203</v>
      </c>
    </row>
    <row r="116" spans="1:9">
      <c r="A116" s="112">
        <v>44472</v>
      </c>
      <c r="B116" s="74">
        <v>89</v>
      </c>
      <c r="C116" s="74">
        <v>5500</v>
      </c>
      <c r="D116" s="74">
        <f t="shared" si="3"/>
        <v>61.7977528089888</v>
      </c>
      <c r="F116" s="119">
        <v>311</v>
      </c>
      <c r="G116" s="111" t="s">
        <v>202</v>
      </c>
      <c r="H116" s="105" t="s">
        <v>44</v>
      </c>
      <c r="I116" s="105" t="s">
        <v>245</v>
      </c>
    </row>
    <row r="117" spans="1:9">
      <c r="A117" s="112">
        <v>44466</v>
      </c>
      <c r="B117" s="74">
        <v>72</v>
      </c>
      <c r="C117" s="74">
        <v>4600</v>
      </c>
      <c r="D117" s="74">
        <f t="shared" si="3"/>
        <v>63.8888888888889</v>
      </c>
      <c r="E117" s="66">
        <f>AVERAGE(D117:D120)</f>
        <v>62.8161248828786</v>
      </c>
      <c r="F117" s="119">
        <v>211</v>
      </c>
      <c r="G117" s="111" t="s">
        <v>206</v>
      </c>
      <c r="H117" s="105" t="s">
        <v>42</v>
      </c>
      <c r="I117" s="105" t="s">
        <v>245</v>
      </c>
    </row>
    <row r="118" spans="1:9">
      <c r="A118" s="112">
        <v>44451</v>
      </c>
      <c r="B118" s="74">
        <v>56</v>
      </c>
      <c r="C118" s="74">
        <v>3800</v>
      </c>
      <c r="D118" s="74">
        <f t="shared" si="3"/>
        <v>67.8571428571429</v>
      </c>
      <c r="F118" s="119">
        <v>111</v>
      </c>
      <c r="G118" s="111" t="s">
        <v>202</v>
      </c>
      <c r="H118" s="105" t="s">
        <v>44</v>
      </c>
      <c r="I118" s="105" t="s">
        <v>204</v>
      </c>
    </row>
    <row r="119" spans="1:9">
      <c r="A119" s="112">
        <v>44450</v>
      </c>
      <c r="B119" s="74">
        <v>73.66</v>
      </c>
      <c r="C119" s="74">
        <v>4500</v>
      </c>
      <c r="D119" s="74">
        <f t="shared" si="3"/>
        <v>61.0915014933478</v>
      </c>
      <c r="F119" s="119">
        <v>211</v>
      </c>
      <c r="G119" s="111" t="s">
        <v>206</v>
      </c>
      <c r="H119" s="105" t="s">
        <v>44</v>
      </c>
      <c r="I119" s="105" t="s">
        <v>203</v>
      </c>
    </row>
    <row r="120" customFormat="1" spans="1:9">
      <c r="A120" s="112">
        <v>44449</v>
      </c>
      <c r="B120" s="74">
        <v>89</v>
      </c>
      <c r="C120" s="74">
        <v>5200</v>
      </c>
      <c r="D120" s="74">
        <f t="shared" ref="D120:D130" si="4">C120/B120</f>
        <v>58.4269662921348</v>
      </c>
      <c r="E120" s="66"/>
      <c r="F120" s="119">
        <v>311</v>
      </c>
      <c r="G120" s="111" t="s">
        <v>202</v>
      </c>
      <c r="H120" s="105" t="s">
        <v>44</v>
      </c>
      <c r="I120" s="105" t="s">
        <v>245</v>
      </c>
    </row>
    <row r="121" customFormat="1" spans="1:9">
      <c r="A121" s="112">
        <v>44437</v>
      </c>
      <c r="B121" s="74">
        <v>73</v>
      </c>
      <c r="C121" s="74">
        <v>4200</v>
      </c>
      <c r="D121" s="74">
        <f t="shared" si="4"/>
        <v>57.5342465753425</v>
      </c>
      <c r="E121" s="66">
        <f>AVERAGE(D121:D130)</f>
        <v>53.913468608039</v>
      </c>
      <c r="F121" s="119">
        <v>211</v>
      </c>
      <c r="G121" s="111" t="s">
        <v>202</v>
      </c>
      <c r="H121" s="105" t="s">
        <v>42</v>
      </c>
      <c r="I121" s="105" t="s">
        <v>203</v>
      </c>
    </row>
    <row r="122" customFormat="1" spans="1:9">
      <c r="A122" s="112">
        <v>44432</v>
      </c>
      <c r="B122" s="74">
        <v>73.79</v>
      </c>
      <c r="C122" s="74">
        <v>4500</v>
      </c>
      <c r="D122" s="74">
        <f t="shared" si="4"/>
        <v>60.9838731535438</v>
      </c>
      <c r="E122" s="66"/>
      <c r="F122" s="119">
        <v>211</v>
      </c>
      <c r="G122" s="111" t="s">
        <v>206</v>
      </c>
      <c r="H122" s="105" t="s">
        <v>42</v>
      </c>
      <c r="I122" s="105" t="s">
        <v>204</v>
      </c>
    </row>
    <row r="123" customFormat="1" spans="1:9">
      <c r="A123" s="112">
        <v>44431</v>
      </c>
      <c r="B123" s="74">
        <v>88.03</v>
      </c>
      <c r="C123" s="74">
        <v>5200</v>
      </c>
      <c r="D123" s="74">
        <f t="shared" si="4"/>
        <v>59.0707713279564</v>
      </c>
      <c r="E123" s="66"/>
      <c r="F123" s="119">
        <v>311</v>
      </c>
      <c r="G123" s="111" t="s">
        <v>206</v>
      </c>
      <c r="H123" s="105" t="s">
        <v>44</v>
      </c>
      <c r="I123" s="105" t="s">
        <v>245</v>
      </c>
    </row>
    <row r="124" customFormat="1" spans="1:9">
      <c r="A124" s="112">
        <v>44429</v>
      </c>
      <c r="B124" s="74">
        <v>88.7</v>
      </c>
      <c r="C124" s="74">
        <v>4583</v>
      </c>
      <c r="D124" s="74">
        <f t="shared" si="4"/>
        <v>51.6685456595265</v>
      </c>
      <c r="E124" s="66"/>
      <c r="F124" s="119">
        <v>221</v>
      </c>
      <c r="G124" s="111" t="s">
        <v>202</v>
      </c>
      <c r="H124" s="105" t="s">
        <v>42</v>
      </c>
      <c r="I124" s="105" t="s">
        <v>203</v>
      </c>
    </row>
    <row r="125" customFormat="1" spans="1:9">
      <c r="A125" s="112">
        <v>44429</v>
      </c>
      <c r="B125" s="74">
        <v>89</v>
      </c>
      <c r="C125" s="74">
        <v>4500</v>
      </c>
      <c r="D125" s="74">
        <f t="shared" si="4"/>
        <v>50.561797752809</v>
      </c>
      <c r="E125" s="66"/>
      <c r="F125" s="119">
        <v>211</v>
      </c>
      <c r="G125" s="111" t="s">
        <v>202</v>
      </c>
      <c r="H125" s="105" t="s">
        <v>44</v>
      </c>
      <c r="I125" s="105" t="s">
        <v>245</v>
      </c>
    </row>
    <row r="126" customFormat="1" spans="1:9">
      <c r="A126" s="112">
        <v>44428</v>
      </c>
      <c r="B126" s="74">
        <v>89</v>
      </c>
      <c r="C126" s="74">
        <v>5000</v>
      </c>
      <c r="D126" s="74">
        <f t="shared" si="4"/>
        <v>56.1797752808989</v>
      </c>
      <c r="E126" s="66"/>
      <c r="F126" s="119">
        <v>311</v>
      </c>
      <c r="G126" s="111" t="s">
        <v>202</v>
      </c>
      <c r="H126" s="105" t="s">
        <v>44</v>
      </c>
      <c r="I126" s="105" t="s">
        <v>203</v>
      </c>
    </row>
    <row r="127" customFormat="1" spans="1:9">
      <c r="A127" s="112">
        <v>44416</v>
      </c>
      <c r="B127" s="74">
        <v>89.2</v>
      </c>
      <c r="C127" s="74">
        <v>4600</v>
      </c>
      <c r="D127" s="74">
        <f t="shared" si="4"/>
        <v>51.5695067264574</v>
      </c>
      <c r="E127" s="66"/>
      <c r="F127" s="119">
        <v>311</v>
      </c>
      <c r="G127" s="111" t="s">
        <v>206</v>
      </c>
      <c r="H127" s="105" t="s">
        <v>44</v>
      </c>
      <c r="I127" s="105" t="s">
        <v>204</v>
      </c>
    </row>
    <row r="128" customFormat="1" spans="1:9">
      <c r="A128" s="112">
        <v>44416</v>
      </c>
      <c r="B128" s="74">
        <v>89.04</v>
      </c>
      <c r="C128" s="74">
        <v>4400</v>
      </c>
      <c r="D128" s="74">
        <f t="shared" si="4"/>
        <v>49.4159928122192</v>
      </c>
      <c r="E128" s="66"/>
      <c r="F128" s="119">
        <v>211</v>
      </c>
      <c r="G128" s="111" t="s">
        <v>202</v>
      </c>
      <c r="H128" s="105" t="s">
        <v>44</v>
      </c>
      <c r="I128" s="105" t="s">
        <v>203</v>
      </c>
    </row>
    <row r="129" customFormat="1" spans="1:9">
      <c r="A129" s="112">
        <v>44416</v>
      </c>
      <c r="B129" s="74">
        <v>73.66</v>
      </c>
      <c r="C129" s="74">
        <v>3800</v>
      </c>
      <c r="D129" s="74">
        <f t="shared" si="4"/>
        <v>51.588379038827</v>
      </c>
      <c r="E129" s="66"/>
      <c r="F129" s="119">
        <v>211</v>
      </c>
      <c r="G129" s="111" t="s">
        <v>202</v>
      </c>
      <c r="H129" s="105" t="s">
        <v>42</v>
      </c>
      <c r="I129" s="105" t="s">
        <v>208</v>
      </c>
    </row>
    <row r="130" customFormat="1" spans="1:9">
      <c r="A130" s="112">
        <v>44409</v>
      </c>
      <c r="B130" s="74">
        <v>89</v>
      </c>
      <c r="C130" s="74">
        <v>4500</v>
      </c>
      <c r="D130" s="74">
        <f t="shared" si="4"/>
        <v>50.561797752809</v>
      </c>
      <c r="E130" s="66"/>
      <c r="F130" s="119">
        <v>211</v>
      </c>
      <c r="G130" s="111" t="s">
        <v>202</v>
      </c>
      <c r="H130" s="105" t="s">
        <v>44</v>
      </c>
      <c r="I130" s="105" t="s">
        <v>246</v>
      </c>
    </row>
    <row r="131" customFormat="1" spans="1:9">
      <c r="A131" s="66"/>
      <c r="B131" s="66"/>
      <c r="C131" s="66"/>
      <c r="D131" s="66"/>
      <c r="E131" s="66"/>
      <c r="F131" s="119"/>
      <c r="G131" s="111"/>
      <c r="H131" s="105"/>
      <c r="I131" s="105"/>
    </row>
    <row r="132" customFormat="1" spans="1:9">
      <c r="A132" s="66"/>
      <c r="B132" s="66"/>
      <c r="C132" s="66"/>
      <c r="D132" s="66"/>
      <c r="E132" s="66"/>
      <c r="F132" s="119"/>
      <c r="G132" s="111"/>
      <c r="H132" s="105"/>
      <c r="I132" s="105"/>
    </row>
    <row r="133" customFormat="1" spans="1:9">
      <c r="A133" s="66"/>
      <c r="B133" s="66"/>
      <c r="C133" s="66"/>
      <c r="D133" s="66"/>
      <c r="E133" s="66"/>
      <c r="F133" s="119"/>
      <c r="G133" s="111"/>
      <c r="H133" s="105"/>
      <c r="I133" s="105"/>
    </row>
    <row r="134" spans="6:9">
      <c r="F134" s="119"/>
      <c r="G134" s="111"/>
      <c r="H134" s="105"/>
      <c r="I134" s="105"/>
    </row>
    <row r="135" spans="6:9">
      <c r="F135" s="119"/>
      <c r="G135" s="111"/>
      <c r="H135" s="105"/>
      <c r="I135" s="105"/>
    </row>
    <row r="136" spans="6:9">
      <c r="F136" s="119"/>
      <c r="G136" s="111"/>
      <c r="H136" s="105"/>
      <c r="I136" s="105"/>
    </row>
    <row r="137" ht="24.75" spans="6:23">
      <c r="F137" s="119"/>
      <c r="G137" s="111"/>
      <c r="H137" s="105"/>
      <c r="I137" s="105"/>
      <c r="N137" s="120" t="s">
        <v>100</v>
      </c>
      <c r="O137" s="120" t="s">
        <v>222</v>
      </c>
      <c r="P137" s="120" t="s">
        <v>223</v>
      </c>
      <c r="Q137" s="120" t="s">
        <v>224</v>
      </c>
      <c r="R137" s="120" t="s">
        <v>197</v>
      </c>
      <c r="S137" s="120" t="s">
        <v>62</v>
      </c>
      <c r="T137" s="120" t="s">
        <v>82</v>
      </c>
      <c r="U137" s="120" t="s">
        <v>41</v>
      </c>
      <c r="V137" s="120" t="s">
        <v>39</v>
      </c>
      <c r="W137" s="122" t="s">
        <v>225</v>
      </c>
    </row>
    <row r="138" spans="14:23">
      <c r="N138" s="120">
        <v>1</v>
      </c>
      <c r="O138" s="121" t="s">
        <v>226</v>
      </c>
      <c r="P138" s="120">
        <v>2021</v>
      </c>
      <c r="Q138" s="90">
        <v>7</v>
      </c>
      <c r="R138" s="74">
        <v>62</v>
      </c>
      <c r="S138" s="91" t="s">
        <v>227</v>
      </c>
      <c r="T138" s="91" t="s">
        <v>206</v>
      </c>
      <c r="U138" s="116" t="s">
        <v>44</v>
      </c>
      <c r="V138" s="116" t="s">
        <v>228</v>
      </c>
      <c r="W138" s="80">
        <v>48.3870967741936</v>
      </c>
    </row>
    <row r="139" spans="14:23">
      <c r="N139" s="120">
        <v>2</v>
      </c>
      <c r="O139" s="121" t="s">
        <v>226</v>
      </c>
      <c r="P139" s="120">
        <v>2021</v>
      </c>
      <c r="Q139" s="90">
        <v>7</v>
      </c>
      <c r="R139" s="74">
        <v>43</v>
      </c>
      <c r="S139" s="91" t="s">
        <v>229</v>
      </c>
      <c r="T139" s="91" t="s">
        <v>206</v>
      </c>
      <c r="U139" s="116" t="s">
        <v>42</v>
      </c>
      <c r="V139" s="116" t="s">
        <v>230</v>
      </c>
      <c r="W139" s="80">
        <v>55.8139534883721</v>
      </c>
    </row>
    <row r="140" spans="14:23">
      <c r="N140" s="120">
        <v>3</v>
      </c>
      <c r="O140" s="121" t="s">
        <v>226</v>
      </c>
      <c r="P140" s="120">
        <v>2021</v>
      </c>
      <c r="Q140" s="90">
        <v>7</v>
      </c>
      <c r="R140" s="74">
        <v>46.12</v>
      </c>
      <c r="S140" s="91" t="s">
        <v>229</v>
      </c>
      <c r="T140" s="91" t="s">
        <v>206</v>
      </c>
      <c r="U140" s="116" t="s">
        <v>42</v>
      </c>
      <c r="V140" s="116" t="s">
        <v>230</v>
      </c>
      <c r="W140" s="80">
        <v>58.5429314830876</v>
      </c>
    </row>
    <row r="141" spans="14:23">
      <c r="N141" s="120">
        <v>4</v>
      </c>
      <c r="O141" s="121" t="s">
        <v>226</v>
      </c>
      <c r="P141" s="120">
        <v>2021</v>
      </c>
      <c r="Q141" s="90">
        <v>7</v>
      </c>
      <c r="R141" s="74">
        <v>57</v>
      </c>
      <c r="S141" s="91" t="s">
        <v>229</v>
      </c>
      <c r="T141" s="91" t="s">
        <v>206</v>
      </c>
      <c r="U141" s="116" t="s">
        <v>231</v>
      </c>
      <c r="V141" s="116" t="s">
        <v>232</v>
      </c>
      <c r="W141" s="80">
        <v>43.859649122807</v>
      </c>
    </row>
    <row r="142" spans="14:23">
      <c r="N142" s="120">
        <v>5</v>
      </c>
      <c r="O142" s="121" t="s">
        <v>226</v>
      </c>
      <c r="P142" s="120">
        <v>2021</v>
      </c>
      <c r="Q142" s="90">
        <v>7</v>
      </c>
      <c r="R142" s="74">
        <v>74</v>
      </c>
      <c r="S142" s="91" t="s">
        <v>227</v>
      </c>
      <c r="T142" s="91" t="s">
        <v>206</v>
      </c>
      <c r="U142" s="116" t="s">
        <v>44</v>
      </c>
      <c r="V142" s="116" t="s">
        <v>232</v>
      </c>
      <c r="W142" s="80">
        <v>40.5405405405405</v>
      </c>
    </row>
    <row r="143" spans="14:23">
      <c r="N143" s="120">
        <v>6</v>
      </c>
      <c r="O143" s="121" t="s">
        <v>226</v>
      </c>
      <c r="P143" s="120">
        <v>2021</v>
      </c>
      <c r="Q143" s="90">
        <v>7</v>
      </c>
      <c r="R143" s="74">
        <v>64</v>
      </c>
      <c r="S143" s="91" t="s">
        <v>227</v>
      </c>
      <c r="T143" s="91" t="s">
        <v>206</v>
      </c>
      <c r="U143" s="116" t="s">
        <v>42</v>
      </c>
      <c r="V143" s="116" t="s">
        <v>232</v>
      </c>
      <c r="W143" s="80">
        <v>43.75</v>
      </c>
    </row>
    <row r="144" spans="14:23">
      <c r="N144" s="120">
        <v>7</v>
      </c>
      <c r="O144" s="121" t="s">
        <v>226</v>
      </c>
      <c r="P144" s="120">
        <v>2021</v>
      </c>
      <c r="Q144" s="90">
        <v>7</v>
      </c>
      <c r="R144" s="74">
        <v>50</v>
      </c>
      <c r="S144" s="91" t="s">
        <v>227</v>
      </c>
      <c r="T144" s="91" t="s">
        <v>206</v>
      </c>
      <c r="U144" s="116" t="s">
        <v>42</v>
      </c>
      <c r="V144" s="116" t="s">
        <v>213</v>
      </c>
      <c r="W144" s="80">
        <v>60</v>
      </c>
    </row>
    <row r="145" spans="14:23">
      <c r="N145" s="120">
        <v>8</v>
      </c>
      <c r="O145" s="121" t="s">
        <v>226</v>
      </c>
      <c r="P145" s="120">
        <v>2021</v>
      </c>
      <c r="Q145" s="90">
        <v>7</v>
      </c>
      <c r="R145" s="74">
        <v>62.05</v>
      </c>
      <c r="S145" s="91" t="s">
        <v>227</v>
      </c>
      <c r="T145" s="91" t="s">
        <v>206</v>
      </c>
      <c r="U145" s="116" t="s">
        <v>231</v>
      </c>
      <c r="V145" s="116" t="s">
        <v>233</v>
      </c>
      <c r="W145" s="80">
        <v>45.1248992747784</v>
      </c>
    </row>
    <row r="146" spans="14:23">
      <c r="N146" s="120">
        <v>9</v>
      </c>
      <c r="O146" s="121" t="s">
        <v>226</v>
      </c>
      <c r="P146" s="120">
        <v>2021</v>
      </c>
      <c r="Q146" s="90">
        <v>7</v>
      </c>
      <c r="R146" s="74">
        <v>60</v>
      </c>
      <c r="S146" s="91" t="s">
        <v>227</v>
      </c>
      <c r="T146" s="91" t="s">
        <v>206</v>
      </c>
      <c r="U146" s="116" t="s">
        <v>44</v>
      </c>
      <c r="V146" s="116" t="s">
        <v>228</v>
      </c>
      <c r="W146" s="80">
        <v>48.6333333333333</v>
      </c>
    </row>
    <row r="147" spans="14:23">
      <c r="N147" s="120">
        <v>10</v>
      </c>
      <c r="O147" s="121" t="s">
        <v>226</v>
      </c>
      <c r="P147" s="120">
        <v>2021</v>
      </c>
      <c r="Q147" s="90">
        <v>6</v>
      </c>
      <c r="R147" s="74">
        <v>50.04</v>
      </c>
      <c r="S147" s="91" t="s">
        <v>227</v>
      </c>
      <c r="T147" s="91" t="s">
        <v>206</v>
      </c>
      <c r="U147" s="116" t="s">
        <v>42</v>
      </c>
      <c r="V147" s="116" t="s">
        <v>232</v>
      </c>
      <c r="W147" s="80">
        <v>61.9504396482814</v>
      </c>
    </row>
    <row r="148" spans="14:23">
      <c r="N148" s="120">
        <v>11</v>
      </c>
      <c r="O148" s="121" t="s">
        <v>226</v>
      </c>
      <c r="P148" s="120">
        <v>2021</v>
      </c>
      <c r="Q148" s="90">
        <v>6</v>
      </c>
      <c r="R148" s="74">
        <v>57.3</v>
      </c>
      <c r="S148" s="91" t="s">
        <v>227</v>
      </c>
      <c r="T148" s="91" t="s">
        <v>206</v>
      </c>
      <c r="U148" s="116" t="s">
        <v>42</v>
      </c>
      <c r="V148" s="116" t="s">
        <v>232</v>
      </c>
      <c r="W148" s="80">
        <v>45.3752181500873</v>
      </c>
    </row>
    <row r="149" spans="14:23">
      <c r="N149" s="120">
        <v>12</v>
      </c>
      <c r="O149" s="121" t="s">
        <v>226</v>
      </c>
      <c r="P149" s="120">
        <v>2021</v>
      </c>
      <c r="Q149" s="90">
        <v>6</v>
      </c>
      <c r="R149" s="74">
        <v>60.62</v>
      </c>
      <c r="S149" s="91" t="s">
        <v>227</v>
      </c>
      <c r="T149" s="91" t="s">
        <v>206</v>
      </c>
      <c r="U149" s="116" t="s">
        <v>44</v>
      </c>
      <c r="V149" s="116" t="s">
        <v>218</v>
      </c>
      <c r="W149" s="80">
        <v>42.8901352688882</v>
      </c>
    </row>
    <row r="150" spans="14:23">
      <c r="N150" s="120">
        <v>13</v>
      </c>
      <c r="O150" s="121" t="s">
        <v>226</v>
      </c>
      <c r="P150" s="120">
        <v>2021</v>
      </c>
      <c r="Q150" s="90">
        <v>6</v>
      </c>
      <c r="R150" s="74">
        <v>58.42</v>
      </c>
      <c r="S150" s="91" t="s">
        <v>227</v>
      </c>
      <c r="T150" s="91" t="s">
        <v>206</v>
      </c>
      <c r="U150" s="116" t="s">
        <v>44</v>
      </c>
      <c r="V150" s="116" t="s">
        <v>230</v>
      </c>
      <c r="W150" s="80">
        <v>46.217048955837</v>
      </c>
    </row>
    <row r="151" spans="14:23">
      <c r="N151" s="120">
        <v>14</v>
      </c>
      <c r="O151" s="121" t="s">
        <v>226</v>
      </c>
      <c r="P151" s="120">
        <v>2021</v>
      </c>
      <c r="Q151" s="90">
        <v>6</v>
      </c>
      <c r="R151" s="74">
        <v>65.85</v>
      </c>
      <c r="S151" s="91" t="s">
        <v>227</v>
      </c>
      <c r="T151" s="91" t="s">
        <v>202</v>
      </c>
      <c r="U151" s="116" t="s">
        <v>42</v>
      </c>
      <c r="V151" s="116" t="s">
        <v>230</v>
      </c>
      <c r="W151" s="80">
        <v>53.1511009870919</v>
      </c>
    </row>
    <row r="152" spans="14:23">
      <c r="N152" s="120">
        <v>15</v>
      </c>
      <c r="O152" s="121" t="s">
        <v>226</v>
      </c>
      <c r="P152" s="120">
        <v>2021</v>
      </c>
      <c r="Q152" s="90">
        <v>5</v>
      </c>
      <c r="R152" s="74">
        <v>59.55</v>
      </c>
      <c r="S152" s="91" t="s">
        <v>234</v>
      </c>
      <c r="T152" s="91" t="s">
        <v>206</v>
      </c>
      <c r="U152" s="116" t="s">
        <v>235</v>
      </c>
      <c r="V152" s="103" t="s">
        <v>236</v>
      </c>
      <c r="W152" s="80">
        <v>45.3400503778338</v>
      </c>
    </row>
    <row r="153" spans="14:23">
      <c r="N153" s="120">
        <v>16</v>
      </c>
      <c r="O153" s="121" t="s">
        <v>226</v>
      </c>
      <c r="P153" s="120">
        <v>2021</v>
      </c>
      <c r="Q153" s="90">
        <v>5</v>
      </c>
      <c r="R153" s="74">
        <v>63.62</v>
      </c>
      <c r="S153" s="91" t="s">
        <v>227</v>
      </c>
      <c r="T153" s="91" t="s">
        <v>206</v>
      </c>
      <c r="U153" s="116" t="s">
        <v>42</v>
      </c>
      <c r="V153" s="103" t="s">
        <v>237</v>
      </c>
      <c r="W153" s="80">
        <v>51.0845646023263</v>
      </c>
    </row>
    <row r="154" spans="14:23">
      <c r="N154" s="120">
        <v>17</v>
      </c>
      <c r="O154" s="121" t="s">
        <v>226</v>
      </c>
      <c r="P154" s="120">
        <v>2021</v>
      </c>
      <c r="Q154" s="90">
        <v>5</v>
      </c>
      <c r="R154" s="74">
        <v>65.85</v>
      </c>
      <c r="S154" s="91" t="s">
        <v>227</v>
      </c>
      <c r="T154" s="91" t="s">
        <v>206</v>
      </c>
      <c r="U154" s="116" t="s">
        <v>42</v>
      </c>
      <c r="V154" s="103" t="s">
        <v>237</v>
      </c>
      <c r="W154" s="80">
        <v>53.1511009870919</v>
      </c>
    </row>
    <row r="155" spans="14:23">
      <c r="N155" s="120">
        <v>18</v>
      </c>
      <c r="O155" s="121" t="s">
        <v>226</v>
      </c>
      <c r="P155" s="120">
        <v>2021</v>
      </c>
      <c r="Q155" s="90">
        <v>5</v>
      </c>
      <c r="R155" s="74">
        <v>59.82</v>
      </c>
      <c r="S155" s="91" t="s">
        <v>227</v>
      </c>
      <c r="T155" s="91" t="s">
        <v>206</v>
      </c>
      <c r="U155" s="116" t="s">
        <v>44</v>
      </c>
      <c r="V155" s="103" t="s">
        <v>236</v>
      </c>
      <c r="W155" s="80">
        <v>46.807087930458</v>
      </c>
    </row>
    <row r="156" spans="14:23">
      <c r="N156" s="120">
        <v>19</v>
      </c>
      <c r="O156" s="121" t="s">
        <v>226</v>
      </c>
      <c r="P156" s="120">
        <v>2021</v>
      </c>
      <c r="Q156" s="90">
        <v>5</v>
      </c>
      <c r="R156" s="74">
        <v>60.62</v>
      </c>
      <c r="S156" s="91" t="s">
        <v>227</v>
      </c>
      <c r="T156" s="91" t="s">
        <v>206</v>
      </c>
      <c r="U156" s="116" t="s">
        <v>42</v>
      </c>
      <c r="V156" s="103" t="s">
        <v>238</v>
      </c>
      <c r="W156" s="80">
        <v>47.0141867370505</v>
      </c>
    </row>
    <row r="157" spans="14:23">
      <c r="N157" s="120">
        <v>20</v>
      </c>
      <c r="O157" s="121" t="s">
        <v>226</v>
      </c>
      <c r="P157" s="120">
        <v>2021</v>
      </c>
      <c r="Q157" s="90">
        <v>4</v>
      </c>
      <c r="R157" s="74">
        <v>99.66</v>
      </c>
      <c r="S157" s="91" t="s">
        <v>234</v>
      </c>
      <c r="T157" s="91" t="s">
        <v>206</v>
      </c>
      <c r="U157" s="116" t="s">
        <v>44</v>
      </c>
      <c r="V157" s="103" t="s">
        <v>236</v>
      </c>
      <c r="W157" s="80">
        <v>37.1262291792093</v>
      </c>
    </row>
    <row r="158" spans="14:23">
      <c r="N158" s="120">
        <v>21</v>
      </c>
      <c r="O158" s="121" t="s">
        <v>226</v>
      </c>
      <c r="P158" s="120">
        <v>2021</v>
      </c>
      <c r="Q158" s="90">
        <v>4</v>
      </c>
      <c r="R158" s="74">
        <v>55</v>
      </c>
      <c r="S158" s="91" t="s">
        <v>227</v>
      </c>
      <c r="T158" s="91" t="s">
        <v>202</v>
      </c>
      <c r="U158" s="116" t="s">
        <v>44</v>
      </c>
      <c r="V158" s="103" t="s">
        <v>238</v>
      </c>
      <c r="W158" s="80">
        <v>50.9090909090909</v>
      </c>
    </row>
    <row r="159" spans="14:23">
      <c r="N159" s="120">
        <v>22</v>
      </c>
      <c r="O159" s="121" t="s">
        <v>226</v>
      </c>
      <c r="P159" s="120">
        <v>2021</v>
      </c>
      <c r="Q159" s="90">
        <v>4</v>
      </c>
      <c r="R159" s="74">
        <v>68.71</v>
      </c>
      <c r="S159" s="91" t="s">
        <v>234</v>
      </c>
      <c r="T159" s="91" t="s">
        <v>206</v>
      </c>
      <c r="U159" s="116" t="s">
        <v>44</v>
      </c>
      <c r="V159" s="103" t="s">
        <v>238</v>
      </c>
      <c r="W159" s="80">
        <v>43.661766846165</v>
      </c>
    </row>
    <row r="160" spans="14:23">
      <c r="N160" s="120">
        <v>23</v>
      </c>
      <c r="O160" s="121" t="s">
        <v>226</v>
      </c>
      <c r="P160" s="120">
        <v>2021</v>
      </c>
      <c r="Q160" s="90">
        <v>4</v>
      </c>
      <c r="R160" s="74">
        <v>59.68</v>
      </c>
      <c r="S160" s="91" t="s">
        <v>227</v>
      </c>
      <c r="T160" s="91" t="s">
        <v>202</v>
      </c>
      <c r="U160" s="116" t="s">
        <v>44</v>
      </c>
      <c r="V160" s="103" t="s">
        <v>236</v>
      </c>
      <c r="W160" s="80">
        <v>46.916890080429</v>
      </c>
    </row>
    <row r="161" spans="14:23">
      <c r="N161" s="120">
        <v>24</v>
      </c>
      <c r="O161" s="121" t="s">
        <v>226</v>
      </c>
      <c r="P161" s="120">
        <v>2021</v>
      </c>
      <c r="Q161" s="90">
        <v>3</v>
      </c>
      <c r="R161" s="74">
        <v>62.88</v>
      </c>
      <c r="S161" s="91" t="s">
        <v>227</v>
      </c>
      <c r="T161" s="91" t="s">
        <v>206</v>
      </c>
      <c r="U161" s="116" t="s">
        <v>239</v>
      </c>
      <c r="V161" s="103" t="s">
        <v>207</v>
      </c>
      <c r="W161" s="80">
        <v>46.1195928753181</v>
      </c>
    </row>
    <row r="162" spans="14:23">
      <c r="N162" s="120">
        <v>25</v>
      </c>
      <c r="O162" s="121" t="s">
        <v>226</v>
      </c>
      <c r="P162" s="120">
        <v>2021</v>
      </c>
      <c r="Q162" s="90">
        <v>3</v>
      </c>
      <c r="R162" s="74">
        <v>58.81</v>
      </c>
      <c r="S162" s="91" t="s">
        <v>227</v>
      </c>
      <c r="T162" s="91" t="s">
        <v>206</v>
      </c>
      <c r="U162" s="116" t="s">
        <v>44</v>
      </c>
      <c r="V162" s="103" t="s">
        <v>236</v>
      </c>
      <c r="W162" s="80">
        <v>44.2101683387179</v>
      </c>
    </row>
    <row r="163" spans="14:23">
      <c r="N163" s="120">
        <v>26</v>
      </c>
      <c r="O163" s="121" t="s">
        <v>226</v>
      </c>
      <c r="P163" s="120">
        <v>2021</v>
      </c>
      <c r="Q163" s="90">
        <v>2</v>
      </c>
      <c r="R163" s="74">
        <v>58.88</v>
      </c>
      <c r="S163" s="91" t="s">
        <v>227</v>
      </c>
      <c r="T163" s="91" t="s">
        <v>206</v>
      </c>
      <c r="U163" s="116" t="s">
        <v>44</v>
      </c>
      <c r="V163" s="103" t="s">
        <v>237</v>
      </c>
      <c r="W163" s="80">
        <v>47.554347826087</v>
      </c>
    </row>
    <row r="164" spans="14:23">
      <c r="N164" s="120">
        <v>27</v>
      </c>
      <c r="O164" s="121" t="s">
        <v>226</v>
      </c>
      <c r="P164" s="120">
        <v>2021</v>
      </c>
      <c r="Q164" s="90">
        <v>2</v>
      </c>
      <c r="R164" s="74">
        <v>61</v>
      </c>
      <c r="S164" s="91" t="s">
        <v>227</v>
      </c>
      <c r="T164" s="91" t="s">
        <v>206</v>
      </c>
      <c r="U164" s="116" t="s">
        <v>44</v>
      </c>
      <c r="V164" s="103" t="s">
        <v>207</v>
      </c>
      <c r="W164" s="80">
        <v>42.6229508196721</v>
      </c>
    </row>
    <row r="165" spans="14:23">
      <c r="N165" s="120">
        <v>28</v>
      </c>
      <c r="O165" s="121" t="s">
        <v>226</v>
      </c>
      <c r="P165" s="120">
        <v>2021</v>
      </c>
      <c r="Q165" s="90">
        <v>1</v>
      </c>
      <c r="R165" s="74">
        <v>67</v>
      </c>
      <c r="S165" s="91" t="s">
        <v>227</v>
      </c>
      <c r="T165" s="91" t="s">
        <v>206</v>
      </c>
      <c r="U165" s="116" t="s">
        <v>42</v>
      </c>
      <c r="V165" s="103" t="s">
        <v>236</v>
      </c>
      <c r="W165" s="80">
        <v>41.044776119403</v>
      </c>
    </row>
    <row r="166" spans="14:23">
      <c r="N166" s="120">
        <v>29</v>
      </c>
      <c r="O166" s="121" t="s">
        <v>226</v>
      </c>
      <c r="P166" s="120">
        <v>2021</v>
      </c>
      <c r="Q166" s="90">
        <v>1</v>
      </c>
      <c r="R166" s="74">
        <v>65</v>
      </c>
      <c r="S166" s="91" t="s">
        <v>234</v>
      </c>
      <c r="T166" s="91" t="s">
        <v>206</v>
      </c>
      <c r="U166" s="116" t="s">
        <v>44</v>
      </c>
      <c r="V166" s="103" t="s">
        <v>207</v>
      </c>
      <c r="W166" s="80">
        <v>40</v>
      </c>
    </row>
    <row r="167" spans="14:23">
      <c r="N167" s="120">
        <v>30</v>
      </c>
      <c r="O167" s="121" t="s">
        <v>226</v>
      </c>
      <c r="P167" s="120">
        <v>2021</v>
      </c>
      <c r="Q167" s="90">
        <v>1</v>
      </c>
      <c r="R167" s="74">
        <v>62</v>
      </c>
      <c r="S167" s="91" t="s">
        <v>227</v>
      </c>
      <c r="T167" s="91" t="s">
        <v>206</v>
      </c>
      <c r="U167" s="116" t="s">
        <v>44</v>
      </c>
      <c r="V167" s="116" t="s">
        <v>213</v>
      </c>
      <c r="W167" s="80">
        <v>38.7096774193548</v>
      </c>
    </row>
    <row r="168" spans="14:23">
      <c r="N168" s="120">
        <v>31</v>
      </c>
      <c r="O168" s="121" t="s">
        <v>226</v>
      </c>
      <c r="P168" s="120">
        <v>2021</v>
      </c>
      <c r="Q168" s="90">
        <v>1</v>
      </c>
      <c r="R168" s="74">
        <v>50.1</v>
      </c>
      <c r="S168" s="91" t="s">
        <v>227</v>
      </c>
      <c r="T168" s="91" t="s">
        <v>206</v>
      </c>
      <c r="U168" s="116" t="s">
        <v>42</v>
      </c>
      <c r="V168" s="116" t="s">
        <v>213</v>
      </c>
      <c r="W168" s="80">
        <v>55.8882235528942</v>
      </c>
    </row>
    <row r="169" spans="14:23">
      <c r="N169" s="120">
        <v>32</v>
      </c>
      <c r="O169" s="121" t="s">
        <v>226</v>
      </c>
      <c r="P169" s="120">
        <v>2021</v>
      </c>
      <c r="Q169" s="90">
        <v>1</v>
      </c>
      <c r="R169" s="74">
        <v>60</v>
      </c>
      <c r="S169" s="91" t="s">
        <v>227</v>
      </c>
      <c r="T169" s="91" t="s">
        <v>206</v>
      </c>
      <c r="U169" s="116" t="s">
        <v>42</v>
      </c>
      <c r="V169" s="116" t="s">
        <v>218</v>
      </c>
      <c r="W169" s="80">
        <v>45</v>
      </c>
    </row>
    <row r="170" spans="14:23">
      <c r="N170" s="120">
        <v>33</v>
      </c>
      <c r="O170" s="121" t="s">
        <v>226</v>
      </c>
      <c r="P170" s="120">
        <v>2021</v>
      </c>
      <c r="Q170" s="90">
        <v>1</v>
      </c>
      <c r="R170" s="74">
        <v>58</v>
      </c>
      <c r="S170" s="91" t="s">
        <v>227</v>
      </c>
      <c r="T170" s="91" t="s">
        <v>202</v>
      </c>
      <c r="U170" s="116" t="s">
        <v>44</v>
      </c>
      <c r="V170" s="116" t="s">
        <v>213</v>
      </c>
      <c r="W170" s="80">
        <v>53.448275862069</v>
      </c>
    </row>
    <row r="171" spans="14:23">
      <c r="N171" s="120">
        <v>34</v>
      </c>
      <c r="O171" s="121" t="s">
        <v>226</v>
      </c>
      <c r="P171" s="120">
        <v>2021</v>
      </c>
      <c r="Q171" s="90">
        <v>1</v>
      </c>
      <c r="R171" s="74">
        <v>56.85</v>
      </c>
      <c r="S171" s="91" t="s">
        <v>234</v>
      </c>
      <c r="T171" s="91" t="s">
        <v>206</v>
      </c>
      <c r="U171" s="116" t="s">
        <v>44</v>
      </c>
      <c r="V171" s="116" t="s">
        <v>213</v>
      </c>
      <c r="W171" s="80">
        <v>42.2163588390501</v>
      </c>
    </row>
    <row r="172" spans="14:23">
      <c r="N172" s="120">
        <v>35</v>
      </c>
      <c r="O172" s="121" t="s">
        <v>226</v>
      </c>
      <c r="P172" s="103">
        <v>2020</v>
      </c>
      <c r="Q172" s="90">
        <v>12</v>
      </c>
      <c r="R172" s="74">
        <v>58.88</v>
      </c>
      <c r="S172" s="91" t="s">
        <v>227</v>
      </c>
      <c r="T172" s="91" t="s">
        <v>202</v>
      </c>
      <c r="U172" s="116" t="s">
        <v>44</v>
      </c>
      <c r="V172" s="116" t="s">
        <v>232</v>
      </c>
      <c r="W172" s="80">
        <v>54.3478260869565</v>
      </c>
    </row>
    <row r="173" spans="14:23">
      <c r="N173" s="120">
        <v>36</v>
      </c>
      <c r="O173" s="121" t="s">
        <v>226</v>
      </c>
      <c r="P173" s="103">
        <v>2020</v>
      </c>
      <c r="Q173" s="90">
        <v>12</v>
      </c>
      <c r="R173" s="74">
        <v>57.34</v>
      </c>
      <c r="S173" s="91" t="s">
        <v>227</v>
      </c>
      <c r="T173" s="91" t="s">
        <v>206</v>
      </c>
      <c r="U173" s="116" t="s">
        <v>44</v>
      </c>
      <c r="V173" s="116" t="s">
        <v>214</v>
      </c>
      <c r="W173" s="80">
        <v>47.0875479595396</v>
      </c>
    </row>
    <row r="174" spans="14:23">
      <c r="N174" s="120">
        <v>37</v>
      </c>
      <c r="O174" s="121" t="s">
        <v>226</v>
      </c>
      <c r="P174" s="103">
        <v>2020</v>
      </c>
      <c r="Q174" s="90">
        <v>12</v>
      </c>
      <c r="R174" s="74">
        <v>65</v>
      </c>
      <c r="S174" s="91" t="s">
        <v>227</v>
      </c>
      <c r="T174" s="91" t="s">
        <v>206</v>
      </c>
      <c r="U174" s="116" t="s">
        <v>44</v>
      </c>
      <c r="V174" s="116" t="s">
        <v>230</v>
      </c>
      <c r="W174" s="80">
        <v>46.1538461538462</v>
      </c>
    </row>
    <row r="175" spans="14:23">
      <c r="N175" s="120">
        <v>38</v>
      </c>
      <c r="O175" s="121" t="s">
        <v>226</v>
      </c>
      <c r="P175" s="103">
        <v>2020</v>
      </c>
      <c r="Q175" s="90">
        <v>12</v>
      </c>
      <c r="R175" s="74">
        <v>58.99</v>
      </c>
      <c r="S175" s="91" t="s">
        <v>227</v>
      </c>
      <c r="T175" s="91" t="s">
        <v>206</v>
      </c>
      <c r="U175" s="116" t="s">
        <v>44</v>
      </c>
      <c r="V175" s="116" t="s">
        <v>232</v>
      </c>
      <c r="W175" s="80">
        <v>42.3800644176979</v>
      </c>
    </row>
    <row r="176" spans="14:23">
      <c r="N176" s="120">
        <v>39</v>
      </c>
      <c r="O176" s="121" t="s">
        <v>226</v>
      </c>
      <c r="P176" s="103">
        <v>2020</v>
      </c>
      <c r="Q176" s="90">
        <v>11</v>
      </c>
      <c r="R176" s="74">
        <v>63.58</v>
      </c>
      <c r="S176" s="91" t="s">
        <v>227</v>
      </c>
      <c r="T176" s="91" t="s">
        <v>202</v>
      </c>
      <c r="U176" s="116" t="s">
        <v>43</v>
      </c>
      <c r="V176" s="116" t="s">
        <v>230</v>
      </c>
      <c r="W176" s="80">
        <v>45.611827618748</v>
      </c>
    </row>
    <row r="177" spans="14:23">
      <c r="N177" s="120">
        <v>40</v>
      </c>
      <c r="O177" s="121" t="s">
        <v>226</v>
      </c>
      <c r="P177" s="103">
        <v>2020</v>
      </c>
      <c r="Q177" s="90">
        <v>11</v>
      </c>
      <c r="R177" s="74">
        <v>74</v>
      </c>
      <c r="S177" s="91" t="s">
        <v>234</v>
      </c>
      <c r="T177" s="91" t="s">
        <v>202</v>
      </c>
      <c r="U177" s="116" t="s">
        <v>44</v>
      </c>
      <c r="V177" s="116" t="s">
        <v>232</v>
      </c>
      <c r="W177" s="80">
        <v>47.2972972972973</v>
      </c>
    </row>
    <row r="178" spans="14:23">
      <c r="N178" s="120">
        <v>41</v>
      </c>
      <c r="O178" s="121" t="s">
        <v>226</v>
      </c>
      <c r="P178" s="103">
        <v>2020</v>
      </c>
      <c r="Q178" s="90">
        <v>11</v>
      </c>
      <c r="R178" s="74">
        <v>60.36</v>
      </c>
      <c r="S178" s="91" t="s">
        <v>227</v>
      </c>
      <c r="T178" s="91" t="s">
        <v>206</v>
      </c>
      <c r="U178" s="116" t="s">
        <v>231</v>
      </c>
      <c r="V178" s="116" t="s">
        <v>213</v>
      </c>
      <c r="W178" s="80">
        <v>43.0748840291584</v>
      </c>
    </row>
    <row r="179" spans="14:23">
      <c r="N179" s="120">
        <v>42</v>
      </c>
      <c r="O179" s="121" t="s">
        <v>226</v>
      </c>
      <c r="P179" s="103">
        <v>2020</v>
      </c>
      <c r="Q179" s="90">
        <v>11</v>
      </c>
      <c r="R179" s="74">
        <v>65.85</v>
      </c>
      <c r="S179" s="91" t="s">
        <v>227</v>
      </c>
      <c r="T179" s="91" t="s">
        <v>206</v>
      </c>
      <c r="U179" s="116" t="s">
        <v>42</v>
      </c>
      <c r="V179" s="116" t="s">
        <v>228</v>
      </c>
      <c r="W179" s="80">
        <v>43.2953682611997</v>
      </c>
    </row>
    <row r="180" spans="14:23">
      <c r="N180" s="120">
        <v>43</v>
      </c>
      <c r="O180" s="121" t="s">
        <v>226</v>
      </c>
      <c r="P180" s="103">
        <v>2020</v>
      </c>
      <c r="Q180" s="90">
        <v>9</v>
      </c>
      <c r="R180" s="74">
        <v>53</v>
      </c>
      <c r="S180" s="91" t="s">
        <v>227</v>
      </c>
      <c r="T180" s="91" t="s">
        <v>202</v>
      </c>
      <c r="U180" s="116" t="s">
        <v>44</v>
      </c>
      <c r="V180" s="116" t="s">
        <v>213</v>
      </c>
      <c r="W180" s="80">
        <v>58.4905660377358</v>
      </c>
    </row>
    <row r="181" spans="14:23">
      <c r="N181" s="120">
        <v>44</v>
      </c>
      <c r="O181" s="121" t="s">
        <v>226</v>
      </c>
      <c r="P181" s="103">
        <v>2020</v>
      </c>
      <c r="Q181" s="90">
        <v>9</v>
      </c>
      <c r="R181" s="74">
        <v>46.12</v>
      </c>
      <c r="S181" s="91" t="s">
        <v>229</v>
      </c>
      <c r="T181" s="91" t="s">
        <v>202</v>
      </c>
      <c r="U181" s="116" t="s">
        <v>42</v>
      </c>
      <c r="V181" s="103" t="s">
        <v>207</v>
      </c>
      <c r="W181" s="80">
        <v>52.0381613183001</v>
      </c>
    </row>
    <row r="182" spans="14:23">
      <c r="N182" s="120">
        <v>45</v>
      </c>
      <c r="O182" s="121" t="s">
        <v>226</v>
      </c>
      <c r="P182" s="103">
        <v>2020</v>
      </c>
      <c r="Q182" s="90">
        <v>9</v>
      </c>
      <c r="R182" s="74">
        <v>81</v>
      </c>
      <c r="S182" s="91" t="s">
        <v>227</v>
      </c>
      <c r="T182" s="91" t="s">
        <v>206</v>
      </c>
      <c r="U182" s="116" t="s">
        <v>44</v>
      </c>
      <c r="V182" s="103" t="s">
        <v>210</v>
      </c>
      <c r="W182" s="80">
        <v>34.5679012345679</v>
      </c>
    </row>
    <row r="183" spans="14:23">
      <c r="N183" s="120">
        <v>46</v>
      </c>
      <c r="O183" s="121" t="s">
        <v>226</v>
      </c>
      <c r="P183" s="103">
        <v>2020</v>
      </c>
      <c r="Q183" s="90">
        <v>9</v>
      </c>
      <c r="R183" s="74">
        <v>74</v>
      </c>
      <c r="S183" s="91" t="s">
        <v>234</v>
      </c>
      <c r="T183" s="91" t="s">
        <v>206</v>
      </c>
      <c r="U183" s="116" t="s">
        <v>44</v>
      </c>
      <c r="V183" s="116" t="s">
        <v>230</v>
      </c>
      <c r="W183" s="80">
        <v>36.4864864864865</v>
      </c>
    </row>
    <row r="184" spans="14:23">
      <c r="N184" s="120">
        <v>47</v>
      </c>
      <c r="O184" s="121" t="s">
        <v>226</v>
      </c>
      <c r="P184" s="103">
        <v>2020</v>
      </c>
      <c r="Q184" s="36">
        <v>8</v>
      </c>
      <c r="R184" s="74">
        <v>76</v>
      </c>
      <c r="S184" s="91" t="s">
        <v>227</v>
      </c>
      <c r="T184" s="91" t="s">
        <v>206</v>
      </c>
      <c r="U184" s="116" t="s">
        <v>44</v>
      </c>
      <c r="V184" s="103" t="s">
        <v>240</v>
      </c>
      <c r="W184" s="80">
        <v>38.1578947368421</v>
      </c>
    </row>
    <row r="185" spans="14:23">
      <c r="N185" s="120">
        <v>48</v>
      </c>
      <c r="O185" s="121" t="s">
        <v>226</v>
      </c>
      <c r="P185" s="103">
        <v>2020</v>
      </c>
      <c r="Q185" s="36">
        <v>8</v>
      </c>
      <c r="R185" s="74">
        <v>41.69</v>
      </c>
      <c r="S185" s="91" t="s">
        <v>229</v>
      </c>
      <c r="T185" s="91" t="s">
        <v>202</v>
      </c>
      <c r="U185" s="116" t="s">
        <v>42</v>
      </c>
      <c r="V185" s="116" t="s">
        <v>230</v>
      </c>
      <c r="W185" s="80">
        <v>62.3650755576877</v>
      </c>
    </row>
    <row r="186" spans="14:23">
      <c r="N186" s="120">
        <v>49</v>
      </c>
      <c r="O186" s="121" t="s">
        <v>226</v>
      </c>
      <c r="P186" s="103">
        <v>2020</v>
      </c>
      <c r="Q186" s="36">
        <v>8</v>
      </c>
      <c r="R186" s="74">
        <v>60.62</v>
      </c>
      <c r="S186" s="91" t="s">
        <v>227</v>
      </c>
      <c r="T186" s="91" t="s">
        <v>206</v>
      </c>
      <c r="U186" s="116" t="s">
        <v>44</v>
      </c>
      <c r="V186" s="116" t="s">
        <v>218</v>
      </c>
      <c r="W186" s="80">
        <v>51.1382382052128</v>
      </c>
    </row>
    <row r="187" spans="14:23">
      <c r="N187" s="120">
        <v>50</v>
      </c>
      <c r="O187" s="121" t="s">
        <v>226</v>
      </c>
      <c r="P187" s="103">
        <v>2020</v>
      </c>
      <c r="Q187" s="36">
        <v>8</v>
      </c>
      <c r="R187" s="74">
        <v>60.7</v>
      </c>
      <c r="S187" s="91" t="s">
        <v>227</v>
      </c>
      <c r="T187" s="91" t="s">
        <v>206</v>
      </c>
      <c r="U187" s="116" t="s">
        <v>42</v>
      </c>
      <c r="V187" s="103" t="s">
        <v>207</v>
      </c>
      <c r="W187" s="80">
        <v>44.4810543657331</v>
      </c>
    </row>
    <row r="1048565" spans="9:9">
      <c r="I1048565" s="105" t="s">
        <v>213</v>
      </c>
    </row>
  </sheetData>
  <autoFilter ref="A78:I130">
    <extLst/>
  </autoFilter>
  <mergeCells count="69">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7"/>
    <mergeCell ref="E88:E91"/>
    <mergeCell ref="E92:E95"/>
    <mergeCell ref="E96:E98"/>
    <mergeCell ref="E100:E102"/>
    <mergeCell ref="E103:E106"/>
    <mergeCell ref="E107:E110"/>
    <mergeCell ref="E112:E116"/>
    <mergeCell ref="E117:E120"/>
    <mergeCell ref="E121:E130"/>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dimension ref="A1:T1048533"/>
  <sheetViews>
    <sheetView zoomScale="85" zoomScaleNormal="85" workbookViewId="0">
      <selection activeCell="K7" sqref="K7:K9"/>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66" customWidth="1"/>
    <col min="7" max="7" width="21" style="66" customWidth="1"/>
    <col min="8" max="9" width="11.375" style="67" customWidth="1"/>
    <col min="10" max="10" width="7" style="67" customWidth="1"/>
    <col min="11" max="12" width="9" style="67"/>
    <col min="13" max="13" width="9" style="68"/>
    <col min="14" max="14" width="10.75" style="67"/>
    <col min="15" max="19" width="9" style="67"/>
    <col min="20" max="20" width="12.625" style="69"/>
    <col min="21" max="16384" width="9" style="67"/>
  </cols>
  <sheetData>
    <row r="1" spans="2:6">
      <c r="B1" s="66" t="s">
        <v>155</v>
      </c>
      <c r="F1" s="66">
        <v>12</v>
      </c>
    </row>
    <row r="2" spans="2:5">
      <c r="B2" s="70" t="s">
        <v>156</v>
      </c>
      <c r="C2" s="71" t="s">
        <v>252</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c r="D4" s="79"/>
      <c r="E4" s="79"/>
      <c r="F4" s="80">
        <f>AVERAGE(D4:D6)</f>
        <v>60.68</v>
      </c>
      <c r="G4" s="80"/>
    </row>
    <row r="5" spans="1:7">
      <c r="A5" s="81"/>
      <c r="B5" s="78">
        <v>44044</v>
      </c>
      <c r="C5" s="74"/>
      <c r="D5" s="75">
        <f>中指数据!AP3</f>
        <v>61.87</v>
      </c>
      <c r="E5" s="79"/>
      <c r="F5" s="80"/>
      <c r="G5" s="80"/>
    </row>
    <row r="6" spans="1:13">
      <c r="A6" s="81"/>
      <c r="B6" s="78">
        <v>44075</v>
      </c>
      <c r="C6" s="74"/>
      <c r="D6" s="75">
        <f>中指数据!AL3</f>
        <v>59.49</v>
      </c>
      <c r="E6" s="79"/>
      <c r="F6" s="80"/>
      <c r="G6" s="80"/>
      <c r="H6" s="82"/>
      <c r="I6" s="103" t="s">
        <v>164</v>
      </c>
      <c r="J6" s="103" t="s">
        <v>165</v>
      </c>
      <c r="K6" s="104" t="s">
        <v>166</v>
      </c>
      <c r="L6" s="105" t="s">
        <v>167</v>
      </c>
      <c r="M6" s="106" t="s">
        <v>168</v>
      </c>
    </row>
    <row r="7" spans="1:13">
      <c r="A7" s="77" t="s">
        <v>169</v>
      </c>
      <c r="B7" s="78">
        <v>44105</v>
      </c>
      <c r="C7" s="74"/>
      <c r="D7" s="75">
        <f>中指数据!AH3</f>
        <v>55.49</v>
      </c>
      <c r="E7" s="79"/>
      <c r="F7" s="80">
        <f>AVERAGE(D7:D9)</f>
        <v>57.0466666666667</v>
      </c>
      <c r="G7" s="80"/>
      <c r="H7" s="82" t="s">
        <v>170</v>
      </c>
      <c r="I7" s="107">
        <f>F17</f>
        <v>60.7816666666667</v>
      </c>
      <c r="J7" s="108"/>
      <c r="K7" s="109">
        <f>AVERAGE(I7:I9)-L7-M7</f>
        <v>61.4385555555556</v>
      </c>
      <c r="L7" s="67">
        <v>2.2</v>
      </c>
      <c r="M7" s="68">
        <v>2.5</v>
      </c>
    </row>
    <row r="8" spans="1:12">
      <c r="A8" s="81"/>
      <c r="B8" s="78">
        <v>44136</v>
      </c>
      <c r="C8" s="74"/>
      <c r="D8" s="75">
        <f>中指数据!AD3</f>
        <v>57.62</v>
      </c>
      <c r="E8" s="79"/>
      <c r="F8" s="80"/>
      <c r="G8" s="80"/>
      <c r="H8" s="82" t="s">
        <v>171</v>
      </c>
      <c r="I8" s="107">
        <f>F34</f>
        <v>61.564</v>
      </c>
      <c r="J8" s="108"/>
      <c r="K8" s="109"/>
      <c r="L8" s="105"/>
    </row>
    <row r="9" spans="1:11">
      <c r="A9" s="81"/>
      <c r="B9" s="78">
        <v>44166</v>
      </c>
      <c r="C9" s="74"/>
      <c r="D9" s="75">
        <f>中指数据!Z3</f>
        <v>58.03</v>
      </c>
      <c r="E9" s="79"/>
      <c r="F9" s="80"/>
      <c r="G9" s="80"/>
      <c r="H9" s="83" t="s">
        <v>172</v>
      </c>
      <c r="I9" s="110">
        <f>F51</f>
        <v>76.07</v>
      </c>
      <c r="J9" s="108"/>
      <c r="K9" s="109"/>
    </row>
    <row r="10" spans="1:7">
      <c r="A10" s="77" t="s">
        <v>173</v>
      </c>
      <c r="B10" s="78">
        <v>44197</v>
      </c>
      <c r="C10" s="74"/>
      <c r="D10" s="75" t="str">
        <f>中指数据!V3</f>
        <v>--</v>
      </c>
      <c r="E10" s="79"/>
      <c r="F10" s="80">
        <f>AVERAGE(D10:D12)</f>
        <v>61.87</v>
      </c>
      <c r="G10" s="80"/>
    </row>
    <row r="11" spans="1:7">
      <c r="A11" s="81"/>
      <c r="B11" s="78">
        <v>44228</v>
      </c>
      <c r="C11" s="74"/>
      <c r="D11" s="75">
        <f>中指数据!R3</f>
        <v>62.59</v>
      </c>
      <c r="E11" s="79"/>
      <c r="F11" s="80"/>
      <c r="G11" s="80"/>
    </row>
    <row r="12" spans="1:7">
      <c r="A12" s="77"/>
      <c r="B12" s="78">
        <v>44256</v>
      </c>
      <c r="C12" s="74"/>
      <c r="D12" s="75">
        <f>中指数据!N3</f>
        <v>61.15</v>
      </c>
      <c r="E12" s="79"/>
      <c r="F12" s="80"/>
      <c r="G12" s="80"/>
    </row>
    <row r="13" spans="1:7">
      <c r="A13" s="74" t="s">
        <v>174</v>
      </c>
      <c r="B13" s="78">
        <v>44287</v>
      </c>
      <c r="C13" s="74"/>
      <c r="D13" s="75">
        <f>中指数据!J3</f>
        <v>61.85</v>
      </c>
      <c r="E13" s="79"/>
      <c r="F13" s="80">
        <f>AVERAGE(D13:D15)</f>
        <v>63.53</v>
      </c>
      <c r="G13" s="80"/>
    </row>
    <row r="14" spans="1:7">
      <c r="A14" s="74"/>
      <c r="B14" s="78">
        <v>44317</v>
      </c>
      <c r="C14" s="74"/>
      <c r="D14" s="75">
        <f>中指数据!F3</f>
        <v>64.9</v>
      </c>
      <c r="E14" s="79"/>
      <c r="F14" s="80"/>
      <c r="G14" s="80"/>
    </row>
    <row r="15" spans="1:7">
      <c r="A15" s="74"/>
      <c r="B15" s="78">
        <v>44348</v>
      </c>
      <c r="C15" s="74"/>
      <c r="D15" s="75">
        <f>中指数据!B3</f>
        <v>63.84</v>
      </c>
      <c r="E15" s="79"/>
      <c r="F15" s="80"/>
      <c r="G15" s="80"/>
    </row>
    <row r="16" spans="1:7">
      <c r="A16" s="84" t="s">
        <v>175</v>
      </c>
      <c r="B16" s="78">
        <v>44378</v>
      </c>
      <c r="C16" s="75"/>
      <c r="D16" s="74"/>
      <c r="E16" s="79"/>
      <c r="F16" s="80">
        <f>D16</f>
        <v>0</v>
      </c>
      <c r="G16" s="80"/>
    </row>
    <row r="17" spans="1:7">
      <c r="A17" s="85" t="s">
        <v>176</v>
      </c>
      <c r="B17" s="86"/>
      <c r="C17" s="86"/>
      <c r="D17" s="86"/>
      <c r="E17" s="87"/>
      <c r="F17" s="80">
        <f>AVERAGE(F4:F15)</f>
        <v>60.7816666666667</v>
      </c>
      <c r="G17" s="80"/>
    </row>
    <row r="18" spans="6:6">
      <c r="F18" s="88"/>
    </row>
    <row r="19" spans="2:7">
      <c r="B19" s="74" t="s">
        <v>177</v>
      </c>
      <c r="C19" s="74"/>
      <c r="D19" s="74"/>
      <c r="E19" s="89"/>
      <c r="F19" s="88"/>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c r="E21" s="79"/>
      <c r="F21" s="93">
        <f>ROUND(AVERAGE(D21:D23),2)</f>
        <v>59.36</v>
      </c>
      <c r="G21" s="74"/>
    </row>
    <row r="22" spans="1:7">
      <c r="A22" s="81"/>
      <c r="B22" s="78">
        <v>44044</v>
      </c>
      <c r="C22" s="74"/>
      <c r="D22" s="79">
        <v>62.4243060660156</v>
      </c>
      <c r="E22" s="79"/>
      <c r="F22" s="95"/>
      <c r="G22" s="74"/>
    </row>
    <row r="23" spans="1:7">
      <c r="A23" s="81"/>
      <c r="B23" s="78">
        <v>44075</v>
      </c>
      <c r="C23" s="74"/>
      <c r="D23" s="79">
        <v>56.299260075556</v>
      </c>
      <c r="E23" s="79"/>
      <c r="F23" s="95"/>
      <c r="G23" s="74"/>
    </row>
    <row r="24" spans="1:7">
      <c r="A24" s="77" t="s">
        <v>169</v>
      </c>
      <c r="B24" s="78">
        <v>44105</v>
      </c>
      <c r="C24" s="74"/>
      <c r="D24" s="79">
        <v>58.6621053308322</v>
      </c>
      <c r="E24" s="79"/>
      <c r="F24" s="93">
        <f t="shared" ref="F24" si="1">ROUND(AVERAGE(D24:D26),2)</f>
        <v>60.98</v>
      </c>
      <c r="G24" s="74"/>
    </row>
    <row r="25" spans="1:7">
      <c r="A25" s="81"/>
      <c r="B25" s="78">
        <v>44136</v>
      </c>
      <c r="C25" s="74"/>
      <c r="D25" s="79">
        <v>62.0560895105178</v>
      </c>
      <c r="E25" s="79"/>
      <c r="F25" s="95"/>
      <c r="G25" s="74"/>
    </row>
    <row r="26" spans="1:7">
      <c r="A26" s="81"/>
      <c r="B26" s="78">
        <v>44166</v>
      </c>
      <c r="C26" s="74"/>
      <c r="D26" s="79">
        <v>62.2344894113634</v>
      </c>
      <c r="E26" s="79"/>
      <c r="F26" s="95"/>
      <c r="G26" s="74"/>
    </row>
    <row r="27" spans="1:7">
      <c r="A27" s="77" t="s">
        <v>173</v>
      </c>
      <c r="B27" s="78">
        <v>44197</v>
      </c>
      <c r="C27" s="74"/>
      <c r="D27" s="79">
        <v>61.2992165479909</v>
      </c>
      <c r="E27" s="79"/>
      <c r="F27" s="93">
        <f t="shared" ref="F27" si="2">ROUND(AVERAGE(D27:D29),2)</f>
        <v>59.91</v>
      </c>
      <c r="G27" s="74"/>
    </row>
    <row r="28" spans="1:7">
      <c r="A28" s="81"/>
      <c r="B28" s="78">
        <v>44228</v>
      </c>
      <c r="C28" s="74"/>
      <c r="D28" s="79">
        <v>57.950175091443</v>
      </c>
      <c r="E28" s="79"/>
      <c r="F28" s="95"/>
      <c r="G28" s="74"/>
    </row>
    <row r="29" spans="1:7">
      <c r="A29" s="77"/>
      <c r="B29" s="78">
        <v>44256</v>
      </c>
      <c r="C29" s="74"/>
      <c r="D29" s="79">
        <v>60.4862665875592</v>
      </c>
      <c r="E29" s="79"/>
      <c r="F29" s="95"/>
      <c r="G29" s="74"/>
    </row>
    <row r="30" spans="1:7">
      <c r="A30" s="74" t="s">
        <v>174</v>
      </c>
      <c r="B30" s="78">
        <v>44287</v>
      </c>
      <c r="C30" s="74"/>
      <c r="D30" s="79">
        <v>64.8906293916044</v>
      </c>
      <c r="E30" s="79"/>
      <c r="F30" s="93">
        <f t="shared" ref="F30" si="3">ROUND(AVERAGE(D30:D32),2)</f>
        <v>63.87</v>
      </c>
      <c r="G30" s="74"/>
    </row>
    <row r="31" spans="1:7">
      <c r="A31" s="74"/>
      <c r="B31" s="78">
        <v>44317</v>
      </c>
      <c r="C31" s="74"/>
      <c r="D31" s="79">
        <v>61.2607833232447</v>
      </c>
      <c r="E31" s="79"/>
      <c r="F31" s="95"/>
      <c r="G31" s="74"/>
    </row>
    <row r="32" spans="1:7">
      <c r="A32" s="74"/>
      <c r="B32" s="78">
        <v>44348</v>
      </c>
      <c r="C32" s="74"/>
      <c r="D32" s="79">
        <v>65.4708928628506</v>
      </c>
      <c r="E32" s="79"/>
      <c r="F32" s="95"/>
      <c r="G32" s="74"/>
    </row>
    <row r="33" spans="1:7">
      <c r="A33" s="84" t="s">
        <v>175</v>
      </c>
      <c r="B33" s="78">
        <v>44378</v>
      </c>
      <c r="C33" s="74"/>
      <c r="D33" s="79">
        <v>63.7020054586257</v>
      </c>
      <c r="E33" s="79"/>
      <c r="F33" s="90">
        <f>ROUND(D33,2)</f>
        <v>63.7</v>
      </c>
      <c r="G33" s="80"/>
    </row>
    <row r="34" spans="1:7">
      <c r="A34" s="97" t="s">
        <v>164</v>
      </c>
      <c r="B34" s="98"/>
      <c r="C34" s="98"/>
      <c r="D34" s="98"/>
      <c r="E34" s="99"/>
      <c r="F34" s="90">
        <f>AVERAGE(F21:F33)</f>
        <v>61.564</v>
      </c>
      <c r="G34" s="80"/>
    </row>
    <row r="35" spans="6:6">
      <c r="F35" s="88"/>
    </row>
    <row r="36" spans="2:6">
      <c r="B36" s="74" t="s">
        <v>181</v>
      </c>
      <c r="C36" s="74"/>
      <c r="D36" s="74"/>
      <c r="E36" s="89"/>
      <c r="F36" s="88"/>
    </row>
    <row r="37" spans="1:7">
      <c r="A37" s="74" t="str">
        <f t="shared" ref="A37:E37" si="4">A3</f>
        <v>时间</v>
      </c>
      <c r="B37" s="74" t="s">
        <v>178</v>
      </c>
      <c r="C37" s="74" t="s">
        <v>179</v>
      </c>
      <c r="D37" s="74" t="s">
        <v>180</v>
      </c>
      <c r="E37" s="74" t="str">
        <f t="shared" si="4"/>
        <v>样本数量</v>
      </c>
      <c r="F37" s="76" t="s">
        <v>160</v>
      </c>
      <c r="G37" s="76" t="str">
        <f>G3</f>
        <v>含物业费，不含取暖费</v>
      </c>
    </row>
    <row r="38" spans="1:7">
      <c r="A38" s="77" t="s">
        <v>162</v>
      </c>
      <c r="B38" s="78">
        <v>44013</v>
      </c>
      <c r="C38" s="74"/>
      <c r="D38" s="80"/>
      <c r="E38" s="79">
        <f>SUM(C38:C40)</f>
        <v>0</v>
      </c>
      <c r="F38" s="80">
        <f>ROUND(AVERAGE(D38:D40),2)</f>
        <v>75.28</v>
      </c>
      <c r="G38" s="80"/>
    </row>
    <row r="39" spans="1:7">
      <c r="A39" s="81"/>
      <c r="B39" s="78">
        <v>44044</v>
      </c>
      <c r="C39" s="74"/>
      <c r="D39" s="80">
        <f>E266</f>
        <v>79.2776091431707</v>
      </c>
      <c r="E39" s="79"/>
      <c r="F39" s="90"/>
      <c r="G39" s="80"/>
    </row>
    <row r="40" spans="1:7">
      <c r="A40" s="81"/>
      <c r="B40" s="78">
        <v>44075</v>
      </c>
      <c r="C40" s="74"/>
      <c r="D40" s="80">
        <f>E243</f>
        <v>71.2858909265939</v>
      </c>
      <c r="E40" s="79"/>
      <c r="F40" s="90"/>
      <c r="G40" s="80"/>
    </row>
    <row r="41" spans="1:7">
      <c r="A41" s="77" t="s">
        <v>169</v>
      </c>
      <c r="B41" s="78">
        <v>44105</v>
      </c>
      <c r="C41" s="74"/>
      <c r="D41" s="80">
        <f>E227</f>
        <v>73.9614130229257</v>
      </c>
      <c r="E41" s="79">
        <f>SUM(C41:C43)</f>
        <v>0</v>
      </c>
      <c r="F41" s="80">
        <f t="shared" ref="F41" si="5">ROUND(AVERAGE(D41:D43),2)</f>
        <v>78.25</v>
      </c>
      <c r="G41" s="80"/>
    </row>
    <row r="42" spans="1:7">
      <c r="A42" s="81"/>
      <c r="B42" s="78">
        <v>44136</v>
      </c>
      <c r="C42" s="74"/>
      <c r="D42" s="80">
        <f>E218</f>
        <v>79.0303487814066</v>
      </c>
      <c r="E42" s="79"/>
      <c r="F42" s="90"/>
      <c r="G42" s="80"/>
    </row>
    <row r="43" spans="1:7">
      <c r="A43" s="81"/>
      <c r="B43" s="78">
        <v>44166</v>
      </c>
      <c r="C43" s="74"/>
      <c r="D43" s="80">
        <f>E208</f>
        <v>81.7590755671078</v>
      </c>
      <c r="E43" s="79"/>
      <c r="F43" s="90"/>
      <c r="G43" s="80"/>
    </row>
    <row r="44" spans="1:7">
      <c r="A44" s="77" t="s">
        <v>173</v>
      </c>
      <c r="B44" s="78">
        <v>44197</v>
      </c>
      <c r="C44" s="74"/>
      <c r="D44" s="80">
        <f>E198</f>
        <v>72.4960780225928</v>
      </c>
      <c r="E44" s="79">
        <f>SUM(C44:C46)</f>
        <v>0</v>
      </c>
      <c r="F44" s="80">
        <f t="shared" ref="F44" si="6">ROUND(AVERAGE(D44:D46),2)</f>
        <v>76.25</v>
      </c>
      <c r="G44" s="80"/>
    </row>
    <row r="45" spans="1:7">
      <c r="A45" s="81"/>
      <c r="B45" s="78">
        <v>44228</v>
      </c>
      <c r="C45" s="74"/>
      <c r="D45" s="80">
        <f>E179</f>
        <v>77.3549184197654</v>
      </c>
      <c r="E45" s="79"/>
      <c r="F45" s="90"/>
      <c r="G45" s="80"/>
    </row>
    <row r="46" spans="1:7">
      <c r="A46" s="77"/>
      <c r="B46" s="78">
        <v>44256</v>
      </c>
      <c r="C46" s="74"/>
      <c r="D46" s="80">
        <f>E161</f>
        <v>78.9121470098446</v>
      </c>
      <c r="E46" s="79"/>
      <c r="F46" s="90"/>
      <c r="G46" s="80"/>
    </row>
    <row r="47" spans="1:10">
      <c r="A47" s="74" t="s">
        <v>174</v>
      </c>
      <c r="B47" s="78">
        <v>44287</v>
      </c>
      <c r="C47" s="74"/>
      <c r="D47" s="80">
        <f>E143</f>
        <v>77.547151241706</v>
      </c>
      <c r="E47" s="79">
        <f>SUM(C47:C49)</f>
        <v>0</v>
      </c>
      <c r="F47" s="80">
        <f t="shared" ref="F47" si="7">ROUND(AVERAGE(D47:D49),2)</f>
        <v>77.85</v>
      </c>
      <c r="G47" s="80"/>
      <c r="I47" s="105" t="s">
        <v>253</v>
      </c>
      <c r="J47" s="105" t="s">
        <v>254</v>
      </c>
    </row>
    <row r="48" spans="1:10">
      <c r="A48" s="74"/>
      <c r="B48" s="78">
        <v>44317</v>
      </c>
      <c r="C48" s="74"/>
      <c r="D48" s="80">
        <f>E129</f>
        <v>70.460742621421</v>
      </c>
      <c r="E48" s="79"/>
      <c r="F48" s="90"/>
      <c r="G48" s="80"/>
      <c r="I48" s="67">
        <v>30</v>
      </c>
      <c r="J48" s="67">
        <v>0.8</v>
      </c>
    </row>
    <row r="49" spans="1:9">
      <c r="A49" s="74"/>
      <c r="B49" s="78">
        <v>44348</v>
      </c>
      <c r="C49" s="74"/>
      <c r="D49" s="80">
        <f>E107</f>
        <v>85.532127783499</v>
      </c>
      <c r="E49" s="79"/>
      <c r="F49" s="90"/>
      <c r="G49" s="80"/>
      <c r="I49" s="67">
        <f>I48/12</f>
        <v>2.5</v>
      </c>
    </row>
    <row r="50" spans="1:7">
      <c r="A50" s="84" t="s">
        <v>175</v>
      </c>
      <c r="B50" s="78">
        <v>44378</v>
      </c>
      <c r="C50" s="74"/>
      <c r="D50" s="80">
        <f>E84</f>
        <v>72.7197726982896</v>
      </c>
      <c r="E50" s="79">
        <f>C50</f>
        <v>0</v>
      </c>
      <c r="F50" s="80">
        <f>D50</f>
        <v>72.7197726982896</v>
      </c>
      <c r="G50" s="80"/>
    </row>
    <row r="51" spans="1:7">
      <c r="A51" s="97" t="s">
        <v>164</v>
      </c>
      <c r="B51" s="98"/>
      <c r="C51" s="98"/>
      <c r="D51" s="98"/>
      <c r="E51" s="99"/>
      <c r="F51" s="90">
        <f>ROUND(AVERAGE(F38:F50),2)</f>
        <v>76.07</v>
      </c>
      <c r="G51" s="90"/>
    </row>
    <row r="54" ht="13.5" hidden="1" spans="1:7">
      <c r="A54" s="91" t="s">
        <v>187</v>
      </c>
      <c r="B54" s="74" t="s">
        <v>178</v>
      </c>
      <c r="C54" s="74" t="s">
        <v>179</v>
      </c>
      <c r="D54" s="74" t="s">
        <v>188</v>
      </c>
      <c r="E54" s="91" t="s">
        <v>189</v>
      </c>
      <c r="F54" s="91" t="s">
        <v>190</v>
      </c>
      <c r="G54" s="100"/>
    </row>
    <row r="55" hidden="1" spans="1:7">
      <c r="A55" s="74" t="str">
        <f>A38</f>
        <v>2020年三季度</v>
      </c>
      <c r="B55" s="78">
        <v>43617</v>
      </c>
      <c r="C55" s="74">
        <v>3</v>
      </c>
      <c r="D55" s="101">
        <v>91.57</v>
      </c>
      <c r="E55" s="79">
        <f>E4</f>
        <v>0</v>
      </c>
      <c r="F55" s="74">
        <f>F4</f>
        <v>60.68</v>
      </c>
      <c r="G55" s="89"/>
    </row>
    <row r="56" hidden="1" spans="1:7">
      <c r="A56" s="74">
        <f>A40</f>
        <v>0</v>
      </c>
      <c r="B56" s="78"/>
      <c r="C56" s="74"/>
      <c r="D56" s="101"/>
      <c r="E56" s="79">
        <f>E6</f>
        <v>0</v>
      </c>
      <c r="F56" s="80">
        <f>F6</f>
        <v>0</v>
      </c>
      <c r="G56" s="102"/>
    </row>
    <row r="57" hidden="1" spans="1:7">
      <c r="A57" s="74">
        <f>A43</f>
        <v>0</v>
      </c>
      <c r="B57" s="78"/>
      <c r="C57" s="74"/>
      <c r="D57" s="101"/>
      <c r="E57" s="79">
        <f>E7</f>
        <v>0</v>
      </c>
      <c r="F57" s="80">
        <f>F7</f>
        <v>57.0466666666667</v>
      </c>
      <c r="G57" s="102"/>
    </row>
    <row r="58" hidden="1" spans="1:7">
      <c r="A58" s="74">
        <f>A46</f>
        <v>0</v>
      </c>
      <c r="B58" s="78">
        <v>43891</v>
      </c>
      <c r="C58" s="74">
        <v>2</v>
      </c>
      <c r="D58" s="101">
        <v>92.31</v>
      </c>
      <c r="E58" s="79">
        <f>E10</f>
        <v>0</v>
      </c>
      <c r="F58" s="80">
        <f>F10</f>
        <v>61.87</v>
      </c>
      <c r="G58" s="102"/>
    </row>
    <row r="59" hidden="1" spans="1:7">
      <c r="A59" s="74">
        <f>A49</f>
        <v>0</v>
      </c>
      <c r="B59" s="78"/>
      <c r="C59" s="74"/>
      <c r="D59" s="101"/>
      <c r="E59" s="79">
        <f>E13</f>
        <v>0</v>
      </c>
      <c r="F59" s="80">
        <f>F13</f>
        <v>63.53</v>
      </c>
      <c r="G59" s="102"/>
    </row>
    <row r="60" hidden="1" spans="1:7">
      <c r="A60" s="74" t="s">
        <v>164</v>
      </c>
      <c r="B60" s="74"/>
      <c r="C60" s="74"/>
      <c r="D60" s="74"/>
      <c r="E60" s="74"/>
      <c r="F60" s="80">
        <f>ROUND(AVERAGE(F55:F59),2)</f>
        <v>48.63</v>
      </c>
      <c r="G60" s="102"/>
    </row>
    <row r="61" hidden="1"/>
    <row r="62" ht="13.5" hidden="1" spans="1:7">
      <c r="A62" s="91" t="s">
        <v>187</v>
      </c>
      <c r="B62" s="74" t="s">
        <v>178</v>
      </c>
      <c r="C62" s="74" t="s">
        <v>179</v>
      </c>
      <c r="D62" s="74" t="s">
        <v>188</v>
      </c>
      <c r="E62" s="91" t="s">
        <v>189</v>
      </c>
      <c r="F62" s="91" t="s">
        <v>190</v>
      </c>
      <c r="G62" s="100"/>
    </row>
    <row r="63" hidden="1" spans="1:7">
      <c r="A63" s="74" t="s">
        <v>191</v>
      </c>
      <c r="B63" s="78">
        <v>43617</v>
      </c>
      <c r="C63" s="74">
        <v>3</v>
      </c>
      <c r="D63" s="101">
        <v>91.57</v>
      </c>
      <c r="E63" s="79">
        <f>E21</f>
        <v>0</v>
      </c>
      <c r="F63" s="80">
        <f t="shared" ref="F63:F66" si="8">F21</f>
        <v>59.36</v>
      </c>
      <c r="G63" s="102"/>
    </row>
    <row r="64" hidden="1" spans="1:7">
      <c r="A64" s="74" t="s">
        <v>192</v>
      </c>
      <c r="B64" s="78"/>
      <c r="C64" s="74"/>
      <c r="D64" s="101"/>
      <c r="E64" s="79">
        <f>E22</f>
        <v>0</v>
      </c>
      <c r="F64" s="80">
        <f t="shared" si="8"/>
        <v>0</v>
      </c>
      <c r="G64" s="102"/>
    </row>
    <row r="65" hidden="1" spans="1:7">
      <c r="A65" s="74" t="s">
        <v>193</v>
      </c>
      <c r="B65" s="78"/>
      <c r="C65" s="74"/>
      <c r="D65" s="101"/>
      <c r="E65" s="79">
        <f>E25</f>
        <v>0</v>
      </c>
      <c r="F65" s="80">
        <f t="shared" si="8"/>
        <v>0</v>
      </c>
      <c r="G65" s="102"/>
    </row>
    <row r="66" hidden="1" spans="1:7">
      <c r="A66" s="74" t="s">
        <v>194</v>
      </c>
      <c r="B66" s="78">
        <v>43891</v>
      </c>
      <c r="C66" s="74">
        <v>2</v>
      </c>
      <c r="D66" s="101">
        <v>92.31</v>
      </c>
      <c r="E66" s="79">
        <f>E28</f>
        <v>0</v>
      </c>
      <c r="F66" s="80">
        <f t="shared" si="8"/>
        <v>60.98</v>
      </c>
      <c r="G66" s="102"/>
    </row>
    <row r="67" hidden="1" spans="1:7">
      <c r="A67" s="74" t="s">
        <v>195</v>
      </c>
      <c r="B67" s="78"/>
      <c r="C67" s="74"/>
      <c r="D67" s="101"/>
      <c r="E67" s="79">
        <f>E31</f>
        <v>0</v>
      </c>
      <c r="F67" s="80">
        <f>F27</f>
        <v>59.91</v>
      </c>
      <c r="G67" s="102"/>
    </row>
    <row r="68" hidden="1" spans="1:7">
      <c r="A68" s="74" t="s">
        <v>164</v>
      </c>
      <c r="B68" s="74"/>
      <c r="C68" s="74"/>
      <c r="D68" s="74"/>
      <c r="E68" s="74"/>
      <c r="F68" s="80">
        <f>ROUND(AVERAGE(F63:F66),2)</f>
        <v>30.09</v>
      </c>
      <c r="G68" s="102"/>
    </row>
    <row r="69" hidden="1"/>
    <row r="70" ht="13.5" hidden="1" spans="1:7">
      <c r="A70" s="91" t="s">
        <v>187</v>
      </c>
      <c r="B70" s="74" t="s">
        <v>178</v>
      </c>
      <c r="C70" s="74" t="s">
        <v>179</v>
      </c>
      <c r="D70" s="74" t="s">
        <v>188</v>
      </c>
      <c r="E70" s="91" t="s">
        <v>189</v>
      </c>
      <c r="F70" s="91" t="s">
        <v>190</v>
      </c>
      <c r="G70" s="100"/>
    </row>
    <row r="71" hidden="1" spans="1:7">
      <c r="A71" s="74" t="s">
        <v>191</v>
      </c>
      <c r="B71" s="78">
        <v>43617</v>
      </c>
      <c r="C71" s="74">
        <v>3</v>
      </c>
      <c r="D71" s="101">
        <v>91.57</v>
      </c>
      <c r="E71" s="79">
        <f>E38</f>
        <v>0</v>
      </c>
      <c r="F71" s="80">
        <f>F38</f>
        <v>75.28</v>
      </c>
      <c r="G71" s="102"/>
    </row>
    <row r="72" hidden="1" spans="1:7">
      <c r="A72" s="74" t="s">
        <v>192</v>
      </c>
      <c r="B72" s="78"/>
      <c r="C72" s="74"/>
      <c r="D72" s="101"/>
      <c r="E72" s="79">
        <f>E39</f>
        <v>0</v>
      </c>
      <c r="F72" s="80">
        <f>F39</f>
        <v>0</v>
      </c>
      <c r="G72" s="102"/>
    </row>
    <row r="73" hidden="1" spans="1:7">
      <c r="A73" s="74" t="s">
        <v>193</v>
      </c>
      <c r="B73" s="78"/>
      <c r="C73" s="74"/>
      <c r="D73" s="101"/>
      <c r="E73" s="79">
        <f>E42</f>
        <v>0</v>
      </c>
      <c r="F73" s="80">
        <f>F42</f>
        <v>0</v>
      </c>
      <c r="G73" s="102"/>
    </row>
    <row r="74" hidden="1" spans="1:7">
      <c r="A74" s="74" t="s">
        <v>194</v>
      </c>
      <c r="B74" s="78">
        <v>43891</v>
      </c>
      <c r="C74" s="74">
        <v>2</v>
      </c>
      <c r="D74" s="101">
        <v>92.31</v>
      </c>
      <c r="E74" s="79">
        <f>E45</f>
        <v>0</v>
      </c>
      <c r="F74" s="80">
        <f>F45</f>
        <v>0</v>
      </c>
      <c r="G74" s="102"/>
    </row>
    <row r="75" hidden="1" spans="1:7">
      <c r="A75" s="74" t="s">
        <v>195</v>
      </c>
      <c r="B75" s="78"/>
      <c r="C75" s="74"/>
      <c r="D75" s="101"/>
      <c r="E75" s="79">
        <f>E48</f>
        <v>0</v>
      </c>
      <c r="F75" s="80">
        <f>F48</f>
        <v>0</v>
      </c>
      <c r="G75" s="102"/>
    </row>
    <row r="76" hidden="1" spans="1:7">
      <c r="A76" s="74" t="s">
        <v>164</v>
      </c>
      <c r="B76" s="74"/>
      <c r="C76" s="74"/>
      <c r="D76" s="74"/>
      <c r="E76" s="74"/>
      <c r="F76" s="80">
        <f>ROUND(AVERAGE(F71:F75),2)</f>
        <v>15.06</v>
      </c>
      <c r="G76" s="102"/>
    </row>
    <row r="78" ht="13.5" spans="1:9">
      <c r="A78" s="91" t="s">
        <v>196</v>
      </c>
      <c r="B78" s="91" t="s">
        <v>197</v>
      </c>
      <c r="C78" s="91" t="s">
        <v>198</v>
      </c>
      <c r="D78" s="91" t="s">
        <v>199</v>
      </c>
      <c r="E78" s="111" t="s">
        <v>200</v>
      </c>
      <c r="F78" s="111" t="s">
        <v>62</v>
      </c>
      <c r="G78" s="111" t="s">
        <v>82</v>
      </c>
      <c r="H78" s="105" t="s">
        <v>41</v>
      </c>
      <c r="I78" s="105" t="s">
        <v>39</v>
      </c>
    </row>
    <row r="79" spans="1:9">
      <c r="A79" s="112">
        <v>44793</v>
      </c>
      <c r="B79" s="74">
        <v>77</v>
      </c>
      <c r="C79" s="74">
        <v>4800</v>
      </c>
      <c r="D79" s="74">
        <f t="shared" ref="D79:D102" si="9">C79/B79</f>
        <v>62.3376623376623</v>
      </c>
      <c r="E79" s="66">
        <f>AVERAGE(D79:D83)</f>
        <v>71.0330982149164</v>
      </c>
      <c r="F79" s="111">
        <v>311</v>
      </c>
      <c r="G79" s="111" t="s">
        <v>202</v>
      </c>
      <c r="H79" s="105" t="s">
        <v>231</v>
      </c>
      <c r="I79" s="105" t="s">
        <v>204</v>
      </c>
    </row>
    <row r="80" hidden="1" spans="1:9">
      <c r="A80" s="112">
        <v>44785</v>
      </c>
      <c r="B80" s="74">
        <v>26</v>
      </c>
      <c r="C80" s="74">
        <v>2400</v>
      </c>
      <c r="D80" s="74">
        <f t="shared" si="9"/>
        <v>92.3076923076923</v>
      </c>
      <c r="F80" s="111">
        <v>101</v>
      </c>
      <c r="G80" s="111" t="s">
        <v>206</v>
      </c>
      <c r="H80" s="105" t="s">
        <v>43</v>
      </c>
      <c r="I80" s="105" t="s">
        <v>204</v>
      </c>
    </row>
    <row r="81" spans="1:9">
      <c r="A81" s="112">
        <v>44781</v>
      </c>
      <c r="B81" s="74">
        <v>121</v>
      </c>
      <c r="C81" s="74">
        <v>5700</v>
      </c>
      <c r="D81" s="74">
        <f t="shared" si="9"/>
        <v>47.1074380165289</v>
      </c>
      <c r="F81" s="111">
        <v>411</v>
      </c>
      <c r="G81" s="111" t="s">
        <v>202</v>
      </c>
      <c r="H81" s="105" t="s">
        <v>44</v>
      </c>
      <c r="I81" s="105" t="s">
        <v>255</v>
      </c>
    </row>
    <row r="82" hidden="1" spans="1:9">
      <c r="A82" s="112">
        <v>44776</v>
      </c>
      <c r="B82" s="74">
        <v>30</v>
      </c>
      <c r="C82" s="74">
        <v>2650</v>
      </c>
      <c r="D82" s="74">
        <f t="shared" si="9"/>
        <v>88.3333333333333</v>
      </c>
      <c r="F82" s="111">
        <v>101</v>
      </c>
      <c r="G82" s="111" t="s">
        <v>206</v>
      </c>
      <c r="H82" s="105" t="s">
        <v>43</v>
      </c>
      <c r="I82" s="105" t="s">
        <v>203</v>
      </c>
    </row>
    <row r="83" spans="1:9">
      <c r="A83" s="112">
        <v>44776</v>
      </c>
      <c r="B83" s="74">
        <v>63</v>
      </c>
      <c r="C83" s="74">
        <v>4100</v>
      </c>
      <c r="D83" s="74">
        <f t="shared" si="9"/>
        <v>65.0793650793651</v>
      </c>
      <c r="F83" s="111">
        <v>211</v>
      </c>
      <c r="G83" s="111" t="s">
        <v>206</v>
      </c>
      <c r="H83" s="105" t="s">
        <v>256</v>
      </c>
      <c r="I83" s="105" t="s">
        <v>208</v>
      </c>
    </row>
    <row r="84" spans="1:9">
      <c r="A84" s="112">
        <v>44773</v>
      </c>
      <c r="B84" s="74">
        <v>77</v>
      </c>
      <c r="C84" s="74">
        <v>5000</v>
      </c>
      <c r="D84" s="74">
        <f t="shared" si="9"/>
        <v>64.9350649350649</v>
      </c>
      <c r="E84" s="66">
        <f>AVERAGE(D84:D106)</f>
        <v>72.7197726982896</v>
      </c>
      <c r="F84" s="111">
        <v>311</v>
      </c>
      <c r="G84" s="111" t="s">
        <v>202</v>
      </c>
      <c r="H84" s="105" t="s">
        <v>231</v>
      </c>
      <c r="I84" s="105" t="s">
        <v>208</v>
      </c>
    </row>
    <row r="85" spans="1:9">
      <c r="A85" s="112">
        <v>44772</v>
      </c>
      <c r="B85" s="74">
        <v>78.03</v>
      </c>
      <c r="C85" s="74">
        <v>4600</v>
      </c>
      <c r="D85" s="74">
        <f t="shared" si="9"/>
        <v>58.9516852492631</v>
      </c>
      <c r="F85" s="111">
        <v>311</v>
      </c>
      <c r="G85" s="111" t="s">
        <v>206</v>
      </c>
      <c r="H85" s="105" t="s">
        <v>44</v>
      </c>
      <c r="I85" s="105" t="s">
        <v>208</v>
      </c>
    </row>
    <row r="86" spans="1:9">
      <c r="A86" s="112">
        <v>44772</v>
      </c>
      <c r="B86" s="74">
        <v>63</v>
      </c>
      <c r="C86" s="74">
        <v>4100</v>
      </c>
      <c r="D86" s="74">
        <f t="shared" si="9"/>
        <v>65.0793650793651</v>
      </c>
      <c r="F86" s="111">
        <v>211</v>
      </c>
      <c r="G86" s="111" t="s">
        <v>206</v>
      </c>
      <c r="H86" s="105" t="s">
        <v>256</v>
      </c>
      <c r="I86" s="105" t="s">
        <v>208</v>
      </c>
    </row>
    <row r="87" spans="1:9">
      <c r="A87" s="112">
        <v>44770</v>
      </c>
      <c r="B87" s="74">
        <v>60.36</v>
      </c>
      <c r="C87" s="74">
        <v>4000</v>
      </c>
      <c r="D87" s="74">
        <f t="shared" si="9"/>
        <v>66.2690523525514</v>
      </c>
      <c r="F87" s="111">
        <v>211</v>
      </c>
      <c r="G87" s="111" t="s">
        <v>202</v>
      </c>
      <c r="H87" s="105" t="s">
        <v>231</v>
      </c>
      <c r="I87" s="105" t="s">
        <v>208</v>
      </c>
    </row>
    <row r="88" spans="1:9">
      <c r="A88" s="112">
        <v>44765</v>
      </c>
      <c r="B88" s="74">
        <v>69.4</v>
      </c>
      <c r="C88" s="74">
        <v>4400</v>
      </c>
      <c r="D88" s="74">
        <f t="shared" si="9"/>
        <v>63.4005763688761</v>
      </c>
      <c r="F88" s="111">
        <v>211</v>
      </c>
      <c r="G88" s="111" t="s">
        <v>202</v>
      </c>
      <c r="H88" s="105" t="s">
        <v>44</v>
      </c>
      <c r="I88" s="105" t="s">
        <v>203</v>
      </c>
    </row>
    <row r="89" spans="1:9">
      <c r="A89" s="112">
        <v>44762</v>
      </c>
      <c r="B89" s="74">
        <v>62.5</v>
      </c>
      <c r="C89" s="74">
        <v>4000</v>
      </c>
      <c r="D89" s="74">
        <f t="shared" si="9"/>
        <v>64</v>
      </c>
      <c r="F89" s="111">
        <v>211</v>
      </c>
      <c r="G89" s="111" t="s">
        <v>206</v>
      </c>
      <c r="H89" s="105" t="s">
        <v>231</v>
      </c>
      <c r="I89" s="105" t="s">
        <v>208</v>
      </c>
    </row>
    <row r="90" hidden="1" spans="1:9">
      <c r="A90" s="112">
        <v>44761</v>
      </c>
      <c r="B90" s="74">
        <v>26</v>
      </c>
      <c r="C90" s="74">
        <v>2600</v>
      </c>
      <c r="D90" s="74">
        <f t="shared" si="9"/>
        <v>100</v>
      </c>
      <c r="F90" s="111">
        <v>101</v>
      </c>
      <c r="G90" s="111" t="s">
        <v>202</v>
      </c>
      <c r="H90" s="105" t="s">
        <v>43</v>
      </c>
      <c r="I90" s="105" t="s">
        <v>203</v>
      </c>
    </row>
    <row r="91" spans="1:9">
      <c r="A91" s="112">
        <v>44761</v>
      </c>
      <c r="B91" s="74">
        <v>60</v>
      </c>
      <c r="C91" s="74">
        <v>4000</v>
      </c>
      <c r="D91" s="74">
        <f t="shared" si="9"/>
        <v>66.6666666666667</v>
      </c>
      <c r="F91" s="111">
        <v>211</v>
      </c>
      <c r="G91" s="111" t="s">
        <v>202</v>
      </c>
      <c r="H91" s="105" t="s">
        <v>42</v>
      </c>
      <c r="I91" s="105" t="s">
        <v>204</v>
      </c>
    </row>
    <row r="92" spans="1:9">
      <c r="A92" s="112">
        <v>44761</v>
      </c>
      <c r="B92" s="74">
        <v>63.04</v>
      </c>
      <c r="C92" s="74">
        <v>4100</v>
      </c>
      <c r="D92" s="74">
        <f t="shared" si="9"/>
        <v>65.0380710659899</v>
      </c>
      <c r="F92" s="111">
        <v>211</v>
      </c>
      <c r="G92" s="111" t="s">
        <v>206</v>
      </c>
      <c r="H92" s="105" t="s">
        <v>256</v>
      </c>
      <c r="I92" s="105" t="s">
        <v>203</v>
      </c>
    </row>
    <row r="93" spans="1:9">
      <c r="A93" s="112">
        <v>44759</v>
      </c>
      <c r="B93" s="74">
        <v>63</v>
      </c>
      <c r="C93" s="74">
        <v>4300</v>
      </c>
      <c r="D93" s="74">
        <f t="shared" si="9"/>
        <v>68.2539682539683</v>
      </c>
      <c r="F93" s="111">
        <v>211</v>
      </c>
      <c r="G93" s="111" t="s">
        <v>202</v>
      </c>
      <c r="H93" s="105" t="s">
        <v>256</v>
      </c>
      <c r="I93" s="105" t="s">
        <v>203</v>
      </c>
    </row>
    <row r="94" spans="1:9">
      <c r="A94" s="112">
        <v>44758</v>
      </c>
      <c r="B94" s="74">
        <v>72.11</v>
      </c>
      <c r="C94" s="74">
        <v>4200</v>
      </c>
      <c r="D94" s="74">
        <f t="shared" si="9"/>
        <v>58.2443489113854</v>
      </c>
      <c r="F94" s="111">
        <v>211</v>
      </c>
      <c r="G94" s="111" t="s">
        <v>202</v>
      </c>
      <c r="H94" s="105" t="s">
        <v>43</v>
      </c>
      <c r="I94" s="105" t="s">
        <v>203</v>
      </c>
    </row>
    <row r="95" hidden="1" spans="1:9">
      <c r="A95" s="112">
        <v>44756</v>
      </c>
      <c r="B95" s="74">
        <v>26.5</v>
      </c>
      <c r="C95" s="74">
        <v>2500</v>
      </c>
      <c r="D95" s="74">
        <f t="shared" si="9"/>
        <v>94.3396226415094</v>
      </c>
      <c r="F95" s="111">
        <v>101</v>
      </c>
      <c r="G95" s="111" t="s">
        <v>206</v>
      </c>
      <c r="H95" s="105" t="s">
        <v>43</v>
      </c>
      <c r="I95" s="105" t="s">
        <v>208</v>
      </c>
    </row>
    <row r="96" spans="1:9">
      <c r="A96" s="112">
        <v>44754</v>
      </c>
      <c r="B96" s="74">
        <v>70</v>
      </c>
      <c r="C96" s="74">
        <v>4600</v>
      </c>
      <c r="D96" s="74">
        <f t="shared" si="9"/>
        <v>65.7142857142857</v>
      </c>
      <c r="F96" s="111">
        <v>211</v>
      </c>
      <c r="G96" s="111" t="s">
        <v>202</v>
      </c>
      <c r="H96" s="105" t="s">
        <v>44</v>
      </c>
      <c r="I96" s="105" t="s">
        <v>203</v>
      </c>
    </row>
    <row r="97" spans="1:9">
      <c r="A97" s="112">
        <v>44754</v>
      </c>
      <c r="B97" s="74">
        <v>72</v>
      </c>
      <c r="C97" s="74">
        <v>4500</v>
      </c>
      <c r="D97" s="74">
        <f t="shared" si="9"/>
        <v>62.5</v>
      </c>
      <c r="F97" s="111">
        <v>212</v>
      </c>
      <c r="G97" s="111" t="s">
        <v>206</v>
      </c>
      <c r="H97" s="105" t="s">
        <v>43</v>
      </c>
      <c r="I97" s="105" t="s">
        <v>204</v>
      </c>
    </row>
    <row r="98" hidden="1" spans="1:9">
      <c r="A98" s="112">
        <v>44753</v>
      </c>
      <c r="B98" s="74">
        <v>29</v>
      </c>
      <c r="C98" s="74">
        <v>2450</v>
      </c>
      <c r="D98" s="74">
        <f t="shared" si="9"/>
        <v>84.4827586206897</v>
      </c>
      <c r="F98" s="111">
        <v>101</v>
      </c>
      <c r="G98" s="111" t="s">
        <v>206</v>
      </c>
      <c r="H98" s="105" t="s">
        <v>43</v>
      </c>
      <c r="I98" s="67" t="s">
        <v>204</v>
      </c>
    </row>
    <row r="99" hidden="1" spans="1:9">
      <c r="A99" s="112">
        <v>44752</v>
      </c>
      <c r="B99" s="74">
        <v>26</v>
      </c>
      <c r="C99" s="74">
        <v>2600</v>
      </c>
      <c r="D99" s="74">
        <f t="shared" si="9"/>
        <v>100</v>
      </c>
      <c r="F99" s="111">
        <v>101</v>
      </c>
      <c r="G99" s="111" t="s">
        <v>202</v>
      </c>
      <c r="H99" s="105" t="s">
        <v>43</v>
      </c>
      <c r="I99" s="67" t="s">
        <v>208</v>
      </c>
    </row>
    <row r="100" spans="1:9">
      <c r="A100" s="112">
        <v>44752</v>
      </c>
      <c r="B100" s="74">
        <v>63</v>
      </c>
      <c r="C100" s="74">
        <v>4000</v>
      </c>
      <c r="D100" s="74">
        <f t="shared" si="9"/>
        <v>63.4920634920635</v>
      </c>
      <c r="F100" s="111">
        <v>211</v>
      </c>
      <c r="G100" s="111" t="s">
        <v>206</v>
      </c>
      <c r="H100" s="105" t="s">
        <v>256</v>
      </c>
      <c r="I100" s="67" t="s">
        <v>204</v>
      </c>
    </row>
    <row r="101" hidden="1" spans="1:9">
      <c r="A101" s="112">
        <v>44751</v>
      </c>
      <c r="B101" s="74">
        <v>26</v>
      </c>
      <c r="C101" s="74">
        <v>2900</v>
      </c>
      <c r="D101" s="74">
        <f t="shared" si="9"/>
        <v>111.538461538462</v>
      </c>
      <c r="F101" s="111">
        <v>101</v>
      </c>
      <c r="G101" s="111" t="s">
        <v>202</v>
      </c>
      <c r="H101" s="105" t="s">
        <v>42</v>
      </c>
      <c r="I101" s="105" t="s">
        <v>251</v>
      </c>
    </row>
    <row r="102" spans="1:9">
      <c r="A102" s="112">
        <v>44745</v>
      </c>
      <c r="B102" s="74">
        <v>69</v>
      </c>
      <c r="C102" s="74">
        <v>4000</v>
      </c>
      <c r="D102" s="74">
        <f t="shared" si="9"/>
        <v>57.9710144927536</v>
      </c>
      <c r="F102" s="111">
        <v>211</v>
      </c>
      <c r="G102" s="111" t="s">
        <v>206</v>
      </c>
      <c r="H102" s="105" t="s">
        <v>44</v>
      </c>
      <c r="I102" s="67" t="s">
        <v>208</v>
      </c>
    </row>
    <row r="103" spans="1:9">
      <c r="A103" s="112">
        <v>44745</v>
      </c>
      <c r="B103" s="74">
        <v>63</v>
      </c>
      <c r="C103" s="74">
        <v>4100</v>
      </c>
      <c r="D103" s="74">
        <f t="shared" ref="D103:D134" si="10">C103/B103</f>
        <v>65.0793650793651</v>
      </c>
      <c r="F103" s="66">
        <v>211</v>
      </c>
      <c r="G103" s="111" t="s">
        <v>202</v>
      </c>
      <c r="H103" s="105" t="s">
        <v>256</v>
      </c>
      <c r="I103" s="67" t="s">
        <v>208</v>
      </c>
    </row>
    <row r="104" spans="1:9">
      <c r="A104" s="112">
        <v>44745</v>
      </c>
      <c r="B104" s="74">
        <v>77</v>
      </c>
      <c r="C104" s="74">
        <v>4600</v>
      </c>
      <c r="D104" s="74">
        <f t="shared" si="10"/>
        <v>59.7402597402597</v>
      </c>
      <c r="F104" s="66">
        <v>311</v>
      </c>
      <c r="G104" s="111" t="s">
        <v>202</v>
      </c>
      <c r="H104" s="105" t="s">
        <v>44</v>
      </c>
      <c r="I104" s="105" t="s">
        <v>232</v>
      </c>
    </row>
    <row r="105" hidden="1" spans="1:9">
      <c r="A105" s="112">
        <v>44744</v>
      </c>
      <c r="B105" s="74">
        <v>26</v>
      </c>
      <c r="C105" s="74">
        <v>2650</v>
      </c>
      <c r="D105" s="74">
        <f t="shared" si="10"/>
        <v>101.923076923077</v>
      </c>
      <c r="F105" s="66">
        <v>101</v>
      </c>
      <c r="G105" s="111" t="s">
        <v>202</v>
      </c>
      <c r="H105" s="105" t="s">
        <v>43</v>
      </c>
      <c r="I105" s="105" t="s">
        <v>215</v>
      </c>
    </row>
    <row r="106" spans="1:9">
      <c r="A106" s="112">
        <v>44743</v>
      </c>
      <c r="B106" s="74">
        <v>77</v>
      </c>
      <c r="C106" s="74">
        <v>5000</v>
      </c>
      <c r="D106" s="74">
        <f t="shared" si="10"/>
        <v>64.9350649350649</v>
      </c>
      <c r="F106" s="66">
        <v>311</v>
      </c>
      <c r="G106" s="111" t="s">
        <v>202</v>
      </c>
      <c r="H106" s="105" t="s">
        <v>231</v>
      </c>
      <c r="I106" s="105" t="s">
        <v>228</v>
      </c>
    </row>
    <row r="107" hidden="1" spans="1:9">
      <c r="A107" s="112">
        <v>44742</v>
      </c>
      <c r="B107" s="74">
        <v>26.16</v>
      </c>
      <c r="C107" s="74">
        <v>2500</v>
      </c>
      <c r="D107" s="74">
        <f t="shared" si="10"/>
        <v>95.565749235474</v>
      </c>
      <c r="E107" s="66">
        <f>AVERAGE(D107:D128)</f>
        <v>85.532127783499</v>
      </c>
      <c r="F107" s="66">
        <v>101</v>
      </c>
      <c r="G107" s="111" t="s">
        <v>202</v>
      </c>
      <c r="H107" s="105" t="s">
        <v>43</v>
      </c>
      <c r="I107" s="105" t="s">
        <v>215</v>
      </c>
    </row>
    <row r="108" ht="17.1" customHeight="1" spans="1:20">
      <c r="A108" s="112">
        <v>44741</v>
      </c>
      <c r="B108" s="74">
        <v>76.05</v>
      </c>
      <c r="C108" s="74">
        <v>4400</v>
      </c>
      <c r="D108" s="74">
        <f t="shared" si="10"/>
        <v>57.8566732412886</v>
      </c>
      <c r="F108" s="66">
        <v>311</v>
      </c>
      <c r="G108" s="111" t="s">
        <v>206</v>
      </c>
      <c r="H108" s="105" t="s">
        <v>44</v>
      </c>
      <c r="I108" s="105" t="s">
        <v>230</v>
      </c>
      <c r="K108" s="114" t="s">
        <v>100</v>
      </c>
      <c r="L108" s="114" t="s">
        <v>222</v>
      </c>
      <c r="M108" s="114" t="s">
        <v>223</v>
      </c>
      <c r="N108" s="114" t="s">
        <v>224</v>
      </c>
      <c r="O108" s="114" t="s">
        <v>197</v>
      </c>
      <c r="P108" s="114" t="s">
        <v>62</v>
      </c>
      <c r="Q108" s="114" t="s">
        <v>82</v>
      </c>
      <c r="R108" s="114" t="s">
        <v>41</v>
      </c>
      <c r="S108" s="114" t="s">
        <v>39</v>
      </c>
      <c r="T108" s="115" t="s">
        <v>257</v>
      </c>
    </row>
    <row r="109" spans="1:20">
      <c r="A109" s="112">
        <v>44740</v>
      </c>
      <c r="B109" s="74">
        <v>52.1</v>
      </c>
      <c r="C109" s="74">
        <v>3500</v>
      </c>
      <c r="D109" s="74">
        <f t="shared" si="10"/>
        <v>67.1785028790787</v>
      </c>
      <c r="F109" s="66">
        <v>111</v>
      </c>
      <c r="G109" s="111" t="s">
        <v>202</v>
      </c>
      <c r="H109" s="105" t="s">
        <v>43</v>
      </c>
      <c r="I109" s="105" t="s">
        <v>251</v>
      </c>
      <c r="K109" s="114">
        <v>1</v>
      </c>
      <c r="L109" s="114" t="s">
        <v>258</v>
      </c>
      <c r="M109" s="114">
        <v>2021</v>
      </c>
      <c r="N109" s="90">
        <v>7</v>
      </c>
      <c r="O109" s="74">
        <v>108.59</v>
      </c>
      <c r="P109" s="91" t="s">
        <v>234</v>
      </c>
      <c r="Q109" s="91" t="s">
        <v>202</v>
      </c>
      <c r="R109" s="116" t="s">
        <v>231</v>
      </c>
      <c r="S109" s="116" t="s">
        <v>228</v>
      </c>
      <c r="T109" s="117">
        <v>41.4402799521134</v>
      </c>
    </row>
    <row r="110" hidden="1" spans="1:20">
      <c r="A110" s="112">
        <v>44739</v>
      </c>
      <c r="B110" s="74">
        <v>26.05</v>
      </c>
      <c r="C110" s="74">
        <v>2550</v>
      </c>
      <c r="D110" s="74">
        <f t="shared" si="10"/>
        <v>97.8886756238004</v>
      </c>
      <c r="F110" s="66">
        <v>101</v>
      </c>
      <c r="G110" s="111" t="s">
        <v>202</v>
      </c>
      <c r="H110" s="105" t="s">
        <v>256</v>
      </c>
      <c r="I110" s="105" t="s">
        <v>251</v>
      </c>
      <c r="K110" s="114">
        <v>2</v>
      </c>
      <c r="L110" s="114" t="s">
        <v>258</v>
      </c>
      <c r="M110" s="114">
        <v>2021</v>
      </c>
      <c r="N110" s="90">
        <v>7</v>
      </c>
      <c r="O110" s="74">
        <v>64.51</v>
      </c>
      <c r="P110" s="91" t="s">
        <v>227</v>
      </c>
      <c r="Q110" s="91" t="s">
        <v>202</v>
      </c>
      <c r="R110" s="116" t="s">
        <v>44</v>
      </c>
      <c r="S110" s="116" t="s">
        <v>259</v>
      </c>
      <c r="T110" s="117">
        <v>52.7050069756627</v>
      </c>
    </row>
    <row r="111" hidden="1" spans="1:20">
      <c r="A111" s="112">
        <v>44738</v>
      </c>
      <c r="B111" s="74">
        <v>26.16</v>
      </c>
      <c r="C111" s="74">
        <v>2600</v>
      </c>
      <c r="D111" s="74">
        <f t="shared" si="10"/>
        <v>99.388379204893</v>
      </c>
      <c r="F111" s="66">
        <v>101</v>
      </c>
      <c r="G111" s="111" t="s">
        <v>202</v>
      </c>
      <c r="H111" s="105" t="s">
        <v>43</v>
      </c>
      <c r="I111" s="67" t="s">
        <v>204</v>
      </c>
      <c r="K111" s="114">
        <v>3</v>
      </c>
      <c r="L111" s="114" t="s">
        <v>258</v>
      </c>
      <c r="M111" s="114">
        <v>2021</v>
      </c>
      <c r="N111" s="90">
        <v>7</v>
      </c>
      <c r="O111" s="74">
        <v>59.55</v>
      </c>
      <c r="P111" s="91" t="s">
        <v>227</v>
      </c>
      <c r="Q111" s="91" t="s">
        <v>202</v>
      </c>
      <c r="R111" s="116" t="s">
        <v>42</v>
      </c>
      <c r="S111" s="116" t="s">
        <v>210</v>
      </c>
      <c r="T111" s="117">
        <v>53.7363560033585</v>
      </c>
    </row>
    <row r="112" hidden="1" spans="1:20">
      <c r="A112" s="112">
        <v>44737</v>
      </c>
      <c r="B112" s="74">
        <v>26</v>
      </c>
      <c r="C112" s="74">
        <v>2500</v>
      </c>
      <c r="D112" s="74">
        <f t="shared" si="10"/>
        <v>96.1538461538462</v>
      </c>
      <c r="F112" s="66">
        <v>101</v>
      </c>
      <c r="G112" s="111" t="s">
        <v>206</v>
      </c>
      <c r="H112" s="105" t="s">
        <v>43</v>
      </c>
      <c r="I112" s="67" t="s">
        <v>203</v>
      </c>
      <c r="K112" s="114">
        <v>4</v>
      </c>
      <c r="L112" s="114" t="s">
        <v>258</v>
      </c>
      <c r="M112" s="114">
        <v>2021</v>
      </c>
      <c r="N112" s="90">
        <v>6</v>
      </c>
      <c r="O112" s="74">
        <v>63.78</v>
      </c>
      <c r="P112" s="91" t="s">
        <v>227</v>
      </c>
      <c r="Q112" s="91" t="s">
        <v>206</v>
      </c>
      <c r="R112" s="116" t="s">
        <v>44</v>
      </c>
      <c r="S112" s="116" t="s">
        <v>210</v>
      </c>
      <c r="T112" s="117">
        <v>45.4687989965506</v>
      </c>
    </row>
    <row r="113" hidden="1" spans="1:20">
      <c r="A113" s="112">
        <v>44737</v>
      </c>
      <c r="B113" s="74">
        <v>29</v>
      </c>
      <c r="C113" s="74">
        <v>2600</v>
      </c>
      <c r="D113" s="74">
        <f t="shared" si="10"/>
        <v>89.6551724137931</v>
      </c>
      <c r="F113" s="66">
        <v>101</v>
      </c>
      <c r="G113" s="111" t="s">
        <v>202</v>
      </c>
      <c r="H113" s="105" t="s">
        <v>43</v>
      </c>
      <c r="I113" s="67" t="s">
        <v>203</v>
      </c>
      <c r="K113" s="114">
        <v>5</v>
      </c>
      <c r="L113" s="114" t="s">
        <v>258</v>
      </c>
      <c r="M113" s="114">
        <v>2021</v>
      </c>
      <c r="N113" s="90">
        <v>6</v>
      </c>
      <c r="O113" s="74">
        <v>77.85</v>
      </c>
      <c r="P113" s="91" t="s">
        <v>227</v>
      </c>
      <c r="Q113" s="91" t="s">
        <v>202</v>
      </c>
      <c r="R113" s="116" t="s">
        <v>44</v>
      </c>
      <c r="S113" s="116" t="s">
        <v>259</v>
      </c>
      <c r="T113" s="117">
        <v>44.9582530507386</v>
      </c>
    </row>
    <row r="114" hidden="1" spans="1:20">
      <c r="A114" s="112">
        <v>44737</v>
      </c>
      <c r="B114" s="74">
        <v>29.55</v>
      </c>
      <c r="C114" s="74">
        <v>2500</v>
      </c>
      <c r="D114" s="74">
        <f t="shared" si="10"/>
        <v>84.6023688663282</v>
      </c>
      <c r="F114" s="66">
        <v>101</v>
      </c>
      <c r="G114" s="111" t="s">
        <v>206</v>
      </c>
      <c r="H114" s="105" t="s">
        <v>43</v>
      </c>
      <c r="I114" s="67" t="s">
        <v>204</v>
      </c>
      <c r="K114" s="114">
        <v>6</v>
      </c>
      <c r="L114" s="114" t="s">
        <v>258</v>
      </c>
      <c r="M114" s="114">
        <v>2021</v>
      </c>
      <c r="N114" s="90">
        <v>6</v>
      </c>
      <c r="O114" s="74">
        <v>61.17</v>
      </c>
      <c r="P114" s="91" t="s">
        <v>227</v>
      </c>
      <c r="Q114" s="91" t="s">
        <v>206</v>
      </c>
      <c r="R114" s="116" t="s">
        <v>231</v>
      </c>
      <c r="S114" s="116" t="s">
        <v>210</v>
      </c>
      <c r="T114" s="117">
        <v>44.9566781101847</v>
      </c>
    </row>
    <row r="115" spans="1:20">
      <c r="A115" s="112">
        <v>44734</v>
      </c>
      <c r="B115" s="74">
        <v>68.97</v>
      </c>
      <c r="C115" s="74">
        <v>4400</v>
      </c>
      <c r="D115" s="74">
        <f t="shared" si="10"/>
        <v>63.7958532695375</v>
      </c>
      <c r="F115" s="66">
        <v>211</v>
      </c>
      <c r="G115" s="111" t="s">
        <v>202</v>
      </c>
      <c r="H115" s="105" t="s">
        <v>44</v>
      </c>
      <c r="I115" s="105" t="s">
        <v>215</v>
      </c>
      <c r="K115" s="114">
        <v>7</v>
      </c>
      <c r="L115" s="114" t="s">
        <v>258</v>
      </c>
      <c r="M115" s="114">
        <v>2021</v>
      </c>
      <c r="N115" s="90">
        <v>5</v>
      </c>
      <c r="O115" s="74">
        <v>72.98</v>
      </c>
      <c r="P115" s="91" t="s">
        <v>227</v>
      </c>
      <c r="Q115" s="91" t="s">
        <v>202</v>
      </c>
      <c r="R115" s="116" t="s">
        <v>44</v>
      </c>
      <c r="S115" s="116" t="s">
        <v>207</v>
      </c>
      <c r="T115" s="117">
        <v>52.0690600164429</v>
      </c>
    </row>
    <row r="116" hidden="1" spans="1:20">
      <c r="A116" s="112">
        <v>44732</v>
      </c>
      <c r="B116" s="74">
        <v>25.44</v>
      </c>
      <c r="C116" s="74">
        <v>2900</v>
      </c>
      <c r="D116" s="74">
        <f t="shared" si="10"/>
        <v>113.993710691824</v>
      </c>
      <c r="F116" s="66">
        <v>101</v>
      </c>
      <c r="G116" s="111" t="s">
        <v>202</v>
      </c>
      <c r="H116" s="105" t="s">
        <v>43</v>
      </c>
      <c r="I116" s="67" t="s">
        <v>203</v>
      </c>
      <c r="K116" s="114">
        <v>8</v>
      </c>
      <c r="L116" s="114" t="s">
        <v>258</v>
      </c>
      <c r="M116" s="114">
        <v>2020</v>
      </c>
      <c r="N116" s="90">
        <v>5</v>
      </c>
      <c r="O116" s="74">
        <v>64</v>
      </c>
      <c r="P116" s="91" t="s">
        <v>227</v>
      </c>
      <c r="Q116" s="91" t="s">
        <v>206</v>
      </c>
      <c r="R116" s="116" t="s">
        <v>44</v>
      </c>
      <c r="S116" s="116" t="s">
        <v>207</v>
      </c>
      <c r="T116" s="117">
        <v>51.5625</v>
      </c>
    </row>
    <row r="117" spans="1:20">
      <c r="A117" s="112">
        <v>44731</v>
      </c>
      <c r="B117" s="74">
        <v>69</v>
      </c>
      <c r="C117" s="74">
        <v>4400</v>
      </c>
      <c r="D117" s="74">
        <f t="shared" si="10"/>
        <v>63.768115942029</v>
      </c>
      <c r="F117" s="66">
        <v>211</v>
      </c>
      <c r="G117" s="111" t="s">
        <v>202</v>
      </c>
      <c r="H117" s="105" t="s">
        <v>44</v>
      </c>
      <c r="I117" s="67" t="s">
        <v>204</v>
      </c>
      <c r="K117" s="114">
        <v>9</v>
      </c>
      <c r="L117" s="114" t="s">
        <v>258</v>
      </c>
      <c r="M117" s="114">
        <v>2020</v>
      </c>
      <c r="N117" s="90">
        <v>5</v>
      </c>
      <c r="O117" s="74">
        <v>64.51</v>
      </c>
      <c r="P117" s="91" t="s">
        <v>227</v>
      </c>
      <c r="Q117" s="91" t="s">
        <v>202</v>
      </c>
      <c r="R117" s="116" t="s">
        <v>44</v>
      </c>
      <c r="S117" s="116" t="s">
        <v>259</v>
      </c>
      <c r="T117" s="117">
        <v>52.7050069756627</v>
      </c>
    </row>
    <row r="118" hidden="1" spans="1:20">
      <c r="A118" s="112">
        <v>44730</v>
      </c>
      <c r="B118" s="74">
        <v>29</v>
      </c>
      <c r="C118" s="74">
        <v>2500</v>
      </c>
      <c r="D118" s="74">
        <f t="shared" si="10"/>
        <v>86.2068965517241</v>
      </c>
      <c r="F118" s="66">
        <v>101</v>
      </c>
      <c r="G118" s="111" t="s">
        <v>202</v>
      </c>
      <c r="H118" s="105" t="s">
        <v>43</v>
      </c>
      <c r="I118" s="67" t="s">
        <v>203</v>
      </c>
      <c r="K118" s="114">
        <v>10</v>
      </c>
      <c r="L118" s="114" t="s">
        <v>258</v>
      </c>
      <c r="M118" s="114">
        <v>2020</v>
      </c>
      <c r="N118" s="90">
        <v>5</v>
      </c>
      <c r="O118" s="74">
        <v>87.72</v>
      </c>
      <c r="P118" s="91" t="s">
        <v>227</v>
      </c>
      <c r="Q118" s="91" t="s">
        <v>206</v>
      </c>
      <c r="R118" s="116" t="s">
        <v>44</v>
      </c>
      <c r="S118" s="116" t="s">
        <v>207</v>
      </c>
      <c r="T118" s="117">
        <v>44.4596443228454</v>
      </c>
    </row>
    <row r="119" hidden="1" spans="1:20">
      <c r="A119" s="112">
        <v>44730</v>
      </c>
      <c r="B119" s="74">
        <v>26</v>
      </c>
      <c r="C119" s="74">
        <v>2700</v>
      </c>
      <c r="D119" s="74">
        <f t="shared" si="10"/>
        <v>103.846153846154</v>
      </c>
      <c r="F119" s="66">
        <v>101</v>
      </c>
      <c r="G119" s="111" t="s">
        <v>202</v>
      </c>
      <c r="H119" s="105" t="s">
        <v>43</v>
      </c>
      <c r="I119" s="105" t="s">
        <v>219</v>
      </c>
      <c r="K119" s="114">
        <v>11</v>
      </c>
      <c r="L119" s="114" t="s">
        <v>258</v>
      </c>
      <c r="M119" s="114">
        <v>2020</v>
      </c>
      <c r="N119" s="90">
        <v>5</v>
      </c>
      <c r="O119" s="74">
        <v>89.27</v>
      </c>
      <c r="P119" s="91" t="s">
        <v>227</v>
      </c>
      <c r="Q119" s="91" t="s">
        <v>202</v>
      </c>
      <c r="R119" s="116" t="s">
        <v>44</v>
      </c>
      <c r="S119" s="116" t="s">
        <v>207</v>
      </c>
      <c r="T119" s="117">
        <v>44.8078861879691</v>
      </c>
    </row>
    <row r="120" hidden="1" spans="1:20">
      <c r="A120" s="112">
        <v>44730</v>
      </c>
      <c r="B120" s="74">
        <v>29.43</v>
      </c>
      <c r="C120" s="74">
        <v>2500</v>
      </c>
      <c r="D120" s="74">
        <f t="shared" si="10"/>
        <v>84.9473326537547</v>
      </c>
      <c r="F120" s="66">
        <v>101</v>
      </c>
      <c r="G120" s="111" t="s">
        <v>202</v>
      </c>
      <c r="H120" s="105" t="s">
        <v>43</v>
      </c>
      <c r="I120" s="105" t="s">
        <v>251</v>
      </c>
      <c r="K120" s="114">
        <v>12</v>
      </c>
      <c r="L120" s="114" t="s">
        <v>258</v>
      </c>
      <c r="M120" s="114">
        <v>2020</v>
      </c>
      <c r="N120" s="90">
        <v>5</v>
      </c>
      <c r="O120" s="74">
        <v>65</v>
      </c>
      <c r="P120" s="91" t="s">
        <v>227</v>
      </c>
      <c r="Q120" s="91" t="s">
        <v>202</v>
      </c>
      <c r="R120" s="116" t="s">
        <v>44</v>
      </c>
      <c r="S120" s="116" t="s">
        <v>240</v>
      </c>
      <c r="T120" s="117">
        <v>58.4615384615385</v>
      </c>
    </row>
    <row r="121" spans="1:20">
      <c r="A121" s="112">
        <v>44730</v>
      </c>
      <c r="B121" s="74">
        <v>77.34</v>
      </c>
      <c r="C121" s="74">
        <v>4400</v>
      </c>
      <c r="D121" s="74">
        <f t="shared" si="10"/>
        <v>56.8916472717869</v>
      </c>
      <c r="F121" s="66">
        <v>211</v>
      </c>
      <c r="G121" s="111" t="s">
        <v>202</v>
      </c>
      <c r="H121" s="105" t="s">
        <v>231</v>
      </c>
      <c r="I121" s="105" t="s">
        <v>250</v>
      </c>
      <c r="K121" s="114">
        <v>13</v>
      </c>
      <c r="L121" s="114" t="s">
        <v>258</v>
      </c>
      <c r="M121" s="114">
        <v>2020</v>
      </c>
      <c r="N121" s="90">
        <v>4</v>
      </c>
      <c r="O121" s="74">
        <v>107</v>
      </c>
      <c r="P121" s="91" t="s">
        <v>227</v>
      </c>
      <c r="Q121" s="91" t="s">
        <v>202</v>
      </c>
      <c r="R121" s="116" t="s">
        <v>44</v>
      </c>
      <c r="S121" s="116" t="s">
        <v>210</v>
      </c>
      <c r="T121" s="117">
        <v>34.5794392523364</v>
      </c>
    </row>
    <row r="122" hidden="1" spans="1:20">
      <c r="A122" s="112">
        <v>44730</v>
      </c>
      <c r="B122" s="74">
        <v>26</v>
      </c>
      <c r="C122" s="74">
        <v>2500</v>
      </c>
      <c r="D122" s="74">
        <f t="shared" si="10"/>
        <v>96.1538461538462</v>
      </c>
      <c r="F122" s="66">
        <v>101</v>
      </c>
      <c r="G122" s="111" t="s">
        <v>202</v>
      </c>
      <c r="H122" s="105" t="s">
        <v>43</v>
      </c>
      <c r="I122" s="67" t="s">
        <v>203</v>
      </c>
      <c r="K122" s="114">
        <v>14</v>
      </c>
      <c r="L122" s="114" t="s">
        <v>258</v>
      </c>
      <c r="M122" s="114">
        <v>2020</v>
      </c>
      <c r="N122" s="90">
        <v>3</v>
      </c>
      <c r="O122" s="74">
        <v>50</v>
      </c>
      <c r="P122" s="91" t="s">
        <v>227</v>
      </c>
      <c r="Q122" s="91" t="s">
        <v>206</v>
      </c>
      <c r="R122" s="116" t="s">
        <v>42</v>
      </c>
      <c r="S122" s="116" t="s">
        <v>240</v>
      </c>
      <c r="T122" s="117">
        <v>64</v>
      </c>
    </row>
    <row r="123" hidden="1" spans="1:20">
      <c r="A123" s="112">
        <v>44724</v>
      </c>
      <c r="B123" s="74">
        <v>26</v>
      </c>
      <c r="C123" s="74">
        <v>2600</v>
      </c>
      <c r="D123" s="74">
        <f t="shared" si="10"/>
        <v>100</v>
      </c>
      <c r="F123" s="66">
        <v>101</v>
      </c>
      <c r="G123" s="111" t="s">
        <v>206</v>
      </c>
      <c r="H123" s="105" t="s">
        <v>43</v>
      </c>
      <c r="I123" s="67" t="s">
        <v>208</v>
      </c>
      <c r="K123" s="114">
        <v>15</v>
      </c>
      <c r="L123" s="114" t="s">
        <v>258</v>
      </c>
      <c r="M123" s="114">
        <v>2020</v>
      </c>
      <c r="N123" s="90">
        <v>1</v>
      </c>
      <c r="O123" s="74">
        <v>66.08</v>
      </c>
      <c r="P123" s="91" t="s">
        <v>227</v>
      </c>
      <c r="Q123" s="91" t="s">
        <v>202</v>
      </c>
      <c r="R123" s="116" t="s">
        <v>44</v>
      </c>
      <c r="S123" s="116" t="s">
        <v>232</v>
      </c>
      <c r="T123" s="117">
        <v>48.4261501210654</v>
      </c>
    </row>
    <row r="124" hidden="1" spans="1:20">
      <c r="A124" s="112">
        <v>44723</v>
      </c>
      <c r="B124" s="74">
        <v>26</v>
      </c>
      <c r="C124" s="74">
        <v>2500</v>
      </c>
      <c r="D124" s="74">
        <f t="shared" si="10"/>
        <v>96.1538461538462</v>
      </c>
      <c r="F124" s="66">
        <v>101</v>
      </c>
      <c r="G124" s="111" t="s">
        <v>202</v>
      </c>
      <c r="H124" s="105" t="s">
        <v>43</v>
      </c>
      <c r="I124" s="67" t="s">
        <v>203</v>
      </c>
      <c r="K124" s="114">
        <v>16</v>
      </c>
      <c r="L124" s="114" t="s">
        <v>258</v>
      </c>
      <c r="M124" s="114">
        <v>2020</v>
      </c>
      <c r="N124" s="90">
        <v>1</v>
      </c>
      <c r="O124" s="74">
        <v>74.94</v>
      </c>
      <c r="P124" s="91" t="s">
        <v>227</v>
      </c>
      <c r="Q124" s="91" t="s">
        <v>206</v>
      </c>
      <c r="R124" s="116" t="s">
        <v>42</v>
      </c>
      <c r="S124" s="116" t="s">
        <v>259</v>
      </c>
      <c r="T124" s="117">
        <v>34.6944222044302</v>
      </c>
    </row>
    <row r="125" hidden="1" spans="1:20">
      <c r="A125" s="112">
        <v>44723</v>
      </c>
      <c r="B125" s="74">
        <v>29</v>
      </c>
      <c r="C125" s="74">
        <v>2700</v>
      </c>
      <c r="D125" s="74">
        <f t="shared" si="10"/>
        <v>93.1034482758621</v>
      </c>
      <c r="F125" s="66">
        <v>101</v>
      </c>
      <c r="G125" s="111" t="s">
        <v>202</v>
      </c>
      <c r="H125" s="105" t="s">
        <v>43</v>
      </c>
      <c r="I125" s="67" t="s">
        <v>203</v>
      </c>
      <c r="K125" s="114">
        <v>17</v>
      </c>
      <c r="L125" s="114" t="s">
        <v>258</v>
      </c>
      <c r="M125" s="114">
        <v>2020</v>
      </c>
      <c r="N125" s="90">
        <v>12</v>
      </c>
      <c r="O125" s="74">
        <v>40</v>
      </c>
      <c r="P125" s="91" t="s">
        <v>229</v>
      </c>
      <c r="Q125" s="91" t="s">
        <v>206</v>
      </c>
      <c r="R125" s="116" t="s">
        <v>42</v>
      </c>
      <c r="S125" s="116" t="s">
        <v>260</v>
      </c>
      <c r="T125" s="117">
        <v>65</v>
      </c>
    </row>
    <row r="126" hidden="1" spans="1:20">
      <c r="A126" s="112">
        <v>44722</v>
      </c>
      <c r="B126" s="74">
        <v>29</v>
      </c>
      <c r="C126" s="74">
        <v>2600</v>
      </c>
      <c r="D126" s="74">
        <f t="shared" si="10"/>
        <v>89.6551724137931</v>
      </c>
      <c r="F126" s="66">
        <v>101</v>
      </c>
      <c r="G126" s="111" t="s">
        <v>202</v>
      </c>
      <c r="H126" s="105" t="s">
        <v>256</v>
      </c>
      <c r="I126" s="67" t="s">
        <v>208</v>
      </c>
      <c r="K126" s="114">
        <v>18</v>
      </c>
      <c r="L126" s="114" t="s">
        <v>258</v>
      </c>
      <c r="M126" s="114">
        <v>2020</v>
      </c>
      <c r="N126" s="90">
        <v>11</v>
      </c>
      <c r="O126" s="74">
        <v>62.17</v>
      </c>
      <c r="P126" s="91" t="s">
        <v>227</v>
      </c>
      <c r="Q126" s="91" t="s">
        <v>206</v>
      </c>
      <c r="R126" s="116" t="s">
        <v>44</v>
      </c>
      <c r="S126" s="116" t="s">
        <v>210</v>
      </c>
      <c r="T126" s="117">
        <v>40.2123210551713</v>
      </c>
    </row>
    <row r="127" hidden="1" spans="1:20">
      <c r="A127" s="112">
        <v>44718</v>
      </c>
      <c r="B127" s="74">
        <v>25.44</v>
      </c>
      <c r="C127" s="74">
        <v>2400</v>
      </c>
      <c r="D127" s="74">
        <f t="shared" si="10"/>
        <v>94.3396226415094</v>
      </c>
      <c r="F127" s="66">
        <v>101</v>
      </c>
      <c r="G127" s="111" t="s">
        <v>206</v>
      </c>
      <c r="H127" s="105" t="s">
        <v>43</v>
      </c>
      <c r="I127" s="67" t="s">
        <v>203</v>
      </c>
      <c r="K127" s="114">
        <v>19</v>
      </c>
      <c r="L127" s="114" t="s">
        <v>258</v>
      </c>
      <c r="M127" s="114">
        <v>2020</v>
      </c>
      <c r="N127" s="90">
        <v>10</v>
      </c>
      <c r="O127" s="74">
        <v>64.51</v>
      </c>
      <c r="P127" s="91" t="s">
        <v>227</v>
      </c>
      <c r="Q127" s="91" t="s">
        <v>206</v>
      </c>
      <c r="R127" s="116" t="s">
        <v>44</v>
      </c>
      <c r="S127" s="116" t="s">
        <v>213</v>
      </c>
      <c r="T127" s="117">
        <v>49.6047124476825</v>
      </c>
    </row>
    <row r="128" spans="1:20">
      <c r="A128" s="112">
        <v>44714</v>
      </c>
      <c r="B128" s="74">
        <v>89</v>
      </c>
      <c r="C128" s="74">
        <v>4500</v>
      </c>
      <c r="D128" s="74">
        <f t="shared" si="10"/>
        <v>50.561797752809</v>
      </c>
      <c r="F128" s="66">
        <v>311</v>
      </c>
      <c r="G128" s="111" t="s">
        <v>202</v>
      </c>
      <c r="H128" s="105" t="s">
        <v>44</v>
      </c>
      <c r="I128" s="105" t="s">
        <v>261</v>
      </c>
      <c r="K128" s="114">
        <v>20</v>
      </c>
      <c r="L128" s="114" t="s">
        <v>258</v>
      </c>
      <c r="M128" s="114">
        <v>2020</v>
      </c>
      <c r="N128" s="90">
        <v>8</v>
      </c>
      <c r="O128" s="74">
        <v>64</v>
      </c>
      <c r="P128" s="91" t="s">
        <v>227</v>
      </c>
      <c r="Q128" s="91" t="s">
        <v>202</v>
      </c>
      <c r="R128" s="116" t="s">
        <v>44</v>
      </c>
      <c r="S128" s="103" t="s">
        <v>236</v>
      </c>
      <c r="T128" s="117">
        <v>50</v>
      </c>
    </row>
    <row r="129" spans="1:20">
      <c r="A129" s="112">
        <v>44710</v>
      </c>
      <c r="B129" s="74">
        <v>63</v>
      </c>
      <c r="C129" s="74">
        <v>4000</v>
      </c>
      <c r="D129" s="74">
        <f t="shared" si="10"/>
        <v>63.4920634920635</v>
      </c>
      <c r="E129" s="66">
        <f>AVERAGE(D129:D142)</f>
        <v>70.460742621421</v>
      </c>
      <c r="F129" s="66">
        <v>211</v>
      </c>
      <c r="G129" s="111" t="s">
        <v>206</v>
      </c>
      <c r="H129" s="105" t="s">
        <v>256</v>
      </c>
      <c r="I129" s="67" t="s">
        <v>203</v>
      </c>
      <c r="K129" s="114">
        <v>21</v>
      </c>
      <c r="L129" s="114" t="s">
        <v>258</v>
      </c>
      <c r="M129" s="114">
        <v>2020</v>
      </c>
      <c r="N129" s="90">
        <v>8</v>
      </c>
      <c r="O129" s="74">
        <v>63.78</v>
      </c>
      <c r="P129" s="91" t="s">
        <v>227</v>
      </c>
      <c r="Q129" s="91" t="s">
        <v>206</v>
      </c>
      <c r="R129" s="116" t="s">
        <v>44</v>
      </c>
      <c r="S129" s="103" t="s">
        <v>210</v>
      </c>
      <c r="T129" s="117">
        <v>45.4687989965506</v>
      </c>
    </row>
    <row r="130" spans="1:20">
      <c r="A130" s="112">
        <v>44710</v>
      </c>
      <c r="B130" s="74">
        <v>63</v>
      </c>
      <c r="C130" s="74">
        <v>4101</v>
      </c>
      <c r="D130" s="74">
        <f t="shared" si="10"/>
        <v>65.0952380952381</v>
      </c>
      <c r="F130" s="66">
        <v>211</v>
      </c>
      <c r="G130" s="111" t="s">
        <v>206</v>
      </c>
      <c r="H130" s="105" t="s">
        <v>256</v>
      </c>
      <c r="I130" s="105" t="s">
        <v>251</v>
      </c>
      <c r="K130" s="114">
        <v>22</v>
      </c>
      <c r="L130" s="114" t="s">
        <v>258</v>
      </c>
      <c r="M130" s="114">
        <v>2021</v>
      </c>
      <c r="N130" s="90">
        <v>8</v>
      </c>
      <c r="O130" s="74">
        <v>81.5</v>
      </c>
      <c r="P130" s="91" t="s">
        <v>227</v>
      </c>
      <c r="Q130" s="91" t="s">
        <v>206</v>
      </c>
      <c r="R130" s="116" t="s">
        <v>44</v>
      </c>
      <c r="S130" s="103" t="s">
        <v>260</v>
      </c>
      <c r="T130" s="107">
        <v>39.2638036809816</v>
      </c>
    </row>
    <row r="131" spans="1:20">
      <c r="A131" s="112">
        <v>44709</v>
      </c>
      <c r="B131" s="74">
        <v>69</v>
      </c>
      <c r="C131" s="74">
        <v>4380</v>
      </c>
      <c r="D131" s="74">
        <f t="shared" si="10"/>
        <v>63.4782608695652</v>
      </c>
      <c r="F131" s="66">
        <v>211</v>
      </c>
      <c r="G131" s="111" t="s">
        <v>206</v>
      </c>
      <c r="H131" s="105" t="s">
        <v>44</v>
      </c>
      <c r="I131" s="105" t="s">
        <v>219</v>
      </c>
      <c r="K131" s="114">
        <v>23</v>
      </c>
      <c r="L131" s="114" t="s">
        <v>258</v>
      </c>
      <c r="M131" s="114">
        <v>2022</v>
      </c>
      <c r="N131" s="90">
        <v>8</v>
      </c>
      <c r="O131" s="74">
        <v>60.08</v>
      </c>
      <c r="P131" s="91" t="s">
        <v>227</v>
      </c>
      <c r="Q131" s="91" t="s">
        <v>206</v>
      </c>
      <c r="R131" s="116" t="s">
        <v>42</v>
      </c>
      <c r="S131" s="103" t="s">
        <v>207</v>
      </c>
      <c r="T131" s="107">
        <v>51.5978695073236</v>
      </c>
    </row>
    <row r="132" spans="1:20">
      <c r="A132" s="112">
        <v>44705</v>
      </c>
      <c r="B132" s="74">
        <v>77</v>
      </c>
      <c r="C132" s="74">
        <v>4500</v>
      </c>
      <c r="D132" s="74">
        <f t="shared" si="10"/>
        <v>58.4415584415584</v>
      </c>
      <c r="F132" s="66">
        <v>311</v>
      </c>
      <c r="G132" s="111" t="s">
        <v>206</v>
      </c>
      <c r="H132" s="105" t="s">
        <v>231</v>
      </c>
      <c r="I132" s="105" t="s">
        <v>215</v>
      </c>
      <c r="K132" s="114">
        <v>24</v>
      </c>
      <c r="L132" s="114" t="s">
        <v>258</v>
      </c>
      <c r="M132" s="114">
        <v>2023</v>
      </c>
      <c r="N132" s="90">
        <v>7</v>
      </c>
      <c r="O132" s="74">
        <v>93.85</v>
      </c>
      <c r="P132" s="91" t="s">
        <v>227</v>
      </c>
      <c r="Q132" s="91" t="s">
        <v>206</v>
      </c>
      <c r="R132" s="116" t="s">
        <v>262</v>
      </c>
      <c r="S132" s="103" t="s">
        <v>207</v>
      </c>
      <c r="T132" s="107">
        <v>40.4901438465637</v>
      </c>
    </row>
    <row r="133" spans="1:9">
      <c r="A133" s="112">
        <v>44697</v>
      </c>
      <c r="B133" s="74">
        <v>76.2</v>
      </c>
      <c r="C133" s="74">
        <v>4300</v>
      </c>
      <c r="D133" s="74">
        <f t="shared" si="10"/>
        <v>56.4304461942257</v>
      </c>
      <c r="F133" s="66">
        <v>211</v>
      </c>
      <c r="G133" s="111" t="s">
        <v>202</v>
      </c>
      <c r="H133" s="105" t="s">
        <v>44</v>
      </c>
      <c r="I133" s="105" t="s">
        <v>232</v>
      </c>
    </row>
    <row r="134" spans="1:9">
      <c r="A134" s="112">
        <v>44697</v>
      </c>
      <c r="B134" s="74">
        <v>89.1</v>
      </c>
      <c r="C134" s="74">
        <v>5000</v>
      </c>
      <c r="D134" s="74">
        <f t="shared" si="10"/>
        <v>56.1167227833895</v>
      </c>
      <c r="F134" s="66">
        <v>311</v>
      </c>
      <c r="G134" s="111" t="s">
        <v>202</v>
      </c>
      <c r="H134" s="105" t="s">
        <v>231</v>
      </c>
      <c r="I134" s="105" t="s">
        <v>219</v>
      </c>
    </row>
    <row r="135" hidden="1" spans="1:9">
      <c r="A135" s="112">
        <v>44696</v>
      </c>
      <c r="B135" s="74">
        <v>25.44</v>
      </c>
      <c r="C135" s="74">
        <v>2450</v>
      </c>
      <c r="D135" s="74">
        <f t="shared" ref="D135:D166" si="11">C135/B135</f>
        <v>96.3050314465409</v>
      </c>
      <c r="F135" s="66">
        <v>101</v>
      </c>
      <c r="G135" s="111" t="s">
        <v>206</v>
      </c>
      <c r="H135" s="105" t="s">
        <v>43</v>
      </c>
      <c r="I135" s="105" t="s">
        <v>219</v>
      </c>
    </row>
    <row r="136" spans="1:9">
      <c r="A136" s="112">
        <v>44696</v>
      </c>
      <c r="B136" s="74">
        <v>76</v>
      </c>
      <c r="C136" s="74">
        <v>4000</v>
      </c>
      <c r="D136" s="74">
        <f t="shared" si="11"/>
        <v>52.6315789473684</v>
      </c>
      <c r="F136" s="66">
        <v>211</v>
      </c>
      <c r="G136" s="111" t="s">
        <v>202</v>
      </c>
      <c r="H136" s="105" t="s">
        <v>43</v>
      </c>
      <c r="I136" s="105" t="s">
        <v>263</v>
      </c>
    </row>
    <row r="137" hidden="1" spans="1:9">
      <c r="A137" s="112">
        <v>44695</v>
      </c>
      <c r="B137" s="74">
        <v>26.25</v>
      </c>
      <c r="C137" s="74">
        <v>2500</v>
      </c>
      <c r="D137" s="74">
        <f t="shared" si="11"/>
        <v>95.2380952380952</v>
      </c>
      <c r="F137" s="66">
        <v>101</v>
      </c>
      <c r="G137" s="111" t="s">
        <v>206</v>
      </c>
      <c r="H137" s="105" t="s">
        <v>43</v>
      </c>
      <c r="I137" s="67" t="s">
        <v>203</v>
      </c>
    </row>
    <row r="138" spans="1:9">
      <c r="A138" s="112">
        <v>44695</v>
      </c>
      <c r="B138" s="74">
        <v>53.18</v>
      </c>
      <c r="C138" s="74">
        <v>3700</v>
      </c>
      <c r="D138" s="74">
        <f t="shared" si="11"/>
        <v>69.5750282060925</v>
      </c>
      <c r="F138" s="66">
        <v>211</v>
      </c>
      <c r="G138" s="111" t="s">
        <v>202</v>
      </c>
      <c r="H138" s="105" t="s">
        <v>264</v>
      </c>
      <c r="I138" s="105" t="s">
        <v>215</v>
      </c>
    </row>
    <row r="139" spans="1:9">
      <c r="A139" s="112">
        <v>44695</v>
      </c>
      <c r="B139" s="74">
        <v>69</v>
      </c>
      <c r="C139" s="74">
        <v>4600</v>
      </c>
      <c r="D139" s="74">
        <f t="shared" si="11"/>
        <v>66.6666666666667</v>
      </c>
      <c r="F139" s="66">
        <v>211</v>
      </c>
      <c r="G139" s="111" t="s">
        <v>202</v>
      </c>
      <c r="H139" s="105" t="s">
        <v>44</v>
      </c>
      <c r="I139" s="105" t="s">
        <v>215</v>
      </c>
    </row>
    <row r="140" spans="1:9">
      <c r="A140" s="112">
        <v>44694</v>
      </c>
      <c r="B140" s="74">
        <v>60.61</v>
      </c>
      <c r="C140" s="74">
        <v>3650</v>
      </c>
      <c r="D140" s="74">
        <f t="shared" si="11"/>
        <v>60.2210856294341</v>
      </c>
      <c r="F140" s="66">
        <v>211</v>
      </c>
      <c r="G140" s="111" t="s">
        <v>202</v>
      </c>
      <c r="H140" s="105" t="s">
        <v>42</v>
      </c>
      <c r="I140" s="67" t="s">
        <v>203</v>
      </c>
    </row>
    <row r="141" hidden="1" spans="1:9">
      <c r="A141" s="112">
        <v>44688</v>
      </c>
      <c r="B141" s="74">
        <v>29</v>
      </c>
      <c r="C141" s="74">
        <v>2600</v>
      </c>
      <c r="D141" s="74">
        <f t="shared" si="11"/>
        <v>89.6551724137931</v>
      </c>
      <c r="F141" s="66">
        <v>101</v>
      </c>
      <c r="G141" s="111" t="s">
        <v>206</v>
      </c>
      <c r="H141" s="105" t="s">
        <v>43</v>
      </c>
      <c r="I141" s="105" t="s">
        <v>215</v>
      </c>
    </row>
    <row r="142" hidden="1" spans="1:9">
      <c r="A142" s="112">
        <v>44683</v>
      </c>
      <c r="B142" s="74">
        <v>29</v>
      </c>
      <c r="C142" s="74">
        <v>2700</v>
      </c>
      <c r="D142" s="74">
        <f t="shared" si="11"/>
        <v>93.1034482758621</v>
      </c>
      <c r="F142" s="66">
        <v>101</v>
      </c>
      <c r="G142" s="111" t="s">
        <v>202</v>
      </c>
      <c r="H142" s="105" t="s">
        <v>43</v>
      </c>
      <c r="I142" s="105" t="s">
        <v>219</v>
      </c>
    </row>
    <row r="143" spans="1:9">
      <c r="A143" s="112">
        <v>44681</v>
      </c>
      <c r="B143" s="74">
        <v>63</v>
      </c>
      <c r="C143" s="74">
        <v>4200</v>
      </c>
      <c r="D143" s="74">
        <f t="shared" si="11"/>
        <v>66.6666666666667</v>
      </c>
      <c r="E143" s="66">
        <f>AVERAGE(D143:D160)</f>
        <v>77.547151241706</v>
      </c>
      <c r="F143" s="66">
        <v>211</v>
      </c>
      <c r="G143" s="111" t="s">
        <v>206</v>
      </c>
      <c r="H143" s="105" t="s">
        <v>256</v>
      </c>
      <c r="I143" s="105" t="s">
        <v>215</v>
      </c>
    </row>
    <row r="144" hidden="1" spans="1:9">
      <c r="A144" s="112">
        <v>44681</v>
      </c>
      <c r="B144" s="74">
        <v>26.05</v>
      </c>
      <c r="C144" s="74">
        <v>2500</v>
      </c>
      <c r="D144" s="74">
        <f t="shared" si="11"/>
        <v>95.9692898272553</v>
      </c>
      <c r="F144" s="66">
        <v>101</v>
      </c>
      <c r="G144" s="111" t="s">
        <v>206</v>
      </c>
      <c r="H144" s="105" t="s">
        <v>43</v>
      </c>
      <c r="I144" s="105" t="s">
        <v>219</v>
      </c>
    </row>
    <row r="145" hidden="1" spans="1:9">
      <c r="A145" s="112">
        <v>44681</v>
      </c>
      <c r="B145" s="74">
        <v>26</v>
      </c>
      <c r="C145" s="74">
        <v>2400</v>
      </c>
      <c r="D145" s="74">
        <f t="shared" si="11"/>
        <v>92.3076923076923</v>
      </c>
      <c r="F145" s="66">
        <v>101</v>
      </c>
      <c r="G145" s="111" t="s">
        <v>206</v>
      </c>
      <c r="H145" s="105" t="s">
        <v>43</v>
      </c>
      <c r="I145" s="105" t="s">
        <v>219</v>
      </c>
    </row>
    <row r="146" hidden="1" spans="1:9">
      <c r="A146" s="112">
        <v>44681</v>
      </c>
      <c r="B146" s="74">
        <v>29.55</v>
      </c>
      <c r="C146" s="74">
        <v>2500</v>
      </c>
      <c r="D146" s="74">
        <f t="shared" si="11"/>
        <v>84.6023688663282</v>
      </c>
      <c r="F146" s="66">
        <v>101</v>
      </c>
      <c r="G146" s="111" t="s">
        <v>202</v>
      </c>
      <c r="H146" s="105" t="s">
        <v>43</v>
      </c>
      <c r="I146" s="105" t="s">
        <v>219</v>
      </c>
    </row>
    <row r="147" hidden="1" spans="1:9">
      <c r="A147" s="112">
        <v>44681</v>
      </c>
      <c r="B147" s="74">
        <v>29</v>
      </c>
      <c r="C147" s="74">
        <v>2650</v>
      </c>
      <c r="D147" s="74">
        <f t="shared" si="11"/>
        <v>91.3793103448276</v>
      </c>
      <c r="F147" s="66">
        <v>101</v>
      </c>
      <c r="G147" s="111" t="s">
        <v>206</v>
      </c>
      <c r="H147" s="105" t="s">
        <v>43</v>
      </c>
      <c r="I147" s="105" t="s">
        <v>215</v>
      </c>
    </row>
    <row r="148" spans="1:9">
      <c r="A148" s="112">
        <v>44681</v>
      </c>
      <c r="B148" s="74">
        <v>69.4</v>
      </c>
      <c r="C148" s="74">
        <v>4300</v>
      </c>
      <c r="D148" s="74">
        <f t="shared" si="11"/>
        <v>61.9596541786743</v>
      </c>
      <c r="F148" s="66">
        <v>211</v>
      </c>
      <c r="G148" s="111" t="s">
        <v>206</v>
      </c>
      <c r="H148" s="105" t="s">
        <v>44</v>
      </c>
      <c r="I148" s="105" t="s">
        <v>215</v>
      </c>
    </row>
    <row r="149" hidden="1" spans="1:9">
      <c r="A149" s="112">
        <v>44681</v>
      </c>
      <c r="B149" s="74">
        <v>26</v>
      </c>
      <c r="C149" s="74">
        <v>2400</v>
      </c>
      <c r="D149" s="74">
        <f t="shared" si="11"/>
        <v>92.3076923076923</v>
      </c>
      <c r="F149" s="66">
        <v>101</v>
      </c>
      <c r="G149" s="111" t="s">
        <v>206</v>
      </c>
      <c r="H149" s="105" t="s">
        <v>43</v>
      </c>
      <c r="I149" s="105" t="s">
        <v>251</v>
      </c>
    </row>
    <row r="150" hidden="1" spans="1:9">
      <c r="A150" s="112">
        <v>44677</v>
      </c>
      <c r="B150" s="74">
        <v>26</v>
      </c>
      <c r="C150" s="74">
        <v>2400</v>
      </c>
      <c r="D150" s="74">
        <f t="shared" si="11"/>
        <v>92.3076923076923</v>
      </c>
      <c r="F150" s="66">
        <v>101</v>
      </c>
      <c r="G150" s="111" t="s">
        <v>206</v>
      </c>
      <c r="H150" s="105" t="s">
        <v>43</v>
      </c>
      <c r="I150" s="105" t="s">
        <v>219</v>
      </c>
    </row>
    <row r="151" spans="1:9">
      <c r="A151" s="112">
        <v>44675</v>
      </c>
      <c r="B151" s="74">
        <v>63</v>
      </c>
      <c r="C151" s="74">
        <v>3900</v>
      </c>
      <c r="D151" s="74">
        <f t="shared" si="11"/>
        <v>61.9047619047619</v>
      </c>
      <c r="F151" s="66">
        <v>211</v>
      </c>
      <c r="G151" s="111" t="s">
        <v>206</v>
      </c>
      <c r="H151" s="105" t="s">
        <v>256</v>
      </c>
      <c r="I151" s="105" t="s">
        <v>251</v>
      </c>
    </row>
    <row r="152" spans="1:9">
      <c r="A152" s="112">
        <v>44674</v>
      </c>
      <c r="B152" s="74">
        <v>72</v>
      </c>
      <c r="C152" s="74">
        <v>3800</v>
      </c>
      <c r="D152" s="74">
        <f t="shared" si="11"/>
        <v>52.7777777777778</v>
      </c>
      <c r="F152" s="66">
        <v>211</v>
      </c>
      <c r="G152" s="111" t="s">
        <v>206</v>
      </c>
      <c r="H152" s="105" t="s">
        <v>43</v>
      </c>
      <c r="I152" s="105" t="s">
        <v>215</v>
      </c>
    </row>
    <row r="153" spans="1:9">
      <c r="A153" s="112">
        <v>44673</v>
      </c>
      <c r="B153" s="74">
        <v>59</v>
      </c>
      <c r="C153" s="74">
        <v>3800</v>
      </c>
      <c r="D153" s="74">
        <f t="shared" si="11"/>
        <v>64.406779661017</v>
      </c>
      <c r="F153" s="66">
        <v>211</v>
      </c>
      <c r="G153" s="111" t="s">
        <v>206</v>
      </c>
      <c r="H153" s="105" t="s">
        <v>43</v>
      </c>
      <c r="I153" s="105" t="s">
        <v>230</v>
      </c>
    </row>
    <row r="154" spans="1:9">
      <c r="A154" s="112">
        <v>44671</v>
      </c>
      <c r="B154" s="74">
        <v>63</v>
      </c>
      <c r="C154" s="74">
        <v>4000</v>
      </c>
      <c r="D154" s="74">
        <f t="shared" si="11"/>
        <v>63.4920634920635</v>
      </c>
      <c r="F154" s="66">
        <v>211</v>
      </c>
      <c r="G154" s="111" t="s">
        <v>206</v>
      </c>
      <c r="H154" s="105" t="s">
        <v>256</v>
      </c>
      <c r="I154" s="105" t="s">
        <v>219</v>
      </c>
    </row>
    <row r="155" hidden="1" spans="1:9">
      <c r="A155" s="112">
        <v>44667</v>
      </c>
      <c r="B155" s="74">
        <v>29</v>
      </c>
      <c r="C155" s="74">
        <v>2500</v>
      </c>
      <c r="D155" s="74">
        <f t="shared" si="11"/>
        <v>86.2068965517241</v>
      </c>
      <c r="F155" s="66">
        <v>101</v>
      </c>
      <c r="G155" s="111" t="s">
        <v>206</v>
      </c>
      <c r="H155" s="105" t="s">
        <v>43</v>
      </c>
      <c r="I155" s="105" t="s">
        <v>215</v>
      </c>
    </row>
    <row r="156" hidden="1" spans="1:9">
      <c r="A156" s="112">
        <v>44666</v>
      </c>
      <c r="B156" s="74">
        <v>26</v>
      </c>
      <c r="C156" s="74">
        <v>2400</v>
      </c>
      <c r="D156" s="74">
        <f t="shared" si="11"/>
        <v>92.3076923076923</v>
      </c>
      <c r="F156" s="66">
        <v>101</v>
      </c>
      <c r="G156" s="111" t="s">
        <v>206</v>
      </c>
      <c r="H156" s="105" t="s">
        <v>43</v>
      </c>
      <c r="I156" s="105" t="s">
        <v>219</v>
      </c>
    </row>
    <row r="157" spans="1:9">
      <c r="A157" s="112">
        <v>44666</v>
      </c>
      <c r="B157" s="74">
        <v>74</v>
      </c>
      <c r="C157" s="74">
        <v>6000</v>
      </c>
      <c r="D157" s="74">
        <f t="shared" si="11"/>
        <v>81.0810810810811</v>
      </c>
      <c r="F157" s="66">
        <v>311</v>
      </c>
      <c r="G157" s="111" t="s">
        <v>202</v>
      </c>
      <c r="H157" s="105" t="s">
        <v>231</v>
      </c>
      <c r="I157" s="105" t="s">
        <v>232</v>
      </c>
    </row>
    <row r="158" spans="1:9">
      <c r="A158" s="112">
        <v>44662</v>
      </c>
      <c r="B158" s="74">
        <v>77</v>
      </c>
      <c r="C158" s="74">
        <v>4500</v>
      </c>
      <c r="D158" s="74">
        <f t="shared" si="11"/>
        <v>58.4415584415584</v>
      </c>
      <c r="F158" s="66">
        <v>311</v>
      </c>
      <c r="G158" s="111" t="s">
        <v>202</v>
      </c>
      <c r="H158" s="105" t="s">
        <v>231</v>
      </c>
      <c r="I158" s="105" t="s">
        <v>219</v>
      </c>
    </row>
    <row r="159" hidden="1" spans="1:9">
      <c r="A159" s="112">
        <v>44660</v>
      </c>
      <c r="B159" s="74">
        <v>26</v>
      </c>
      <c r="C159" s="74">
        <v>2400</v>
      </c>
      <c r="D159" s="74">
        <f t="shared" si="11"/>
        <v>92.3076923076923</v>
      </c>
      <c r="F159" s="66">
        <v>101</v>
      </c>
      <c r="G159" s="111" t="s">
        <v>206</v>
      </c>
      <c r="H159" s="105" t="s">
        <v>43</v>
      </c>
      <c r="I159" s="105" t="s">
        <v>251</v>
      </c>
    </row>
    <row r="160" spans="1:9">
      <c r="A160" s="112">
        <v>44654</v>
      </c>
      <c r="B160" s="74">
        <v>62.67</v>
      </c>
      <c r="C160" s="74">
        <v>4100</v>
      </c>
      <c r="D160" s="74">
        <f t="shared" si="11"/>
        <v>65.4220520185096</v>
      </c>
      <c r="F160" s="66">
        <v>211</v>
      </c>
      <c r="G160" s="111" t="s">
        <v>202</v>
      </c>
      <c r="H160" s="105" t="s">
        <v>256</v>
      </c>
      <c r="I160" s="105" t="s">
        <v>219</v>
      </c>
    </row>
    <row r="161" hidden="1" spans="1:9">
      <c r="A161" s="112">
        <v>44651</v>
      </c>
      <c r="B161" s="74">
        <v>29.55</v>
      </c>
      <c r="C161" s="74">
        <v>2800</v>
      </c>
      <c r="D161" s="74">
        <f t="shared" si="11"/>
        <v>94.7546531302877</v>
      </c>
      <c r="E161" s="66">
        <f>AVERAGE(D161:D178)</f>
        <v>78.9121470098446</v>
      </c>
      <c r="F161" s="66">
        <v>101</v>
      </c>
      <c r="G161" s="111" t="s">
        <v>206</v>
      </c>
      <c r="H161" s="105" t="s">
        <v>43</v>
      </c>
      <c r="I161" s="67" t="s">
        <v>203</v>
      </c>
    </row>
    <row r="162" hidden="1" spans="1:9">
      <c r="A162" s="112">
        <v>44650</v>
      </c>
      <c r="B162" s="74">
        <v>25.55</v>
      </c>
      <c r="C162" s="74">
        <v>2500</v>
      </c>
      <c r="D162" s="74">
        <f t="shared" si="11"/>
        <v>97.8473581213307</v>
      </c>
      <c r="F162" s="66">
        <v>101</v>
      </c>
      <c r="G162" s="111" t="s">
        <v>202</v>
      </c>
      <c r="H162" s="105" t="s">
        <v>43</v>
      </c>
      <c r="I162" s="105" t="s">
        <v>215</v>
      </c>
    </row>
    <row r="163" spans="1:9">
      <c r="A163" s="112">
        <v>44647</v>
      </c>
      <c r="B163" s="74">
        <v>76</v>
      </c>
      <c r="C163" s="74">
        <v>4050</v>
      </c>
      <c r="D163" s="74">
        <f t="shared" si="11"/>
        <v>53.2894736842105</v>
      </c>
      <c r="F163" s="66">
        <v>211</v>
      </c>
      <c r="G163" s="111" t="s">
        <v>202</v>
      </c>
      <c r="H163" s="105" t="s">
        <v>43</v>
      </c>
      <c r="I163" s="67" t="s">
        <v>203</v>
      </c>
    </row>
    <row r="164" hidden="1" spans="1:9">
      <c r="A164" s="112">
        <v>44644</v>
      </c>
      <c r="B164" s="74">
        <v>26</v>
      </c>
      <c r="C164" s="74">
        <v>2500</v>
      </c>
      <c r="D164" s="74">
        <f t="shared" si="11"/>
        <v>96.1538461538462</v>
      </c>
      <c r="F164" s="66">
        <v>101</v>
      </c>
      <c r="G164" s="111" t="s">
        <v>206</v>
      </c>
      <c r="H164" s="105" t="s">
        <v>43</v>
      </c>
      <c r="I164" s="105" t="s">
        <v>215</v>
      </c>
    </row>
    <row r="165" hidden="1" spans="1:9">
      <c r="A165" s="112">
        <v>44640</v>
      </c>
      <c r="B165" s="74">
        <v>26.25</v>
      </c>
      <c r="C165" s="74">
        <v>2500</v>
      </c>
      <c r="D165" s="74">
        <f t="shared" si="11"/>
        <v>95.2380952380952</v>
      </c>
      <c r="F165" s="66">
        <v>101</v>
      </c>
      <c r="G165" s="111" t="s">
        <v>206</v>
      </c>
      <c r="H165" s="105" t="s">
        <v>43</v>
      </c>
      <c r="I165" s="105" t="s">
        <v>251</v>
      </c>
    </row>
    <row r="166" spans="1:9">
      <c r="A166" s="112">
        <v>44640</v>
      </c>
      <c r="B166" s="74">
        <v>63</v>
      </c>
      <c r="C166" s="74">
        <v>4100</v>
      </c>
      <c r="D166" s="74">
        <f t="shared" si="11"/>
        <v>65.0793650793651</v>
      </c>
      <c r="F166" s="66">
        <v>211</v>
      </c>
      <c r="G166" s="111" t="s">
        <v>202</v>
      </c>
      <c r="H166" s="105" t="s">
        <v>231</v>
      </c>
      <c r="I166" s="105" t="s">
        <v>219</v>
      </c>
    </row>
    <row r="167" spans="1:9">
      <c r="A167" s="112">
        <v>44639</v>
      </c>
      <c r="B167" s="74">
        <v>72</v>
      </c>
      <c r="C167" s="74">
        <v>4200</v>
      </c>
      <c r="D167" s="74">
        <f t="shared" ref="D167:D198" si="12">C167/B167</f>
        <v>58.3333333333333</v>
      </c>
      <c r="F167" s="66">
        <v>211</v>
      </c>
      <c r="G167" s="111" t="s">
        <v>206</v>
      </c>
      <c r="H167" s="105" t="s">
        <v>43</v>
      </c>
      <c r="I167" s="105" t="s">
        <v>215</v>
      </c>
    </row>
    <row r="168" spans="1:9">
      <c r="A168" s="112">
        <v>44639</v>
      </c>
      <c r="B168" s="74">
        <v>60.36</v>
      </c>
      <c r="C168" s="74">
        <v>3850</v>
      </c>
      <c r="D168" s="74">
        <f t="shared" si="12"/>
        <v>63.7839628893307</v>
      </c>
      <c r="F168" s="66">
        <v>211</v>
      </c>
      <c r="G168" s="111" t="s">
        <v>202</v>
      </c>
      <c r="H168" s="105" t="s">
        <v>209</v>
      </c>
      <c r="I168" s="105" t="s">
        <v>215</v>
      </c>
    </row>
    <row r="169" hidden="1" spans="1:9">
      <c r="A169" s="112">
        <v>44638</v>
      </c>
      <c r="B169" s="74">
        <v>26</v>
      </c>
      <c r="C169" s="74">
        <v>2400</v>
      </c>
      <c r="D169" s="74">
        <f t="shared" si="12"/>
        <v>92.3076923076923</v>
      </c>
      <c r="F169" s="66">
        <v>101</v>
      </c>
      <c r="G169" s="111" t="s">
        <v>206</v>
      </c>
      <c r="H169" s="105" t="s">
        <v>43</v>
      </c>
      <c r="I169" s="105" t="s">
        <v>215</v>
      </c>
    </row>
    <row r="170" spans="1:9">
      <c r="A170" s="112">
        <v>44637</v>
      </c>
      <c r="B170" s="74">
        <v>63</v>
      </c>
      <c r="C170" s="74">
        <v>3900</v>
      </c>
      <c r="D170" s="74">
        <f t="shared" si="12"/>
        <v>61.9047619047619</v>
      </c>
      <c r="F170" s="66">
        <v>211</v>
      </c>
      <c r="G170" s="111" t="s">
        <v>206</v>
      </c>
      <c r="H170" s="105" t="s">
        <v>256</v>
      </c>
      <c r="I170" s="105" t="s">
        <v>219</v>
      </c>
    </row>
    <row r="171" spans="1:9">
      <c r="A171" s="112">
        <v>44635</v>
      </c>
      <c r="B171" s="74">
        <v>60.63</v>
      </c>
      <c r="C171" s="74">
        <v>3700</v>
      </c>
      <c r="D171" s="74">
        <f t="shared" si="12"/>
        <v>61.0258947715652</v>
      </c>
      <c r="F171" s="66">
        <v>211</v>
      </c>
      <c r="G171" s="111" t="s">
        <v>202</v>
      </c>
      <c r="H171" s="105" t="s">
        <v>209</v>
      </c>
      <c r="I171" s="105" t="s">
        <v>215</v>
      </c>
    </row>
    <row r="172" spans="1:9">
      <c r="A172" s="112">
        <v>44635</v>
      </c>
      <c r="B172" s="74">
        <v>69.43</v>
      </c>
      <c r="C172" s="74">
        <v>4100</v>
      </c>
      <c r="D172" s="74">
        <f t="shared" si="12"/>
        <v>59.052282874838</v>
      </c>
      <c r="F172" s="66">
        <v>211</v>
      </c>
      <c r="G172" s="111" t="s">
        <v>206</v>
      </c>
      <c r="H172" s="105" t="s">
        <v>44</v>
      </c>
      <c r="I172" s="67" t="s">
        <v>208</v>
      </c>
    </row>
    <row r="173" hidden="1" spans="1:9">
      <c r="A173" s="112">
        <v>44633</v>
      </c>
      <c r="B173" s="74">
        <v>26</v>
      </c>
      <c r="C173" s="74">
        <v>2500</v>
      </c>
      <c r="D173" s="74">
        <f t="shared" si="12"/>
        <v>96.1538461538462</v>
      </c>
      <c r="F173" s="66">
        <v>101</v>
      </c>
      <c r="G173" s="111" t="s">
        <v>202</v>
      </c>
      <c r="H173" s="105" t="s">
        <v>43</v>
      </c>
      <c r="I173" s="105" t="s">
        <v>219</v>
      </c>
    </row>
    <row r="174" hidden="1" spans="1:9">
      <c r="A174" s="112">
        <v>44633</v>
      </c>
      <c r="B174" s="74">
        <v>26</v>
      </c>
      <c r="C174" s="74">
        <v>2500</v>
      </c>
      <c r="D174" s="74">
        <f t="shared" si="12"/>
        <v>96.1538461538462</v>
      </c>
      <c r="F174" s="66">
        <v>101</v>
      </c>
      <c r="G174" s="111" t="s">
        <v>206</v>
      </c>
      <c r="H174" s="105" t="s">
        <v>43</v>
      </c>
      <c r="I174" s="105" t="s">
        <v>251</v>
      </c>
    </row>
    <row r="175" hidden="1" spans="1:9">
      <c r="A175" s="112">
        <v>44631</v>
      </c>
      <c r="B175" s="74">
        <v>29.5</v>
      </c>
      <c r="C175" s="74">
        <v>2650</v>
      </c>
      <c r="D175" s="74">
        <f t="shared" si="12"/>
        <v>89.8305084745763</v>
      </c>
      <c r="F175" s="66">
        <v>101</v>
      </c>
      <c r="G175" s="111" t="s">
        <v>202</v>
      </c>
      <c r="H175" s="105" t="s">
        <v>43</v>
      </c>
      <c r="I175" s="105" t="s">
        <v>251</v>
      </c>
    </row>
    <row r="176" hidden="1" spans="1:9">
      <c r="A176" s="112">
        <v>44626</v>
      </c>
      <c r="B176" s="74">
        <v>26</v>
      </c>
      <c r="C176" s="74">
        <v>2400</v>
      </c>
      <c r="D176" s="74">
        <f t="shared" si="12"/>
        <v>92.3076923076923</v>
      </c>
      <c r="F176" s="66">
        <v>101</v>
      </c>
      <c r="G176" s="111" t="s">
        <v>206</v>
      </c>
      <c r="H176" s="105" t="s">
        <v>256</v>
      </c>
      <c r="I176" s="105" t="s">
        <v>251</v>
      </c>
    </row>
    <row r="177" hidden="1" spans="1:9">
      <c r="A177" s="112">
        <v>44626</v>
      </c>
      <c r="B177" s="74">
        <v>26</v>
      </c>
      <c r="C177" s="74">
        <v>2333</v>
      </c>
      <c r="D177" s="74">
        <f t="shared" si="12"/>
        <v>89.7307692307692</v>
      </c>
      <c r="F177" s="66">
        <v>101</v>
      </c>
      <c r="G177" s="111" t="s">
        <v>206</v>
      </c>
      <c r="H177" s="105" t="s">
        <v>43</v>
      </c>
      <c r="I177" s="105" t="s">
        <v>219</v>
      </c>
    </row>
    <row r="178" spans="1:9">
      <c r="A178" s="112">
        <v>44625</v>
      </c>
      <c r="B178" s="74">
        <v>87</v>
      </c>
      <c r="C178" s="74">
        <v>5000</v>
      </c>
      <c r="D178" s="74">
        <f t="shared" si="12"/>
        <v>57.4712643678161</v>
      </c>
      <c r="F178" s="66">
        <v>311</v>
      </c>
      <c r="G178" s="111" t="s">
        <v>202</v>
      </c>
      <c r="H178" s="105" t="s">
        <v>231</v>
      </c>
      <c r="I178" s="105" t="s">
        <v>219</v>
      </c>
    </row>
    <row r="179" hidden="1" spans="1:9">
      <c r="A179" s="112">
        <v>44619</v>
      </c>
      <c r="B179" s="74">
        <v>26</v>
      </c>
      <c r="C179" s="74">
        <v>2450</v>
      </c>
      <c r="D179" s="74">
        <f t="shared" si="12"/>
        <v>94.2307692307692</v>
      </c>
      <c r="E179" s="66">
        <f>AVERAGE(D179:D197)</f>
        <v>77.3549184197654</v>
      </c>
      <c r="F179" s="66">
        <v>101</v>
      </c>
      <c r="G179" s="111" t="s">
        <v>202</v>
      </c>
      <c r="H179" s="105" t="s">
        <v>43</v>
      </c>
      <c r="I179" s="105" t="s">
        <v>251</v>
      </c>
    </row>
    <row r="180" spans="1:9">
      <c r="A180" s="112">
        <v>44618</v>
      </c>
      <c r="B180" s="74">
        <v>60</v>
      </c>
      <c r="C180" s="74">
        <v>4000</v>
      </c>
      <c r="D180" s="74">
        <f t="shared" si="12"/>
        <v>66.6666666666667</v>
      </c>
      <c r="F180" s="66">
        <v>211</v>
      </c>
      <c r="G180" s="111" t="s">
        <v>202</v>
      </c>
      <c r="H180" s="105" t="s">
        <v>265</v>
      </c>
      <c r="I180" s="105" t="s">
        <v>219</v>
      </c>
    </row>
    <row r="181" hidden="1" spans="1:9">
      <c r="A181" s="112">
        <v>44614</v>
      </c>
      <c r="B181" s="74">
        <v>26</v>
      </c>
      <c r="C181" s="74">
        <v>2300</v>
      </c>
      <c r="D181" s="74">
        <f t="shared" si="12"/>
        <v>88.4615384615385</v>
      </c>
      <c r="F181" s="66">
        <v>101</v>
      </c>
      <c r="G181" s="111" t="s">
        <v>206</v>
      </c>
      <c r="H181" s="105" t="s">
        <v>43</v>
      </c>
      <c r="I181" s="105" t="s">
        <v>215</v>
      </c>
    </row>
    <row r="182" spans="1:9">
      <c r="A182" s="112">
        <v>44612</v>
      </c>
      <c r="B182" s="74">
        <v>63</v>
      </c>
      <c r="C182" s="74">
        <v>4200</v>
      </c>
      <c r="D182" s="74">
        <f t="shared" si="12"/>
        <v>66.6666666666667</v>
      </c>
      <c r="F182" s="66">
        <v>211</v>
      </c>
      <c r="G182" s="111" t="s">
        <v>202</v>
      </c>
      <c r="H182" s="105" t="s">
        <v>256</v>
      </c>
      <c r="I182" s="105" t="s">
        <v>215</v>
      </c>
    </row>
    <row r="183" spans="1:9">
      <c r="A183" s="112">
        <v>44612</v>
      </c>
      <c r="B183" s="74">
        <v>106</v>
      </c>
      <c r="C183" s="74">
        <v>5500</v>
      </c>
      <c r="D183" s="74">
        <f t="shared" si="12"/>
        <v>51.8867924528302</v>
      </c>
      <c r="F183" s="66">
        <v>411</v>
      </c>
      <c r="G183" s="111" t="s">
        <v>202</v>
      </c>
      <c r="H183" s="105" t="s">
        <v>44</v>
      </c>
      <c r="I183" s="105" t="s">
        <v>266</v>
      </c>
    </row>
    <row r="184" spans="1:9">
      <c r="A184" s="112">
        <v>44612</v>
      </c>
      <c r="B184" s="74">
        <v>89</v>
      </c>
      <c r="C184" s="74">
        <v>4400</v>
      </c>
      <c r="D184" s="74">
        <f t="shared" si="12"/>
        <v>49.438202247191</v>
      </c>
      <c r="F184" s="66">
        <v>311</v>
      </c>
      <c r="G184" s="111" t="s">
        <v>206</v>
      </c>
      <c r="H184" s="105" t="s">
        <v>262</v>
      </c>
      <c r="I184" s="105" t="s">
        <v>261</v>
      </c>
    </row>
    <row r="185" spans="1:9">
      <c r="A185" s="112">
        <v>44610</v>
      </c>
      <c r="B185" s="74">
        <v>72.21</v>
      </c>
      <c r="C185" s="74">
        <v>4800</v>
      </c>
      <c r="D185" s="74">
        <f t="shared" si="12"/>
        <v>66.4727877025343</v>
      </c>
      <c r="F185" s="66">
        <v>311</v>
      </c>
      <c r="G185" s="111" t="s">
        <v>206</v>
      </c>
      <c r="H185" s="105" t="s">
        <v>44</v>
      </c>
      <c r="I185" s="105" t="s">
        <v>232</v>
      </c>
    </row>
    <row r="186" spans="1:9">
      <c r="A186" s="112">
        <v>44609</v>
      </c>
      <c r="B186" s="74">
        <v>69</v>
      </c>
      <c r="C186" s="74">
        <v>4000</v>
      </c>
      <c r="D186" s="74">
        <f t="shared" si="12"/>
        <v>57.9710144927536</v>
      </c>
      <c r="F186" s="66">
        <v>211</v>
      </c>
      <c r="G186" s="111" t="s">
        <v>206</v>
      </c>
      <c r="H186" s="105" t="s">
        <v>44</v>
      </c>
      <c r="I186" s="105" t="s">
        <v>215</v>
      </c>
    </row>
    <row r="187" spans="1:9">
      <c r="A187" s="112">
        <v>44607</v>
      </c>
      <c r="B187" s="74">
        <v>107</v>
      </c>
      <c r="C187" s="74">
        <v>5300</v>
      </c>
      <c r="D187" s="74">
        <f t="shared" si="12"/>
        <v>49.5327102803738</v>
      </c>
      <c r="F187" s="66">
        <v>321</v>
      </c>
      <c r="G187" s="111" t="s">
        <v>206</v>
      </c>
      <c r="H187" s="105" t="s">
        <v>44</v>
      </c>
      <c r="I187" s="105" t="s">
        <v>267</v>
      </c>
    </row>
    <row r="188" hidden="1" spans="1:9">
      <c r="A188" s="112">
        <v>44606</v>
      </c>
      <c r="B188" s="74">
        <v>26</v>
      </c>
      <c r="C188" s="74">
        <v>2500</v>
      </c>
      <c r="D188" s="74">
        <f t="shared" si="12"/>
        <v>96.1538461538462</v>
      </c>
      <c r="F188" s="66">
        <v>101</v>
      </c>
      <c r="G188" s="111" t="s">
        <v>202</v>
      </c>
      <c r="H188" s="105" t="s">
        <v>43</v>
      </c>
      <c r="I188" s="105" t="s">
        <v>219</v>
      </c>
    </row>
    <row r="189" spans="1:9">
      <c r="A189" s="112">
        <v>44605</v>
      </c>
      <c r="B189" s="74">
        <v>77.04</v>
      </c>
      <c r="C189" s="74">
        <v>4700</v>
      </c>
      <c r="D189" s="74">
        <f t="shared" si="12"/>
        <v>61.0072689511942</v>
      </c>
      <c r="F189" s="66">
        <v>311</v>
      </c>
      <c r="G189" s="111" t="s">
        <v>206</v>
      </c>
      <c r="H189" s="105" t="s">
        <v>231</v>
      </c>
      <c r="I189" s="105" t="s">
        <v>251</v>
      </c>
    </row>
    <row r="190" hidden="1" spans="1:9">
      <c r="A190" s="112">
        <v>44605</v>
      </c>
      <c r="B190" s="74">
        <v>26</v>
      </c>
      <c r="C190" s="74">
        <v>2400</v>
      </c>
      <c r="D190" s="74">
        <f t="shared" si="12"/>
        <v>92.3076923076923</v>
      </c>
      <c r="F190" s="66">
        <v>101</v>
      </c>
      <c r="G190" s="111" t="s">
        <v>202</v>
      </c>
      <c r="H190" s="105" t="s">
        <v>43</v>
      </c>
      <c r="I190" s="105" t="s">
        <v>219</v>
      </c>
    </row>
    <row r="191" hidden="1" spans="1:9">
      <c r="A191" s="112">
        <v>44605</v>
      </c>
      <c r="B191" s="74">
        <v>26</v>
      </c>
      <c r="C191" s="74">
        <v>2600</v>
      </c>
      <c r="D191" s="74">
        <f t="shared" si="12"/>
        <v>100</v>
      </c>
      <c r="F191" s="66">
        <v>101</v>
      </c>
      <c r="G191" s="111" t="s">
        <v>206</v>
      </c>
      <c r="H191" s="105" t="s">
        <v>43</v>
      </c>
      <c r="I191" s="105" t="s">
        <v>219</v>
      </c>
    </row>
    <row r="192" hidden="1" spans="1:9">
      <c r="A192" s="112">
        <v>44605</v>
      </c>
      <c r="B192" s="74">
        <v>26</v>
      </c>
      <c r="C192" s="74">
        <v>2600</v>
      </c>
      <c r="D192" s="74">
        <f t="shared" si="12"/>
        <v>100</v>
      </c>
      <c r="F192" s="66">
        <v>101</v>
      </c>
      <c r="G192" s="111" t="s">
        <v>206</v>
      </c>
      <c r="H192" s="105" t="s">
        <v>43</v>
      </c>
      <c r="I192" s="105" t="s">
        <v>251</v>
      </c>
    </row>
    <row r="193" hidden="1" spans="1:9">
      <c r="A193" s="112">
        <v>44604</v>
      </c>
      <c r="B193" s="74">
        <v>26.05</v>
      </c>
      <c r="C193" s="74">
        <v>2400</v>
      </c>
      <c r="D193" s="74">
        <f t="shared" si="12"/>
        <v>92.1305182341651</v>
      </c>
      <c r="F193" s="66">
        <v>101</v>
      </c>
      <c r="G193" s="111" t="s">
        <v>202</v>
      </c>
      <c r="H193" s="105" t="s">
        <v>43</v>
      </c>
      <c r="I193" s="105" t="s">
        <v>219</v>
      </c>
    </row>
    <row r="194" hidden="1" spans="1:9">
      <c r="A194" s="112">
        <v>44604</v>
      </c>
      <c r="B194" s="74">
        <v>29</v>
      </c>
      <c r="C194" s="74">
        <v>2600</v>
      </c>
      <c r="D194" s="74">
        <f t="shared" si="12"/>
        <v>89.6551724137931</v>
      </c>
      <c r="F194" s="66">
        <v>101</v>
      </c>
      <c r="G194" s="111" t="s">
        <v>206</v>
      </c>
      <c r="H194" s="105" t="s">
        <v>43</v>
      </c>
      <c r="I194" s="105" t="s">
        <v>215</v>
      </c>
    </row>
    <row r="195" hidden="1" spans="1:9">
      <c r="A195" s="112">
        <v>44604</v>
      </c>
      <c r="B195" s="74">
        <v>26</v>
      </c>
      <c r="C195" s="74">
        <v>2500</v>
      </c>
      <c r="D195" s="74">
        <f t="shared" si="12"/>
        <v>96.1538461538462</v>
      </c>
      <c r="F195" s="66">
        <v>101</v>
      </c>
      <c r="G195" s="111" t="s">
        <v>206</v>
      </c>
      <c r="H195" s="105" t="s">
        <v>43</v>
      </c>
      <c r="I195" s="105" t="s">
        <v>251</v>
      </c>
    </row>
    <row r="196" hidden="1" spans="1:9">
      <c r="A196" s="112">
        <v>44601</v>
      </c>
      <c r="B196" s="74">
        <v>29</v>
      </c>
      <c r="C196" s="74">
        <v>2550</v>
      </c>
      <c r="D196" s="74">
        <f t="shared" si="12"/>
        <v>87.9310344827586</v>
      </c>
      <c r="F196" s="66">
        <v>101</v>
      </c>
      <c r="G196" s="111" t="s">
        <v>206</v>
      </c>
      <c r="H196" s="105" t="s">
        <v>43</v>
      </c>
      <c r="I196" s="105" t="s">
        <v>215</v>
      </c>
    </row>
    <row r="197" spans="1:9">
      <c r="A197" s="112">
        <v>44599</v>
      </c>
      <c r="B197" s="74">
        <v>65</v>
      </c>
      <c r="C197" s="74">
        <v>4100</v>
      </c>
      <c r="D197" s="74">
        <f t="shared" si="12"/>
        <v>63.0769230769231</v>
      </c>
      <c r="F197" s="66">
        <v>211</v>
      </c>
      <c r="G197" s="111" t="s">
        <v>202</v>
      </c>
      <c r="H197" s="105" t="s">
        <v>268</v>
      </c>
      <c r="I197" s="105" t="s">
        <v>251</v>
      </c>
    </row>
    <row r="198" spans="1:9">
      <c r="A198" s="112">
        <v>44584</v>
      </c>
      <c r="B198" s="74">
        <v>106</v>
      </c>
      <c r="C198" s="74">
        <v>4500</v>
      </c>
      <c r="D198" s="74">
        <f t="shared" si="12"/>
        <v>42.4528301886792</v>
      </c>
      <c r="E198" s="66">
        <f>AVERAGE(D198:D207)</f>
        <v>72.4960780225928</v>
      </c>
      <c r="F198" s="66">
        <v>311</v>
      </c>
      <c r="G198" s="111" t="s">
        <v>202</v>
      </c>
      <c r="H198" s="105" t="s">
        <v>44</v>
      </c>
      <c r="I198" s="105" t="s">
        <v>217</v>
      </c>
    </row>
    <row r="199" hidden="1" spans="1:9">
      <c r="A199" s="112">
        <v>44583</v>
      </c>
      <c r="B199" s="74">
        <v>29.55</v>
      </c>
      <c r="C199" s="74">
        <v>2600</v>
      </c>
      <c r="D199" s="74">
        <f t="shared" ref="D199:D230" si="13">C199/B199</f>
        <v>87.9864636209814</v>
      </c>
      <c r="F199" s="66">
        <v>101</v>
      </c>
      <c r="G199" s="111" t="s">
        <v>202</v>
      </c>
      <c r="H199" s="105" t="s">
        <v>43</v>
      </c>
      <c r="I199" s="105" t="s">
        <v>251</v>
      </c>
    </row>
    <row r="200" hidden="1" spans="1:9">
      <c r="A200" s="112">
        <v>44580</v>
      </c>
      <c r="B200" s="74">
        <v>26</v>
      </c>
      <c r="C200" s="74">
        <v>2400</v>
      </c>
      <c r="D200" s="74">
        <f t="shared" si="13"/>
        <v>92.3076923076923</v>
      </c>
      <c r="F200" s="66">
        <v>101</v>
      </c>
      <c r="G200" s="111" t="s">
        <v>206</v>
      </c>
      <c r="H200" s="105" t="s">
        <v>43</v>
      </c>
      <c r="I200" s="105" t="s">
        <v>251</v>
      </c>
    </row>
    <row r="201" spans="1:9">
      <c r="A201" s="112">
        <v>44577</v>
      </c>
      <c r="B201" s="74">
        <v>77</v>
      </c>
      <c r="C201" s="74">
        <v>4600</v>
      </c>
      <c r="D201" s="74">
        <f t="shared" si="13"/>
        <v>59.7402597402597</v>
      </c>
      <c r="F201" s="66">
        <v>311</v>
      </c>
      <c r="G201" s="111" t="s">
        <v>206</v>
      </c>
      <c r="H201" s="105" t="s">
        <v>44</v>
      </c>
      <c r="I201" s="105" t="s">
        <v>228</v>
      </c>
    </row>
    <row r="202" hidden="1" spans="1:9">
      <c r="A202" s="112">
        <v>44576</v>
      </c>
      <c r="B202" s="74">
        <v>26</v>
      </c>
      <c r="C202" s="74">
        <v>2500</v>
      </c>
      <c r="D202" s="74">
        <f t="shared" si="13"/>
        <v>96.1538461538462</v>
      </c>
      <c r="F202" s="66">
        <v>101</v>
      </c>
      <c r="G202" s="111" t="s">
        <v>202</v>
      </c>
      <c r="H202" s="105" t="s">
        <v>43</v>
      </c>
      <c r="I202" s="105" t="s">
        <v>219</v>
      </c>
    </row>
    <row r="203" spans="1:9">
      <c r="A203" s="112">
        <v>44575</v>
      </c>
      <c r="B203" s="74">
        <v>121</v>
      </c>
      <c r="C203" s="74">
        <v>6000</v>
      </c>
      <c r="D203" s="74">
        <f t="shared" si="13"/>
        <v>49.5867768595041</v>
      </c>
      <c r="F203" s="66">
        <v>321</v>
      </c>
      <c r="G203" s="111" t="s">
        <v>202</v>
      </c>
      <c r="H203" s="105" t="s">
        <v>44</v>
      </c>
      <c r="I203" s="105" t="s">
        <v>269</v>
      </c>
    </row>
    <row r="204" spans="1:9">
      <c r="A204" s="112">
        <v>44573</v>
      </c>
      <c r="B204" s="74">
        <v>61.69</v>
      </c>
      <c r="C204" s="74">
        <v>3800</v>
      </c>
      <c r="D204" s="74">
        <f t="shared" si="13"/>
        <v>61.5983141514022</v>
      </c>
      <c r="F204" s="66">
        <v>211</v>
      </c>
      <c r="G204" s="111" t="s">
        <v>202</v>
      </c>
      <c r="H204" s="105" t="s">
        <v>256</v>
      </c>
      <c r="I204" s="105" t="s">
        <v>219</v>
      </c>
    </row>
    <row r="205" hidden="1" spans="1:9">
      <c r="A205" s="112">
        <v>44572</v>
      </c>
      <c r="B205" s="74">
        <v>29</v>
      </c>
      <c r="C205" s="74">
        <v>2400</v>
      </c>
      <c r="D205" s="74">
        <f t="shared" si="13"/>
        <v>82.7586206896552</v>
      </c>
      <c r="F205" s="66">
        <v>101</v>
      </c>
      <c r="G205" s="111" t="s">
        <v>206</v>
      </c>
      <c r="H205" s="105" t="s">
        <v>43</v>
      </c>
      <c r="I205" s="105" t="s">
        <v>215</v>
      </c>
    </row>
    <row r="206" spans="1:9">
      <c r="A206" s="112">
        <v>44572</v>
      </c>
      <c r="B206" s="74">
        <v>77</v>
      </c>
      <c r="C206" s="74">
        <v>4800</v>
      </c>
      <c r="D206" s="74">
        <f t="shared" si="13"/>
        <v>62.3376623376623</v>
      </c>
      <c r="F206" s="66">
        <v>311</v>
      </c>
      <c r="G206" s="111" t="s">
        <v>206</v>
      </c>
      <c r="H206" s="105" t="s">
        <v>44</v>
      </c>
      <c r="I206" s="105" t="s">
        <v>230</v>
      </c>
    </row>
    <row r="207" hidden="1" spans="1:9">
      <c r="A207" s="112">
        <v>44562</v>
      </c>
      <c r="B207" s="74">
        <v>26.1</v>
      </c>
      <c r="C207" s="74">
        <v>2350</v>
      </c>
      <c r="D207" s="74">
        <f t="shared" si="13"/>
        <v>90.0383141762452</v>
      </c>
      <c r="F207" s="66">
        <v>101</v>
      </c>
      <c r="G207" s="111" t="s">
        <v>206</v>
      </c>
      <c r="H207" s="105" t="s">
        <v>43</v>
      </c>
      <c r="I207" s="105" t="s">
        <v>215</v>
      </c>
    </row>
    <row r="208" hidden="1" spans="1:9">
      <c r="A208" s="112">
        <v>44556</v>
      </c>
      <c r="B208" s="74">
        <v>26.14</v>
      </c>
      <c r="C208" s="74">
        <v>2400</v>
      </c>
      <c r="D208" s="74">
        <f t="shared" si="13"/>
        <v>91.8133129303749</v>
      </c>
      <c r="E208" s="66">
        <f>AVERAGE(D208:D217)</f>
        <v>81.7590755671078</v>
      </c>
      <c r="F208" s="66">
        <v>101</v>
      </c>
      <c r="G208" s="111" t="s">
        <v>202</v>
      </c>
      <c r="H208" s="105" t="s">
        <v>43</v>
      </c>
      <c r="I208" s="105" t="s">
        <v>219</v>
      </c>
    </row>
    <row r="209" hidden="1" spans="1:9">
      <c r="A209" s="112">
        <v>44550</v>
      </c>
      <c r="B209" s="74">
        <v>26</v>
      </c>
      <c r="C209" s="74">
        <v>2300</v>
      </c>
      <c r="D209" s="74">
        <f t="shared" si="13"/>
        <v>88.4615384615385</v>
      </c>
      <c r="F209" s="66">
        <v>101</v>
      </c>
      <c r="G209" s="111" t="s">
        <v>206</v>
      </c>
      <c r="H209" s="105" t="s">
        <v>43</v>
      </c>
      <c r="I209" s="105" t="s">
        <v>215</v>
      </c>
    </row>
    <row r="210" hidden="1" spans="1:9">
      <c r="A210" s="112">
        <v>44549</v>
      </c>
      <c r="B210" s="74">
        <v>25.44</v>
      </c>
      <c r="C210" s="74">
        <v>2600</v>
      </c>
      <c r="D210" s="74">
        <f t="shared" si="13"/>
        <v>102.201257861635</v>
      </c>
      <c r="F210" s="66">
        <v>101</v>
      </c>
      <c r="G210" s="111" t="s">
        <v>206</v>
      </c>
      <c r="H210" s="105" t="s">
        <v>43</v>
      </c>
      <c r="I210" s="105" t="s">
        <v>215</v>
      </c>
    </row>
    <row r="211" spans="1:9">
      <c r="A211" s="112">
        <v>44549</v>
      </c>
      <c r="B211" s="74">
        <v>77</v>
      </c>
      <c r="C211" s="74">
        <v>4300</v>
      </c>
      <c r="D211" s="74">
        <f t="shared" si="13"/>
        <v>55.8441558441558</v>
      </c>
      <c r="F211" s="66">
        <v>311</v>
      </c>
      <c r="G211" s="111" t="s">
        <v>202</v>
      </c>
      <c r="H211" s="105" t="s">
        <v>231</v>
      </c>
      <c r="I211" s="105" t="s">
        <v>215</v>
      </c>
    </row>
    <row r="212" hidden="1" spans="1:9">
      <c r="A212" s="112">
        <v>44545</v>
      </c>
      <c r="B212" s="74">
        <v>26</v>
      </c>
      <c r="C212" s="74">
        <v>2500</v>
      </c>
      <c r="D212" s="74">
        <f t="shared" si="13"/>
        <v>96.1538461538462</v>
      </c>
      <c r="F212" s="66">
        <v>101</v>
      </c>
      <c r="G212" s="111" t="s">
        <v>202</v>
      </c>
      <c r="H212" s="105" t="s">
        <v>43</v>
      </c>
      <c r="I212" s="105" t="s">
        <v>219</v>
      </c>
    </row>
    <row r="213" spans="1:9">
      <c r="A213" s="112">
        <v>44542</v>
      </c>
      <c r="B213" s="74">
        <v>72.69</v>
      </c>
      <c r="C213" s="74">
        <v>4600</v>
      </c>
      <c r="D213" s="74">
        <f t="shared" si="13"/>
        <v>63.2824322465263</v>
      </c>
      <c r="F213" s="66">
        <v>311</v>
      </c>
      <c r="G213" s="111" t="s">
        <v>202</v>
      </c>
      <c r="H213" s="105" t="s">
        <v>231</v>
      </c>
      <c r="I213" s="105" t="s">
        <v>232</v>
      </c>
    </row>
    <row r="214" hidden="1" spans="1:9">
      <c r="A214" s="112">
        <v>44539</v>
      </c>
      <c r="B214" s="74">
        <v>29.43</v>
      </c>
      <c r="C214" s="74">
        <v>2500</v>
      </c>
      <c r="D214" s="74">
        <f t="shared" si="13"/>
        <v>84.9473326537547</v>
      </c>
      <c r="F214" s="66">
        <v>101</v>
      </c>
      <c r="G214" s="111" t="s">
        <v>206</v>
      </c>
      <c r="H214" s="105" t="s">
        <v>43</v>
      </c>
      <c r="I214" s="105" t="s">
        <v>251</v>
      </c>
    </row>
    <row r="215" hidden="1" spans="1:9">
      <c r="A215" s="112">
        <v>44538</v>
      </c>
      <c r="B215" s="74">
        <v>26.16</v>
      </c>
      <c r="C215" s="74">
        <v>2300</v>
      </c>
      <c r="D215" s="74">
        <f t="shared" si="13"/>
        <v>87.9204892966361</v>
      </c>
      <c r="F215" s="66">
        <v>101</v>
      </c>
      <c r="G215" s="111" t="s">
        <v>206</v>
      </c>
      <c r="H215" s="105" t="s">
        <v>43</v>
      </c>
      <c r="I215" s="105" t="s">
        <v>215</v>
      </c>
    </row>
    <row r="216" hidden="1" spans="1:9">
      <c r="A216" s="112">
        <v>44535</v>
      </c>
      <c r="B216" s="74">
        <v>29</v>
      </c>
      <c r="C216" s="74">
        <v>2500</v>
      </c>
      <c r="D216" s="74">
        <f t="shared" si="13"/>
        <v>86.2068965517241</v>
      </c>
      <c r="F216" s="66">
        <v>101</v>
      </c>
      <c r="G216" s="111" t="s">
        <v>202</v>
      </c>
      <c r="H216" s="105" t="s">
        <v>43</v>
      </c>
      <c r="I216" s="105" t="s">
        <v>251</v>
      </c>
    </row>
    <row r="217" spans="1:9">
      <c r="A217" s="112">
        <v>44534</v>
      </c>
      <c r="B217" s="74">
        <v>79</v>
      </c>
      <c r="C217" s="74">
        <v>4800</v>
      </c>
      <c r="D217" s="74">
        <f t="shared" si="13"/>
        <v>60.7594936708861</v>
      </c>
      <c r="F217" s="66">
        <v>311</v>
      </c>
      <c r="G217" s="111" t="s">
        <v>206</v>
      </c>
      <c r="H217" s="105" t="s">
        <v>44</v>
      </c>
      <c r="I217" s="105" t="s">
        <v>232</v>
      </c>
    </row>
    <row r="218" spans="1:9">
      <c r="A218" s="112">
        <v>44528</v>
      </c>
      <c r="B218" s="74">
        <v>65</v>
      </c>
      <c r="C218" s="74">
        <v>4500</v>
      </c>
      <c r="D218" s="74">
        <f t="shared" si="13"/>
        <v>69.2307692307692</v>
      </c>
      <c r="E218" s="66">
        <f>AVERAGE(D218:D226)</f>
        <v>79.0303487814066</v>
      </c>
      <c r="F218" s="66">
        <v>211</v>
      </c>
      <c r="G218" s="111" t="s">
        <v>202</v>
      </c>
      <c r="H218" s="105" t="s">
        <v>256</v>
      </c>
      <c r="I218" s="105" t="s">
        <v>219</v>
      </c>
    </row>
    <row r="219" hidden="1" spans="1:9">
      <c r="A219" s="112">
        <v>44528</v>
      </c>
      <c r="B219" s="74">
        <v>26</v>
      </c>
      <c r="C219" s="74">
        <v>2400</v>
      </c>
      <c r="D219" s="74">
        <f t="shared" si="13"/>
        <v>92.3076923076923</v>
      </c>
      <c r="F219" s="66">
        <v>101</v>
      </c>
      <c r="G219" s="111" t="s">
        <v>206</v>
      </c>
      <c r="H219" s="105" t="s">
        <v>43</v>
      </c>
      <c r="I219" s="105" t="s">
        <v>215</v>
      </c>
    </row>
    <row r="220" spans="1:9">
      <c r="A220" s="112">
        <v>44527</v>
      </c>
      <c r="B220" s="74">
        <v>77.45</v>
      </c>
      <c r="C220" s="74">
        <v>4800</v>
      </c>
      <c r="D220" s="74">
        <f t="shared" si="13"/>
        <v>61.9754680438993</v>
      </c>
      <c r="F220" s="66">
        <v>311</v>
      </c>
      <c r="G220" s="111" t="s">
        <v>202</v>
      </c>
      <c r="H220" s="105" t="s">
        <v>231</v>
      </c>
      <c r="I220" s="105" t="s">
        <v>215</v>
      </c>
    </row>
    <row r="221" hidden="1" spans="1:9">
      <c r="A221" s="112">
        <v>44527</v>
      </c>
      <c r="B221" s="74">
        <v>29.43</v>
      </c>
      <c r="C221" s="74">
        <v>2500</v>
      </c>
      <c r="D221" s="74">
        <f t="shared" si="13"/>
        <v>84.9473326537547</v>
      </c>
      <c r="F221" s="66">
        <v>101</v>
      </c>
      <c r="G221" s="111" t="s">
        <v>206</v>
      </c>
      <c r="H221" s="105" t="s">
        <v>43</v>
      </c>
      <c r="I221" s="105" t="s">
        <v>251</v>
      </c>
    </row>
    <row r="222" hidden="1" spans="1:9">
      <c r="A222" s="112">
        <v>44525</v>
      </c>
      <c r="B222" s="74">
        <v>26</v>
      </c>
      <c r="C222" s="74">
        <v>2600</v>
      </c>
      <c r="D222" s="74">
        <f t="shared" si="13"/>
        <v>100</v>
      </c>
      <c r="F222" s="66">
        <v>101</v>
      </c>
      <c r="G222" s="111" t="s">
        <v>202</v>
      </c>
      <c r="H222" s="105" t="s">
        <v>43</v>
      </c>
      <c r="I222" s="105" t="s">
        <v>219</v>
      </c>
    </row>
    <row r="223" hidden="1" spans="1:9">
      <c r="A223" s="112">
        <v>44524</v>
      </c>
      <c r="B223" s="74">
        <v>29.55</v>
      </c>
      <c r="C223" s="74">
        <v>2450</v>
      </c>
      <c r="D223" s="74">
        <f t="shared" si="13"/>
        <v>82.9103214890017</v>
      </c>
      <c r="F223" s="66">
        <v>101</v>
      </c>
      <c r="G223" s="111" t="s">
        <v>206</v>
      </c>
      <c r="H223" s="105" t="s">
        <v>43</v>
      </c>
      <c r="I223" s="105" t="s">
        <v>215</v>
      </c>
    </row>
    <row r="224" spans="1:9">
      <c r="A224" s="112">
        <v>44888</v>
      </c>
      <c r="B224" s="74">
        <v>63.37</v>
      </c>
      <c r="C224" s="74">
        <v>4000</v>
      </c>
      <c r="D224" s="74">
        <f t="shared" si="13"/>
        <v>63.1213507969071</v>
      </c>
      <c r="F224" s="66">
        <v>211</v>
      </c>
      <c r="G224" s="111" t="s">
        <v>206</v>
      </c>
      <c r="H224" s="105" t="s">
        <v>256</v>
      </c>
      <c r="I224" s="105" t="s">
        <v>219</v>
      </c>
    </row>
    <row r="225" spans="1:9">
      <c r="A225" s="112">
        <v>44507</v>
      </c>
      <c r="B225" s="74">
        <v>86.36</v>
      </c>
      <c r="C225" s="74">
        <v>5900</v>
      </c>
      <c r="D225" s="74">
        <f t="shared" si="13"/>
        <v>68.3186660490968</v>
      </c>
      <c r="F225" s="66">
        <v>311</v>
      </c>
      <c r="G225" s="111" t="s">
        <v>206</v>
      </c>
      <c r="H225" s="105" t="s">
        <v>231</v>
      </c>
      <c r="I225" s="105" t="s">
        <v>251</v>
      </c>
    </row>
    <row r="226" hidden="1" spans="1:9">
      <c r="A226" s="112">
        <v>44502</v>
      </c>
      <c r="B226" s="74">
        <v>26</v>
      </c>
      <c r="C226" s="74">
        <v>2300</v>
      </c>
      <c r="D226" s="74">
        <f t="shared" si="13"/>
        <v>88.4615384615385</v>
      </c>
      <c r="F226" s="66">
        <v>101</v>
      </c>
      <c r="G226" s="111" t="s">
        <v>202</v>
      </c>
      <c r="H226" s="105" t="s">
        <v>43</v>
      </c>
      <c r="I226" s="105" t="s">
        <v>219</v>
      </c>
    </row>
    <row r="227" spans="1:9">
      <c r="A227" s="112">
        <v>44500</v>
      </c>
      <c r="B227" s="74">
        <v>69</v>
      </c>
      <c r="C227" s="74">
        <v>4200</v>
      </c>
      <c r="D227" s="74">
        <f t="shared" si="13"/>
        <v>60.8695652173913</v>
      </c>
      <c r="E227" s="66">
        <f>AVERAGE(D227:D242)</f>
        <v>73.9614130229257</v>
      </c>
      <c r="F227" s="66">
        <v>211</v>
      </c>
      <c r="G227" s="111" t="s">
        <v>202</v>
      </c>
      <c r="H227" s="105" t="s">
        <v>44</v>
      </c>
      <c r="I227" s="105" t="s">
        <v>215</v>
      </c>
    </row>
    <row r="228" hidden="1" spans="1:9">
      <c r="A228" s="112">
        <v>44858</v>
      </c>
      <c r="B228" s="74">
        <v>26</v>
      </c>
      <c r="C228" s="74">
        <v>2400</v>
      </c>
      <c r="D228" s="74">
        <f t="shared" si="13"/>
        <v>92.3076923076923</v>
      </c>
      <c r="F228" s="66">
        <v>101</v>
      </c>
      <c r="G228" s="111" t="s">
        <v>206</v>
      </c>
      <c r="H228" s="105" t="s">
        <v>43</v>
      </c>
      <c r="I228" s="105" t="s">
        <v>215</v>
      </c>
    </row>
    <row r="229" spans="1:9">
      <c r="A229" s="112">
        <v>44492</v>
      </c>
      <c r="B229" s="74">
        <v>87.65</v>
      </c>
      <c r="C229" s="74">
        <v>4600</v>
      </c>
      <c r="D229" s="74">
        <f t="shared" si="13"/>
        <v>52.4814603536794</v>
      </c>
      <c r="F229" s="66">
        <v>311</v>
      </c>
      <c r="G229" s="111" t="s">
        <v>206</v>
      </c>
      <c r="H229" s="105" t="s">
        <v>231</v>
      </c>
      <c r="I229" s="105" t="s">
        <v>215</v>
      </c>
    </row>
    <row r="230" hidden="1" spans="1:9">
      <c r="A230" s="112">
        <v>44492</v>
      </c>
      <c r="B230" s="74">
        <v>29</v>
      </c>
      <c r="C230" s="74">
        <v>2900</v>
      </c>
      <c r="D230" s="74">
        <f t="shared" si="13"/>
        <v>100</v>
      </c>
      <c r="F230" s="66">
        <v>101</v>
      </c>
      <c r="G230" s="111" t="s">
        <v>202</v>
      </c>
      <c r="H230" s="105" t="s">
        <v>43</v>
      </c>
      <c r="I230" s="105" t="s">
        <v>219</v>
      </c>
    </row>
    <row r="231" spans="1:9">
      <c r="A231" s="112">
        <v>44492</v>
      </c>
      <c r="B231" s="74">
        <v>61.69</v>
      </c>
      <c r="C231" s="74">
        <v>4000</v>
      </c>
      <c r="D231" s="74">
        <f t="shared" ref="D231:D262" si="14">C231/B231</f>
        <v>64.8403306856865</v>
      </c>
      <c r="F231" s="66">
        <v>211</v>
      </c>
      <c r="G231" s="111" t="s">
        <v>206</v>
      </c>
      <c r="H231" s="105" t="s">
        <v>256</v>
      </c>
      <c r="I231" s="105" t="s">
        <v>219</v>
      </c>
    </row>
    <row r="232" hidden="1" spans="1:9">
      <c r="A232" s="112">
        <v>44490</v>
      </c>
      <c r="B232" s="74">
        <v>26</v>
      </c>
      <c r="C232" s="74">
        <v>2500</v>
      </c>
      <c r="D232" s="74">
        <f t="shared" si="14"/>
        <v>96.1538461538462</v>
      </c>
      <c r="F232" s="66">
        <v>101</v>
      </c>
      <c r="G232" s="111" t="s">
        <v>206</v>
      </c>
      <c r="H232" s="105" t="s">
        <v>43</v>
      </c>
      <c r="I232" s="105" t="s">
        <v>251</v>
      </c>
    </row>
    <row r="233" spans="1:9">
      <c r="A233" s="112">
        <v>44489</v>
      </c>
      <c r="B233" s="74">
        <v>60</v>
      </c>
      <c r="C233" s="74">
        <v>4150</v>
      </c>
      <c r="D233" s="74">
        <f t="shared" si="14"/>
        <v>69.1666666666667</v>
      </c>
      <c r="F233" s="66">
        <v>211</v>
      </c>
      <c r="G233" s="111" t="s">
        <v>202</v>
      </c>
      <c r="H233" s="105" t="s">
        <v>262</v>
      </c>
      <c r="I233" s="105" t="s">
        <v>215</v>
      </c>
    </row>
    <row r="234" hidden="1" spans="1:9">
      <c r="A234" s="112">
        <v>44486</v>
      </c>
      <c r="B234" s="74">
        <v>29</v>
      </c>
      <c r="C234" s="74">
        <v>2600</v>
      </c>
      <c r="D234" s="74">
        <f t="shared" si="14"/>
        <v>89.6551724137931</v>
      </c>
      <c r="F234" s="66">
        <v>101</v>
      </c>
      <c r="G234" s="111" t="s">
        <v>206</v>
      </c>
      <c r="H234" s="105" t="s">
        <v>43</v>
      </c>
      <c r="I234" s="105" t="s">
        <v>215</v>
      </c>
    </row>
    <row r="235" spans="1:9">
      <c r="A235" s="112">
        <v>44483</v>
      </c>
      <c r="B235" s="74">
        <v>60.61</v>
      </c>
      <c r="C235" s="74">
        <v>3900</v>
      </c>
      <c r="D235" s="74">
        <f t="shared" si="14"/>
        <v>64.3458175218611</v>
      </c>
      <c r="F235" s="66">
        <v>211</v>
      </c>
      <c r="G235" s="111" t="s">
        <v>202</v>
      </c>
      <c r="H235" s="105" t="s">
        <v>239</v>
      </c>
      <c r="I235" s="105" t="s">
        <v>219</v>
      </c>
    </row>
    <row r="236" hidden="1" spans="1:9">
      <c r="A236" s="112">
        <v>44481</v>
      </c>
      <c r="B236" s="74">
        <v>26</v>
      </c>
      <c r="C236" s="74">
        <v>2300</v>
      </c>
      <c r="D236" s="74">
        <f t="shared" si="14"/>
        <v>88.4615384615385</v>
      </c>
      <c r="F236" s="66">
        <v>101</v>
      </c>
      <c r="G236" s="111" t="s">
        <v>202</v>
      </c>
      <c r="H236" s="105" t="s">
        <v>43</v>
      </c>
      <c r="I236" s="105" t="s">
        <v>219</v>
      </c>
    </row>
    <row r="237" hidden="1" spans="1:9">
      <c r="A237" s="112">
        <v>44480</v>
      </c>
      <c r="B237" s="74">
        <v>26</v>
      </c>
      <c r="C237" s="74">
        <v>2400</v>
      </c>
      <c r="D237" s="74">
        <f t="shared" si="14"/>
        <v>92.3076923076923</v>
      </c>
      <c r="F237" s="66">
        <v>101</v>
      </c>
      <c r="G237" s="111" t="s">
        <v>206</v>
      </c>
      <c r="H237" s="105" t="s">
        <v>43</v>
      </c>
      <c r="I237" s="105" t="s">
        <v>215</v>
      </c>
    </row>
    <row r="238" spans="1:9">
      <c r="A238" s="112">
        <v>44479</v>
      </c>
      <c r="B238" s="74">
        <v>77</v>
      </c>
      <c r="C238" s="74">
        <v>4600</v>
      </c>
      <c r="D238" s="74">
        <f t="shared" si="14"/>
        <v>59.7402597402597</v>
      </c>
      <c r="F238" s="66">
        <v>311</v>
      </c>
      <c r="G238" s="111" t="s">
        <v>202</v>
      </c>
      <c r="H238" s="105" t="s">
        <v>44</v>
      </c>
      <c r="I238" s="105" t="s">
        <v>232</v>
      </c>
    </row>
    <row r="239" spans="1:9">
      <c r="A239" s="112">
        <v>44476</v>
      </c>
      <c r="B239" s="74">
        <v>62.67</v>
      </c>
      <c r="C239" s="74">
        <v>4100</v>
      </c>
      <c r="D239" s="74">
        <f t="shared" si="14"/>
        <v>65.4220520185096</v>
      </c>
      <c r="F239" s="66">
        <v>211</v>
      </c>
      <c r="G239" s="111" t="s">
        <v>202</v>
      </c>
      <c r="H239" s="105" t="s">
        <v>256</v>
      </c>
      <c r="I239" s="105" t="s">
        <v>251</v>
      </c>
    </row>
    <row r="240" spans="1:9">
      <c r="A240" s="112">
        <v>44475</v>
      </c>
      <c r="B240" s="74">
        <v>60.63</v>
      </c>
      <c r="C240" s="74">
        <v>3600</v>
      </c>
      <c r="D240" s="74">
        <f t="shared" si="14"/>
        <v>59.3765462642256</v>
      </c>
      <c r="F240" s="66">
        <v>211</v>
      </c>
      <c r="G240" s="111" t="s">
        <v>206</v>
      </c>
      <c r="H240" s="105" t="s">
        <v>209</v>
      </c>
      <c r="I240" s="105" t="s">
        <v>215</v>
      </c>
    </row>
    <row r="241" spans="1:9">
      <c r="A241" s="112">
        <v>44473</v>
      </c>
      <c r="B241" s="74">
        <v>63</v>
      </c>
      <c r="C241" s="74">
        <v>4300</v>
      </c>
      <c r="D241" s="74">
        <f t="shared" si="14"/>
        <v>68.2539682539683</v>
      </c>
      <c r="F241" s="66">
        <v>211</v>
      </c>
      <c r="G241" s="111" t="s">
        <v>202</v>
      </c>
      <c r="H241" s="105" t="s">
        <v>256</v>
      </c>
      <c r="I241" s="105" t="s">
        <v>215</v>
      </c>
    </row>
    <row r="242" spans="1:9">
      <c r="A242" s="112">
        <v>44472</v>
      </c>
      <c r="B242" s="74">
        <v>75</v>
      </c>
      <c r="C242" s="74">
        <v>4500</v>
      </c>
      <c r="D242" s="74">
        <f t="shared" si="14"/>
        <v>60</v>
      </c>
      <c r="F242" s="66">
        <v>211</v>
      </c>
      <c r="G242" s="111" t="s">
        <v>202</v>
      </c>
      <c r="H242" s="105" t="s">
        <v>231</v>
      </c>
      <c r="I242" s="105" t="s">
        <v>263</v>
      </c>
    </row>
    <row r="243" spans="1:9">
      <c r="A243" s="112">
        <v>44469</v>
      </c>
      <c r="B243" s="74">
        <v>65</v>
      </c>
      <c r="C243" s="74">
        <v>4300</v>
      </c>
      <c r="D243" s="74">
        <f t="shared" si="14"/>
        <v>66.1538461538462</v>
      </c>
      <c r="E243" s="66">
        <f>AVERAGE(D243:D265)</f>
        <v>71.2858909265939</v>
      </c>
      <c r="F243" s="66">
        <v>211</v>
      </c>
      <c r="G243" s="111" t="s">
        <v>206</v>
      </c>
      <c r="H243" s="105" t="s">
        <v>256</v>
      </c>
      <c r="I243" s="105" t="s">
        <v>219</v>
      </c>
    </row>
    <row r="244" spans="1:9">
      <c r="A244" s="112">
        <v>44466</v>
      </c>
      <c r="B244" s="74">
        <v>69</v>
      </c>
      <c r="C244" s="74">
        <v>3800</v>
      </c>
      <c r="D244" s="74">
        <f t="shared" si="14"/>
        <v>55.0724637681159</v>
      </c>
      <c r="F244" s="66">
        <v>211</v>
      </c>
      <c r="G244" s="111" t="s">
        <v>206</v>
      </c>
      <c r="H244" s="105" t="s">
        <v>44</v>
      </c>
      <c r="I244" s="105" t="s">
        <v>219</v>
      </c>
    </row>
    <row r="245" spans="1:9">
      <c r="A245" s="112">
        <v>44466</v>
      </c>
      <c r="B245" s="74">
        <v>60.36</v>
      </c>
      <c r="C245" s="74">
        <v>4100</v>
      </c>
      <c r="D245" s="74">
        <f t="shared" si="14"/>
        <v>67.9257786613651</v>
      </c>
      <c r="F245" s="66">
        <v>211</v>
      </c>
      <c r="G245" s="111" t="s">
        <v>206</v>
      </c>
      <c r="H245" s="105" t="s">
        <v>231</v>
      </c>
      <c r="I245" s="105" t="s">
        <v>251</v>
      </c>
    </row>
    <row r="246" spans="1:9">
      <c r="A246" s="112">
        <v>44466</v>
      </c>
      <c r="B246" s="74">
        <v>62.96</v>
      </c>
      <c r="C246" s="74">
        <v>4100</v>
      </c>
      <c r="D246" s="74">
        <f t="shared" si="14"/>
        <v>65.1207115628971</v>
      </c>
      <c r="F246" s="66">
        <v>211</v>
      </c>
      <c r="G246" s="111" t="s">
        <v>206</v>
      </c>
      <c r="H246" s="105" t="s">
        <v>256</v>
      </c>
      <c r="I246" s="105" t="s">
        <v>215</v>
      </c>
    </row>
    <row r="247" spans="1:9">
      <c r="A247" s="112">
        <v>44466</v>
      </c>
      <c r="B247" s="74">
        <v>78</v>
      </c>
      <c r="C247" s="74">
        <v>4100</v>
      </c>
      <c r="D247" s="74">
        <f t="shared" si="14"/>
        <v>52.5641025641026</v>
      </c>
      <c r="F247" s="66">
        <v>311</v>
      </c>
      <c r="G247" s="111" t="s">
        <v>206</v>
      </c>
      <c r="H247" s="105" t="s">
        <v>44</v>
      </c>
      <c r="I247" s="105" t="s">
        <v>219</v>
      </c>
    </row>
    <row r="248" hidden="1" spans="1:9">
      <c r="A248" s="112">
        <v>44465</v>
      </c>
      <c r="B248" s="74">
        <v>29.43</v>
      </c>
      <c r="C248" s="74">
        <v>2500</v>
      </c>
      <c r="D248" s="74">
        <f t="shared" si="14"/>
        <v>84.9473326537547</v>
      </c>
      <c r="F248" s="66">
        <v>101</v>
      </c>
      <c r="G248" s="111" t="s">
        <v>206</v>
      </c>
      <c r="H248" s="105" t="s">
        <v>43</v>
      </c>
      <c r="I248" s="105" t="s">
        <v>215</v>
      </c>
    </row>
    <row r="249" spans="1:9">
      <c r="A249" s="112">
        <v>44464</v>
      </c>
      <c r="B249" s="74">
        <v>63</v>
      </c>
      <c r="C249" s="74">
        <v>4300</v>
      </c>
      <c r="D249" s="74">
        <f t="shared" si="14"/>
        <v>68.2539682539683</v>
      </c>
      <c r="F249" s="66">
        <v>211</v>
      </c>
      <c r="G249" s="111" t="s">
        <v>206</v>
      </c>
      <c r="H249" s="105" t="s">
        <v>256</v>
      </c>
      <c r="I249" s="105" t="s">
        <v>219</v>
      </c>
    </row>
    <row r="250" hidden="1" spans="1:9">
      <c r="A250" s="112">
        <v>44463</v>
      </c>
      <c r="B250" s="74">
        <v>26</v>
      </c>
      <c r="C250" s="74">
        <v>2500</v>
      </c>
      <c r="D250" s="74">
        <f t="shared" si="14"/>
        <v>96.1538461538462</v>
      </c>
      <c r="F250" s="66">
        <v>101</v>
      </c>
      <c r="G250" s="111" t="s">
        <v>206</v>
      </c>
      <c r="H250" s="105" t="s">
        <v>43</v>
      </c>
      <c r="I250" s="105" t="s">
        <v>215</v>
      </c>
    </row>
    <row r="251" spans="1:9">
      <c r="A251" s="112">
        <v>44459</v>
      </c>
      <c r="B251" s="74">
        <v>76</v>
      </c>
      <c r="C251" s="74">
        <v>4300</v>
      </c>
      <c r="D251" s="74">
        <f t="shared" si="14"/>
        <v>56.5789473684211</v>
      </c>
      <c r="F251" s="66">
        <v>311</v>
      </c>
      <c r="G251" s="111" t="s">
        <v>206</v>
      </c>
      <c r="H251" s="105" t="s">
        <v>44</v>
      </c>
      <c r="I251" s="105" t="s">
        <v>232</v>
      </c>
    </row>
    <row r="252" spans="1:9">
      <c r="A252" s="112">
        <v>44458</v>
      </c>
      <c r="B252" s="74">
        <v>69</v>
      </c>
      <c r="C252" s="74">
        <v>4100</v>
      </c>
      <c r="D252" s="74">
        <f t="shared" si="14"/>
        <v>59.4202898550725</v>
      </c>
      <c r="F252" s="66">
        <v>211</v>
      </c>
      <c r="G252" s="111" t="s">
        <v>206</v>
      </c>
      <c r="H252" s="105" t="s">
        <v>44</v>
      </c>
      <c r="I252" s="105" t="s">
        <v>251</v>
      </c>
    </row>
    <row r="253" spans="1:9">
      <c r="A253" s="112">
        <v>44453</v>
      </c>
      <c r="B253" s="74">
        <v>69</v>
      </c>
      <c r="C253" s="74">
        <v>4300</v>
      </c>
      <c r="D253" s="74">
        <f t="shared" si="14"/>
        <v>62.3188405797101</v>
      </c>
      <c r="F253" s="66">
        <v>211</v>
      </c>
      <c r="G253" s="111" t="s">
        <v>206</v>
      </c>
      <c r="H253" s="105" t="s">
        <v>44</v>
      </c>
      <c r="I253" s="105" t="s">
        <v>219</v>
      </c>
    </row>
    <row r="254" spans="1:9">
      <c r="A254" s="112">
        <v>44451</v>
      </c>
      <c r="B254" s="74">
        <v>88.22</v>
      </c>
      <c r="C254" s="74">
        <v>5500</v>
      </c>
      <c r="D254" s="74">
        <f t="shared" si="14"/>
        <v>62.3441396508728</v>
      </c>
      <c r="F254" s="66">
        <v>511</v>
      </c>
      <c r="G254" s="111" t="s">
        <v>206</v>
      </c>
      <c r="H254" s="105" t="s">
        <v>231</v>
      </c>
      <c r="I254" s="105" t="s">
        <v>270</v>
      </c>
    </row>
    <row r="255" spans="1:9">
      <c r="A255" s="112">
        <v>44451</v>
      </c>
      <c r="B255" s="74">
        <v>78</v>
      </c>
      <c r="C255" s="74">
        <v>4300</v>
      </c>
      <c r="D255" s="74">
        <f t="shared" si="14"/>
        <v>55.1282051282051</v>
      </c>
      <c r="F255" s="66">
        <v>311</v>
      </c>
      <c r="G255" s="111" t="s">
        <v>206</v>
      </c>
      <c r="H255" s="105" t="s">
        <v>231</v>
      </c>
      <c r="I255" s="105" t="s">
        <v>251</v>
      </c>
    </row>
    <row r="256" hidden="1" spans="1:9">
      <c r="A256" s="112">
        <v>44450</v>
      </c>
      <c r="B256" s="74">
        <v>29</v>
      </c>
      <c r="C256" s="74">
        <v>2700</v>
      </c>
      <c r="D256" s="74">
        <f t="shared" si="14"/>
        <v>93.1034482758621</v>
      </c>
      <c r="F256" s="66">
        <v>101</v>
      </c>
      <c r="G256" s="111" t="s">
        <v>202</v>
      </c>
      <c r="H256" s="105" t="s">
        <v>43</v>
      </c>
      <c r="I256" s="105" t="s">
        <v>215</v>
      </c>
    </row>
    <row r="257" spans="1:9">
      <c r="A257" s="112">
        <v>44450</v>
      </c>
      <c r="B257" s="74">
        <v>76</v>
      </c>
      <c r="C257" s="74">
        <v>4000</v>
      </c>
      <c r="D257" s="74">
        <f t="shared" si="14"/>
        <v>52.6315789473684</v>
      </c>
      <c r="F257" s="66">
        <v>211</v>
      </c>
      <c r="G257" s="111" t="s">
        <v>206</v>
      </c>
      <c r="H257" s="105" t="s">
        <v>43</v>
      </c>
      <c r="I257" s="105" t="s">
        <v>271</v>
      </c>
    </row>
    <row r="258" hidden="1" spans="1:9">
      <c r="A258" s="112">
        <v>44447</v>
      </c>
      <c r="B258" s="74">
        <v>26.16</v>
      </c>
      <c r="C258" s="74">
        <v>2450</v>
      </c>
      <c r="D258" s="74">
        <f t="shared" si="14"/>
        <v>93.6544342507645</v>
      </c>
      <c r="F258" s="66">
        <v>101</v>
      </c>
      <c r="G258" s="111" t="s">
        <v>206</v>
      </c>
      <c r="H258" s="105" t="s">
        <v>43</v>
      </c>
      <c r="I258" s="105" t="s">
        <v>219</v>
      </c>
    </row>
    <row r="259" spans="1:9">
      <c r="A259" s="112">
        <v>44446</v>
      </c>
      <c r="B259" s="74">
        <v>63</v>
      </c>
      <c r="C259" s="74">
        <v>4200</v>
      </c>
      <c r="D259" s="74">
        <f t="shared" si="14"/>
        <v>66.6666666666667</v>
      </c>
      <c r="F259" s="66">
        <v>211</v>
      </c>
      <c r="G259" s="111" t="s">
        <v>206</v>
      </c>
      <c r="H259" s="105" t="s">
        <v>256</v>
      </c>
      <c r="I259" s="105" t="s">
        <v>219</v>
      </c>
    </row>
    <row r="260" spans="1:9">
      <c r="A260" s="112">
        <v>44445</v>
      </c>
      <c r="B260" s="74">
        <v>67.87</v>
      </c>
      <c r="C260" s="74">
        <v>4650</v>
      </c>
      <c r="D260" s="74">
        <f t="shared" si="14"/>
        <v>68.5133343156034</v>
      </c>
      <c r="F260" s="66">
        <v>211</v>
      </c>
      <c r="G260" s="111" t="s">
        <v>202</v>
      </c>
      <c r="H260" s="105" t="s">
        <v>44</v>
      </c>
      <c r="I260" s="105" t="s">
        <v>251</v>
      </c>
    </row>
    <row r="261" hidden="1" spans="1:9">
      <c r="A261" s="112">
        <v>44444</v>
      </c>
      <c r="B261" s="74">
        <v>26.05</v>
      </c>
      <c r="C261" s="74">
        <v>2500</v>
      </c>
      <c r="D261" s="74">
        <f t="shared" si="14"/>
        <v>95.9692898272553</v>
      </c>
      <c r="F261" s="66">
        <v>101</v>
      </c>
      <c r="G261" s="111" t="s">
        <v>202</v>
      </c>
      <c r="H261" s="105" t="s">
        <v>43</v>
      </c>
      <c r="I261" s="105" t="s">
        <v>219</v>
      </c>
    </row>
    <row r="262" spans="1:9">
      <c r="A262" s="112">
        <v>44444</v>
      </c>
      <c r="B262" s="74">
        <v>69</v>
      </c>
      <c r="C262" s="74">
        <v>4500</v>
      </c>
      <c r="D262" s="74">
        <f t="shared" si="14"/>
        <v>65.2173913043478</v>
      </c>
      <c r="F262" s="66">
        <v>211</v>
      </c>
      <c r="G262" s="111" t="s">
        <v>206</v>
      </c>
      <c r="H262" s="105" t="s">
        <v>44</v>
      </c>
      <c r="I262" s="105" t="s">
        <v>215</v>
      </c>
    </row>
    <row r="263" hidden="1" spans="1:9">
      <c r="A263" s="112">
        <v>44444</v>
      </c>
      <c r="B263" s="74">
        <v>25.55</v>
      </c>
      <c r="C263" s="74">
        <v>2400</v>
      </c>
      <c r="D263" s="74">
        <f t="shared" ref="D263:D281" si="15">C263/B263</f>
        <v>93.9334637964775</v>
      </c>
      <c r="F263" s="66">
        <v>101</v>
      </c>
      <c r="G263" s="111" t="s">
        <v>202</v>
      </c>
      <c r="H263" s="105" t="s">
        <v>43</v>
      </c>
      <c r="I263" s="105" t="s">
        <v>215</v>
      </c>
    </row>
    <row r="264" hidden="1" spans="1:9">
      <c r="A264" s="112">
        <v>44442</v>
      </c>
      <c r="B264" s="74">
        <v>26.16</v>
      </c>
      <c r="C264" s="74">
        <v>2500</v>
      </c>
      <c r="D264" s="74">
        <f t="shared" si="15"/>
        <v>95.565749235474</v>
      </c>
      <c r="F264" s="66">
        <v>101</v>
      </c>
      <c r="G264" s="111" t="s">
        <v>202</v>
      </c>
      <c r="H264" s="105" t="s">
        <v>43</v>
      </c>
      <c r="I264" s="105" t="s">
        <v>215</v>
      </c>
    </row>
    <row r="265" spans="1:9">
      <c r="A265" s="112">
        <v>44440</v>
      </c>
      <c r="B265" s="74">
        <v>77</v>
      </c>
      <c r="C265" s="74">
        <v>4800</v>
      </c>
      <c r="D265" s="74">
        <f t="shared" si="15"/>
        <v>62.3376623376623</v>
      </c>
      <c r="F265" s="66">
        <v>311</v>
      </c>
      <c r="G265" s="111" t="s">
        <v>202</v>
      </c>
      <c r="H265" s="105" t="s">
        <v>231</v>
      </c>
      <c r="I265" s="105" t="s">
        <v>251</v>
      </c>
    </row>
    <row r="266" hidden="1" spans="1:9">
      <c r="A266" s="112">
        <v>44438</v>
      </c>
      <c r="B266" s="74">
        <v>29</v>
      </c>
      <c r="C266" s="74">
        <v>2700</v>
      </c>
      <c r="D266" s="74">
        <f t="shared" si="15"/>
        <v>93.1034482758621</v>
      </c>
      <c r="E266" s="66">
        <f>AVERAGE(D266:D281)</f>
        <v>79.2776091431707</v>
      </c>
      <c r="F266" s="66">
        <v>101</v>
      </c>
      <c r="G266" s="111" t="s">
        <v>202</v>
      </c>
      <c r="H266" s="105" t="s">
        <v>43</v>
      </c>
      <c r="I266" s="105" t="s">
        <v>215</v>
      </c>
    </row>
    <row r="267" spans="1:9">
      <c r="A267" s="112">
        <v>44436</v>
      </c>
      <c r="B267" s="74">
        <v>72</v>
      </c>
      <c r="C267" s="74">
        <v>4300</v>
      </c>
      <c r="D267" s="74">
        <f t="shared" si="15"/>
        <v>59.7222222222222</v>
      </c>
      <c r="F267" s="66">
        <v>211</v>
      </c>
      <c r="G267" s="111" t="s">
        <v>202</v>
      </c>
      <c r="H267" s="105" t="s">
        <v>43</v>
      </c>
      <c r="I267" s="105" t="s">
        <v>219</v>
      </c>
    </row>
    <row r="268" hidden="1" spans="1:9">
      <c r="A268" s="112">
        <v>44436</v>
      </c>
      <c r="B268" s="74">
        <v>29</v>
      </c>
      <c r="C268" s="74">
        <v>2500</v>
      </c>
      <c r="D268" s="74">
        <f t="shared" si="15"/>
        <v>86.2068965517241</v>
      </c>
      <c r="F268" s="66">
        <v>101</v>
      </c>
      <c r="G268" s="111" t="s">
        <v>206</v>
      </c>
      <c r="H268" s="105" t="s">
        <v>43</v>
      </c>
      <c r="I268" s="105" t="s">
        <v>215</v>
      </c>
    </row>
    <row r="269" hidden="1" spans="1:9">
      <c r="A269" s="112">
        <v>44435</v>
      </c>
      <c r="B269" s="74">
        <v>26</v>
      </c>
      <c r="C269" s="74">
        <v>2300</v>
      </c>
      <c r="D269" s="74">
        <f t="shared" si="15"/>
        <v>88.4615384615385</v>
      </c>
      <c r="F269" s="66">
        <v>101</v>
      </c>
      <c r="G269" s="111" t="s">
        <v>206</v>
      </c>
      <c r="H269" s="105" t="s">
        <v>43</v>
      </c>
      <c r="I269" s="105" t="s">
        <v>215</v>
      </c>
    </row>
    <row r="270" hidden="1" spans="1:9">
      <c r="A270" s="112">
        <v>44434</v>
      </c>
      <c r="B270" s="74">
        <v>26</v>
      </c>
      <c r="C270" s="74">
        <v>2400</v>
      </c>
      <c r="D270" s="74">
        <f t="shared" si="15"/>
        <v>92.3076923076923</v>
      </c>
      <c r="F270" s="66">
        <v>101</v>
      </c>
      <c r="G270" s="111" t="s">
        <v>206</v>
      </c>
      <c r="H270" s="105" t="s">
        <v>43</v>
      </c>
      <c r="I270" s="105" t="s">
        <v>251</v>
      </c>
    </row>
    <row r="271" spans="1:9">
      <c r="A271" s="112">
        <v>44432</v>
      </c>
      <c r="B271" s="74">
        <v>62.67</v>
      </c>
      <c r="C271" s="74">
        <v>4200</v>
      </c>
      <c r="D271" s="74">
        <f t="shared" si="15"/>
        <v>67.0177118238391</v>
      </c>
      <c r="F271" s="66">
        <v>211</v>
      </c>
      <c r="G271" s="111" t="s">
        <v>206</v>
      </c>
      <c r="H271" s="105" t="s">
        <v>256</v>
      </c>
      <c r="I271" s="105" t="s">
        <v>219</v>
      </c>
    </row>
    <row r="272" spans="1:9">
      <c r="A272" s="112">
        <v>44431</v>
      </c>
      <c r="B272" s="74">
        <v>77</v>
      </c>
      <c r="C272" s="74">
        <v>6000</v>
      </c>
      <c r="D272" s="74">
        <f t="shared" si="15"/>
        <v>77.9220779220779</v>
      </c>
      <c r="F272" s="66">
        <v>311</v>
      </c>
      <c r="G272" s="111" t="s">
        <v>202</v>
      </c>
      <c r="H272" s="105" t="s">
        <v>231</v>
      </c>
      <c r="I272" s="105" t="s">
        <v>219</v>
      </c>
    </row>
    <row r="273" spans="1:9">
      <c r="A273" s="112">
        <v>44431</v>
      </c>
      <c r="B273" s="74">
        <v>72</v>
      </c>
      <c r="C273" s="74">
        <v>4300</v>
      </c>
      <c r="D273" s="74">
        <f t="shared" si="15"/>
        <v>59.7222222222222</v>
      </c>
      <c r="F273" s="66">
        <v>211</v>
      </c>
      <c r="G273" s="111" t="s">
        <v>206</v>
      </c>
      <c r="H273" s="105" t="s">
        <v>43</v>
      </c>
      <c r="I273" s="105" t="s">
        <v>215</v>
      </c>
    </row>
    <row r="274" hidden="1" spans="1:9">
      <c r="A274" s="112">
        <v>44429</v>
      </c>
      <c r="B274" s="74">
        <v>29</v>
      </c>
      <c r="C274" s="74">
        <v>2600</v>
      </c>
      <c r="D274" s="74">
        <f t="shared" si="15"/>
        <v>89.6551724137931</v>
      </c>
      <c r="F274" s="66">
        <v>101</v>
      </c>
      <c r="G274" s="111" t="s">
        <v>202</v>
      </c>
      <c r="H274" s="105" t="s">
        <v>43</v>
      </c>
      <c r="I274" s="105" t="s">
        <v>251</v>
      </c>
    </row>
    <row r="275" hidden="1" spans="1:9">
      <c r="A275" s="112">
        <v>44428</v>
      </c>
      <c r="B275" s="74">
        <v>26</v>
      </c>
      <c r="C275" s="74">
        <v>2500</v>
      </c>
      <c r="D275" s="74">
        <f t="shared" si="15"/>
        <v>96.1538461538462</v>
      </c>
      <c r="F275" s="66">
        <v>101</v>
      </c>
      <c r="G275" s="111" t="s">
        <v>206</v>
      </c>
      <c r="H275" s="105" t="s">
        <v>43</v>
      </c>
      <c r="I275" s="105" t="s">
        <v>251</v>
      </c>
    </row>
    <row r="276" spans="1:9">
      <c r="A276" s="112">
        <v>44426</v>
      </c>
      <c r="B276" s="74">
        <v>61.67</v>
      </c>
      <c r="C276" s="74">
        <v>4100</v>
      </c>
      <c r="D276" s="74">
        <f t="shared" si="15"/>
        <v>66.4828928166045</v>
      </c>
      <c r="F276" s="66">
        <v>211</v>
      </c>
      <c r="G276" s="111" t="s">
        <v>206</v>
      </c>
      <c r="H276" s="105" t="s">
        <v>256</v>
      </c>
      <c r="I276" s="105" t="s">
        <v>219</v>
      </c>
    </row>
    <row r="277" spans="1:9">
      <c r="A277" s="112">
        <v>44423</v>
      </c>
      <c r="B277" s="74">
        <v>69</v>
      </c>
      <c r="C277" s="74">
        <v>4300</v>
      </c>
      <c r="D277" s="74">
        <f t="shared" si="15"/>
        <v>62.3188405797101</v>
      </c>
      <c r="F277" s="66">
        <v>211</v>
      </c>
      <c r="G277" s="111" t="s">
        <v>206</v>
      </c>
      <c r="H277" s="105" t="s">
        <v>44</v>
      </c>
      <c r="I277" s="105" t="s">
        <v>251</v>
      </c>
    </row>
    <row r="278" hidden="1" spans="1:9">
      <c r="A278" s="112">
        <v>44423</v>
      </c>
      <c r="B278" s="74">
        <v>29</v>
      </c>
      <c r="C278" s="74">
        <v>2700</v>
      </c>
      <c r="D278" s="74">
        <f t="shared" si="15"/>
        <v>93.1034482758621</v>
      </c>
      <c r="F278" s="66">
        <v>101</v>
      </c>
      <c r="G278" s="111" t="s">
        <v>202</v>
      </c>
      <c r="H278" s="105" t="s">
        <v>43</v>
      </c>
      <c r="I278" s="105" t="s">
        <v>215</v>
      </c>
    </row>
    <row r="279" spans="1:9">
      <c r="A279" s="112">
        <v>44421</v>
      </c>
      <c r="B279" s="74">
        <v>63</v>
      </c>
      <c r="C279" s="74">
        <v>4000</v>
      </c>
      <c r="D279" s="74">
        <f t="shared" si="15"/>
        <v>63.4920634920635</v>
      </c>
      <c r="F279" s="66">
        <v>211</v>
      </c>
      <c r="G279" s="111" t="s">
        <v>206</v>
      </c>
      <c r="H279" s="105" t="s">
        <v>256</v>
      </c>
      <c r="I279" s="105" t="s">
        <v>219</v>
      </c>
    </row>
    <row r="280" spans="1:9">
      <c r="A280" s="112">
        <v>44420</v>
      </c>
      <c r="B280" s="74">
        <v>63</v>
      </c>
      <c r="C280" s="74">
        <v>4100</v>
      </c>
      <c r="D280" s="74">
        <f t="shared" si="15"/>
        <v>65.0793650793651</v>
      </c>
      <c r="F280" s="66">
        <v>211</v>
      </c>
      <c r="G280" s="111" t="s">
        <v>206</v>
      </c>
      <c r="H280" s="105" t="s">
        <v>256</v>
      </c>
      <c r="I280" s="105" t="s">
        <v>219</v>
      </c>
    </row>
    <row r="281" hidden="1" spans="1:9">
      <c r="A281" s="112">
        <v>44416</v>
      </c>
      <c r="B281" s="74">
        <v>26</v>
      </c>
      <c r="C281" s="74">
        <v>2800</v>
      </c>
      <c r="D281" s="74">
        <f t="shared" si="15"/>
        <v>107.692307692308</v>
      </c>
      <c r="F281" s="66">
        <v>101</v>
      </c>
      <c r="G281" s="111" t="s">
        <v>202</v>
      </c>
      <c r="H281" s="105" t="s">
        <v>43</v>
      </c>
      <c r="I281" s="105" t="s">
        <v>219</v>
      </c>
    </row>
    <row r="1048533" spans="9:9">
      <c r="I1048533" s="105" t="s">
        <v>213</v>
      </c>
    </row>
  </sheetData>
  <autoFilter ref="A78:I281">
    <filterColumn colId="1">
      <customFilters>
        <customFilter operator="greaterThan" val="40"/>
      </customFilters>
    </filterColumn>
    <extLst/>
  </autoFilter>
  <mergeCells count="71">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3"/>
    <mergeCell ref="E84:E106"/>
    <mergeCell ref="E107:E128"/>
    <mergeCell ref="E129:E142"/>
    <mergeCell ref="E143:E160"/>
    <mergeCell ref="E161:E178"/>
    <mergeCell ref="E179:E197"/>
    <mergeCell ref="E198:E207"/>
    <mergeCell ref="E208:E217"/>
    <mergeCell ref="E218:E226"/>
    <mergeCell ref="E227:E242"/>
    <mergeCell ref="E243:E265"/>
    <mergeCell ref="E266:E281"/>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1048534"/>
  <sheetViews>
    <sheetView zoomScale="80" zoomScaleNormal="80" topLeftCell="A3" workbookViewId="0">
      <selection activeCell="B130" sqref="B130"/>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66" customWidth="1"/>
    <col min="7" max="7" width="21" style="66" customWidth="1"/>
    <col min="8" max="9" width="11.375" style="67" customWidth="1"/>
    <col min="10" max="10" width="7" style="67" customWidth="1"/>
    <col min="11" max="12" width="9" style="67"/>
    <col min="13" max="13" width="9" style="68"/>
    <col min="14" max="14" width="10.75" style="67"/>
    <col min="15" max="19" width="9" style="67"/>
    <col min="20" max="20" width="12.625" style="69"/>
    <col min="21" max="16384" width="9" style="67"/>
  </cols>
  <sheetData>
    <row r="1" spans="2:6">
      <c r="B1" s="66" t="s">
        <v>155</v>
      </c>
      <c r="F1" s="66">
        <v>12</v>
      </c>
    </row>
    <row r="2" spans="2:5">
      <c r="B2" s="70" t="s">
        <v>156</v>
      </c>
      <c r="C2" s="71" t="s">
        <v>272</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t="s">
        <v>163</v>
      </c>
      <c r="D4" s="79"/>
      <c r="E4" s="79">
        <f>SUM(C4:C6)</f>
        <v>0</v>
      </c>
      <c r="F4" s="80">
        <f>AVERAGE(D4:D6)</f>
        <v>55.385</v>
      </c>
      <c r="G4" s="80"/>
    </row>
    <row r="5" spans="1:7">
      <c r="A5" s="81"/>
      <c r="B5" s="78">
        <v>44044</v>
      </c>
      <c r="C5" s="75"/>
      <c r="D5" s="79">
        <f>中指数据!AP5</f>
        <v>53.48</v>
      </c>
      <c r="E5" s="79"/>
      <c r="F5" s="80"/>
      <c r="G5" s="80"/>
    </row>
    <row r="6" spans="1:13">
      <c r="A6" s="81"/>
      <c r="B6" s="78">
        <v>44075</v>
      </c>
      <c r="C6" s="75"/>
      <c r="D6" s="79">
        <f>中指数据!AL5</f>
        <v>57.29</v>
      </c>
      <c r="E6" s="79"/>
      <c r="F6" s="80"/>
      <c r="G6" s="80"/>
      <c r="H6" s="82"/>
      <c r="I6" s="103" t="s">
        <v>164</v>
      </c>
      <c r="J6" s="103" t="s">
        <v>165</v>
      </c>
      <c r="K6" s="104" t="s">
        <v>166</v>
      </c>
      <c r="L6" s="105" t="s">
        <v>167</v>
      </c>
      <c r="M6" s="106" t="s">
        <v>168</v>
      </c>
    </row>
    <row r="7" spans="1:13">
      <c r="A7" s="77" t="s">
        <v>169</v>
      </c>
      <c r="B7" s="78">
        <v>44105</v>
      </c>
      <c r="C7" s="75"/>
      <c r="D7" s="79">
        <f>中指数据!AH5</f>
        <v>57.98</v>
      </c>
      <c r="E7" s="79">
        <f>SUM(C7:C9)</f>
        <v>0</v>
      </c>
      <c r="F7" s="80">
        <f>AVERAGE(D7:D9)</f>
        <v>61.16</v>
      </c>
      <c r="G7" s="80"/>
      <c r="H7" s="82" t="s">
        <v>170</v>
      </c>
      <c r="I7" s="107">
        <f>F17</f>
        <v>57.3825</v>
      </c>
      <c r="J7" s="108"/>
      <c r="K7" s="109">
        <f>AVERAGE(I7:I9)-L7-M7</f>
        <v>52.3281666666667</v>
      </c>
      <c r="L7" s="67">
        <v>2.2</v>
      </c>
      <c r="M7" s="68">
        <v>2.5</v>
      </c>
    </row>
    <row r="8" spans="1:12">
      <c r="A8" s="81"/>
      <c r="B8" s="78">
        <v>44136</v>
      </c>
      <c r="C8" s="75"/>
      <c r="D8" s="79">
        <f>中指数据!AD5</f>
        <v>66.33</v>
      </c>
      <c r="E8" s="79"/>
      <c r="F8" s="80"/>
      <c r="G8" s="80"/>
      <c r="H8" s="82" t="s">
        <v>171</v>
      </c>
      <c r="I8" s="107">
        <f>F34</f>
        <v>54.572</v>
      </c>
      <c r="J8" s="108"/>
      <c r="K8" s="109"/>
      <c r="L8" s="105"/>
    </row>
    <row r="9" spans="1:11">
      <c r="A9" s="81"/>
      <c r="B9" s="78">
        <v>44166</v>
      </c>
      <c r="C9" s="75"/>
      <c r="D9" s="79">
        <f>中指数据!Z5</f>
        <v>59.17</v>
      </c>
      <c r="E9" s="79"/>
      <c r="F9" s="80"/>
      <c r="G9" s="80"/>
      <c r="H9" s="83" t="s">
        <v>172</v>
      </c>
      <c r="I9" s="110">
        <f>F51</f>
        <v>59.13</v>
      </c>
      <c r="J9" s="108"/>
      <c r="K9" s="109"/>
    </row>
    <row r="10" spans="1:7">
      <c r="A10" s="77" t="s">
        <v>173</v>
      </c>
      <c r="B10" s="78">
        <v>44197</v>
      </c>
      <c r="C10" s="75"/>
      <c r="D10" s="79" t="str">
        <f>中指数据!V5</f>
        <v>--</v>
      </c>
      <c r="E10" s="79">
        <f>SUM(C10:C12)</f>
        <v>0</v>
      </c>
      <c r="F10" s="80">
        <f>AVERAGE(D10:D12)</f>
        <v>56.065</v>
      </c>
      <c r="G10" s="80"/>
    </row>
    <row r="11" spans="1:7">
      <c r="A11" s="81"/>
      <c r="B11" s="78">
        <v>44228</v>
      </c>
      <c r="C11" s="75"/>
      <c r="D11" s="79">
        <f>中指数据!R5</f>
        <v>56.23</v>
      </c>
      <c r="E11" s="79"/>
      <c r="F11" s="80"/>
      <c r="G11" s="80"/>
    </row>
    <row r="12" spans="1:7">
      <c r="A12" s="77"/>
      <c r="B12" s="78">
        <v>44256</v>
      </c>
      <c r="C12" s="75"/>
      <c r="D12" s="79">
        <f>中指数据!N5</f>
        <v>55.9</v>
      </c>
      <c r="E12" s="79"/>
      <c r="F12" s="80"/>
      <c r="G12" s="80"/>
    </row>
    <row r="13" spans="1:7">
      <c r="A13" s="74" t="s">
        <v>174</v>
      </c>
      <c r="B13" s="78">
        <v>44287</v>
      </c>
      <c r="C13" s="75"/>
      <c r="D13" s="79">
        <f>中指数据!J5</f>
        <v>58.36</v>
      </c>
      <c r="E13" s="79">
        <f>SUM(C13:C15)</f>
        <v>0</v>
      </c>
      <c r="F13" s="80">
        <f>AVERAGE(D13:D15)</f>
        <v>56.92</v>
      </c>
      <c r="G13" s="80"/>
    </row>
    <row r="14" spans="1:7">
      <c r="A14" s="74"/>
      <c r="B14" s="78">
        <v>44317</v>
      </c>
      <c r="C14" s="75"/>
      <c r="D14" s="79" t="str">
        <f>中指数据!F5</f>
        <v>--</v>
      </c>
      <c r="E14" s="79"/>
      <c r="F14" s="80"/>
      <c r="G14" s="80"/>
    </row>
    <row r="15" spans="1:7">
      <c r="A15" s="74"/>
      <c r="B15" s="78">
        <v>44348</v>
      </c>
      <c r="C15" s="75"/>
      <c r="D15" s="79">
        <f>中指数据!B5</f>
        <v>55.48</v>
      </c>
      <c r="E15" s="79"/>
      <c r="F15" s="80"/>
      <c r="G15" s="80"/>
    </row>
    <row r="16" spans="1:7">
      <c r="A16" s="84" t="s">
        <v>175</v>
      </c>
      <c r="B16" s="78">
        <v>44378</v>
      </c>
      <c r="C16" s="75"/>
      <c r="D16" s="74"/>
      <c r="E16" s="79">
        <v>1</v>
      </c>
      <c r="F16" s="80">
        <f>D16</f>
        <v>0</v>
      </c>
      <c r="G16" s="80"/>
    </row>
    <row r="17" spans="1:7">
      <c r="A17" s="85" t="s">
        <v>176</v>
      </c>
      <c r="B17" s="86"/>
      <c r="C17" s="86"/>
      <c r="D17" s="86"/>
      <c r="E17" s="87"/>
      <c r="F17" s="80">
        <f>AVERAGE(F4:F15)</f>
        <v>57.3825</v>
      </c>
      <c r="G17" s="80"/>
    </row>
    <row r="18" spans="6:6">
      <c r="F18" s="88"/>
    </row>
    <row r="19" spans="2:7">
      <c r="B19" s="74" t="s">
        <v>177</v>
      </c>
      <c r="C19" s="74"/>
      <c r="D19" s="74"/>
      <c r="E19" s="89"/>
      <c r="F19" s="88"/>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c r="E21" s="92">
        <f>SUM(C21:C22)</f>
        <v>0</v>
      </c>
      <c r="F21" s="93">
        <f>ROUND(AVERAGE(D21:D23),2)</f>
        <v>53.83</v>
      </c>
      <c r="G21" s="74"/>
    </row>
    <row r="22" spans="1:7">
      <c r="A22" s="81"/>
      <c r="B22" s="78">
        <v>44044</v>
      </c>
      <c r="C22" s="74"/>
      <c r="D22" s="79">
        <v>52.0327778477465</v>
      </c>
      <c r="E22" s="94"/>
      <c r="F22" s="95"/>
      <c r="G22" s="74"/>
    </row>
    <row r="23" spans="1:7">
      <c r="A23" s="81"/>
      <c r="B23" s="78">
        <v>44075</v>
      </c>
      <c r="C23" s="74"/>
      <c r="D23" s="79">
        <v>55.6355886440886</v>
      </c>
      <c r="E23" s="94"/>
      <c r="F23" s="95"/>
      <c r="G23" s="74"/>
    </row>
    <row r="24" spans="1:7">
      <c r="A24" s="77" t="s">
        <v>169</v>
      </c>
      <c r="B24" s="78">
        <v>44105</v>
      </c>
      <c r="C24" s="74"/>
      <c r="D24" s="79">
        <v>52.0676377029968</v>
      </c>
      <c r="E24" s="94">
        <f>SUM(C26:C28)</f>
        <v>0</v>
      </c>
      <c r="F24" s="93">
        <f>ROUND(AVERAGE(D24:D26),2)</f>
        <v>54.05</v>
      </c>
      <c r="G24" s="74"/>
    </row>
    <row r="25" spans="1:7">
      <c r="A25" s="81"/>
      <c r="B25" s="78">
        <v>44136</v>
      </c>
      <c r="C25" s="74"/>
      <c r="D25" s="79">
        <v>57.1502234444826</v>
      </c>
      <c r="E25" s="94"/>
      <c r="F25" s="95"/>
      <c r="G25" s="74"/>
    </row>
    <row r="26" spans="1:7">
      <c r="A26" s="81"/>
      <c r="B26" s="78">
        <v>44166</v>
      </c>
      <c r="C26" s="74"/>
      <c r="D26" s="79">
        <v>52.9415239622421</v>
      </c>
      <c r="E26" s="94"/>
      <c r="F26" s="95"/>
      <c r="G26" s="74"/>
    </row>
    <row r="27" spans="1:7">
      <c r="A27" s="77" t="s">
        <v>173</v>
      </c>
      <c r="B27" s="78">
        <v>44197</v>
      </c>
      <c r="C27" s="74"/>
      <c r="D27" s="79">
        <v>63.5755782089225</v>
      </c>
      <c r="E27" s="94">
        <f>SUM(C29:C31)</f>
        <v>0</v>
      </c>
      <c r="F27" s="93">
        <f>ROUND(AVERAGE(D27:D29),2)</f>
        <v>55.59</v>
      </c>
      <c r="G27" s="74"/>
    </row>
    <row r="28" spans="1:7">
      <c r="A28" s="81"/>
      <c r="B28" s="78">
        <v>44228</v>
      </c>
      <c r="C28" s="74"/>
      <c r="D28" s="79">
        <v>46.1840434130008</v>
      </c>
      <c r="E28" s="94"/>
      <c r="F28" s="95"/>
      <c r="G28" s="74"/>
    </row>
    <row r="29" spans="1:7">
      <c r="A29" s="77"/>
      <c r="B29" s="78">
        <v>44256</v>
      </c>
      <c r="C29" s="74"/>
      <c r="D29" s="79">
        <v>57.0117329584501</v>
      </c>
      <c r="E29" s="94"/>
      <c r="F29" s="95"/>
      <c r="G29" s="74"/>
    </row>
    <row r="30" spans="1:7">
      <c r="A30" s="74" t="s">
        <v>174</v>
      </c>
      <c r="B30" s="78">
        <v>44287</v>
      </c>
      <c r="C30" s="74"/>
      <c r="D30" s="79">
        <v>53.099027907088</v>
      </c>
      <c r="E30" s="94"/>
      <c r="F30" s="93">
        <f>ROUND(AVERAGE(D30:D32),2)</f>
        <v>54.82</v>
      </c>
      <c r="G30" s="74"/>
    </row>
    <row r="31" spans="1:7">
      <c r="A31" s="74"/>
      <c r="B31" s="78">
        <v>44317</v>
      </c>
      <c r="C31" s="74"/>
      <c r="D31" s="79">
        <v>51.8436701710527</v>
      </c>
      <c r="E31" s="94"/>
      <c r="F31" s="95"/>
      <c r="G31" s="74"/>
    </row>
    <row r="32" spans="1:7">
      <c r="A32" s="74"/>
      <c r="B32" s="78">
        <v>44348</v>
      </c>
      <c r="C32" s="74"/>
      <c r="D32" s="79">
        <v>59.510891849494</v>
      </c>
      <c r="E32" s="96"/>
      <c r="F32" s="95"/>
      <c r="G32" s="74"/>
    </row>
    <row r="33" spans="1:7">
      <c r="A33" s="84" t="s">
        <v>175</v>
      </c>
      <c r="B33" s="78">
        <v>44378</v>
      </c>
      <c r="C33" s="74"/>
      <c r="D33" s="79">
        <v>54.5717648662389</v>
      </c>
      <c r="E33" s="92">
        <f>SUM(C33:C33)</f>
        <v>0</v>
      </c>
      <c r="F33" s="90">
        <f>ROUND(D33,2)</f>
        <v>54.57</v>
      </c>
      <c r="G33" s="80"/>
    </row>
    <row r="34" spans="1:7">
      <c r="A34" s="97" t="s">
        <v>164</v>
      </c>
      <c r="B34" s="98"/>
      <c r="C34" s="98"/>
      <c r="D34" s="98"/>
      <c r="E34" s="99"/>
      <c r="F34" s="80">
        <f>AVERAGE(F21:F33)</f>
        <v>54.572</v>
      </c>
      <c r="G34" s="80"/>
    </row>
    <row r="35" spans="6:6">
      <c r="F35" s="88"/>
    </row>
    <row r="36" spans="2:6">
      <c r="B36" s="74" t="s">
        <v>181</v>
      </c>
      <c r="C36" s="74"/>
      <c r="D36" s="74"/>
      <c r="E36" s="89"/>
      <c r="F36" s="88"/>
    </row>
    <row r="37" spans="1:7">
      <c r="A37" s="74" t="str">
        <f>A3</f>
        <v>时间</v>
      </c>
      <c r="B37" s="74" t="s">
        <v>178</v>
      </c>
      <c r="C37" s="74" t="s">
        <v>179</v>
      </c>
      <c r="D37" s="74" t="s">
        <v>180</v>
      </c>
      <c r="E37" s="74" t="str">
        <f>E3</f>
        <v>样本数量</v>
      </c>
      <c r="F37" s="76" t="s">
        <v>160</v>
      </c>
      <c r="G37" s="76" t="str">
        <f>G3</f>
        <v>含物业费，不含取暖费</v>
      </c>
    </row>
    <row r="38" spans="1:7">
      <c r="A38" s="77" t="s">
        <v>162</v>
      </c>
      <c r="B38" s="78">
        <v>44013</v>
      </c>
      <c r="C38" s="74"/>
      <c r="D38" s="80"/>
      <c r="E38" s="79">
        <f>SUM(C38:C40)</f>
        <v>0</v>
      </c>
      <c r="F38" s="80">
        <f>ROUND(AVERAGE(D38:D40),2)</f>
        <v>55.79</v>
      </c>
      <c r="G38" s="80"/>
    </row>
    <row r="39" spans="1:7">
      <c r="A39" s="81"/>
      <c r="B39" s="78">
        <v>44044</v>
      </c>
      <c r="C39" s="74"/>
      <c r="D39" s="80">
        <f>E141</f>
        <v>56.9409706429744</v>
      </c>
      <c r="E39" s="79"/>
      <c r="F39" s="90"/>
      <c r="G39" s="80"/>
    </row>
    <row r="40" spans="1:7">
      <c r="A40" s="81"/>
      <c r="B40" s="78">
        <v>44075</v>
      </c>
      <c r="C40" s="74"/>
      <c r="D40" s="80">
        <f>E135</f>
        <v>54.6454898704836</v>
      </c>
      <c r="E40" s="79"/>
      <c r="F40" s="90"/>
      <c r="G40" s="80"/>
    </row>
    <row r="41" spans="1:7">
      <c r="A41" s="77" t="s">
        <v>169</v>
      </c>
      <c r="B41" s="78">
        <v>44105</v>
      </c>
      <c r="C41" s="74"/>
      <c r="D41" s="80">
        <f>E129</f>
        <v>65.2986396356179</v>
      </c>
      <c r="E41" s="79">
        <f>SUM(C41:C43)</f>
        <v>0</v>
      </c>
      <c r="F41" s="80">
        <f>ROUND(AVERAGE(D41:D43),2)</f>
        <v>63.64</v>
      </c>
      <c r="G41" s="80"/>
    </row>
    <row r="42" spans="1:7">
      <c r="A42" s="81"/>
      <c r="B42" s="78">
        <v>44136</v>
      </c>
      <c r="C42" s="74"/>
      <c r="D42" s="80">
        <f>E124</f>
        <v>56.9213483146067</v>
      </c>
      <c r="E42" s="79"/>
      <c r="F42" s="90"/>
      <c r="G42" s="80"/>
    </row>
    <row r="43" spans="1:7">
      <c r="A43" s="81"/>
      <c r="B43" s="78">
        <v>44166</v>
      </c>
      <c r="C43" s="74"/>
      <c r="D43" s="80">
        <f>E117</f>
        <v>68.7117581435126</v>
      </c>
      <c r="E43" s="79"/>
      <c r="F43" s="90"/>
      <c r="G43" s="80"/>
    </row>
    <row r="44" spans="1:7">
      <c r="A44" s="77" t="s">
        <v>173</v>
      </c>
      <c r="B44" s="78">
        <v>44197</v>
      </c>
      <c r="C44" s="74"/>
      <c r="D44" s="80">
        <f>E116</f>
        <v>59.7701149425287</v>
      </c>
      <c r="E44" s="79">
        <f>SUM(C44:C46)</f>
        <v>0</v>
      </c>
      <c r="F44" s="80">
        <f>ROUND(AVERAGE(D44:D46),2)</f>
        <v>55.43</v>
      </c>
      <c r="G44" s="80"/>
    </row>
    <row r="45" spans="1:7">
      <c r="A45" s="81"/>
      <c r="B45" s="78">
        <v>44228</v>
      </c>
      <c r="C45" s="74"/>
      <c r="D45" s="80">
        <f>E113</f>
        <v>49.1814822168876</v>
      </c>
      <c r="E45" s="79"/>
      <c r="F45" s="90"/>
      <c r="G45" s="80"/>
    </row>
    <row r="46" spans="1:7">
      <c r="A46" s="77"/>
      <c r="B46" s="78">
        <v>44256</v>
      </c>
      <c r="C46" s="74"/>
      <c r="D46" s="80">
        <f>E105</f>
        <v>57.3406221882053</v>
      </c>
      <c r="E46" s="79"/>
      <c r="F46" s="90"/>
      <c r="G46" s="80"/>
    </row>
    <row r="47" spans="1:10">
      <c r="A47" s="74" t="s">
        <v>174</v>
      </c>
      <c r="B47" s="78">
        <v>44287</v>
      </c>
      <c r="C47" s="74"/>
      <c r="D47" s="80">
        <f>E98</f>
        <v>63.8439302408272</v>
      </c>
      <c r="E47" s="79">
        <f>SUM(C47:C49)</f>
        <v>0</v>
      </c>
      <c r="F47" s="80">
        <f>ROUND(AVERAGE(D47:D49),2)</f>
        <v>61.36</v>
      </c>
      <c r="G47" s="80"/>
      <c r="I47" s="105" t="s">
        <v>253</v>
      </c>
      <c r="J47" s="105" t="s">
        <v>254</v>
      </c>
    </row>
    <row r="48" spans="1:10">
      <c r="A48" s="74"/>
      <c r="B48" s="78">
        <v>44317</v>
      </c>
      <c r="C48" s="74"/>
      <c r="D48" s="80">
        <f>E93</f>
        <v>62.224527198118</v>
      </c>
      <c r="E48" s="79"/>
      <c r="F48" s="90"/>
      <c r="G48" s="80"/>
      <c r="I48" s="67">
        <v>30</v>
      </c>
      <c r="J48" s="67">
        <v>0.8</v>
      </c>
    </row>
    <row r="49" spans="1:9">
      <c r="A49" s="74"/>
      <c r="B49" s="78">
        <v>44348</v>
      </c>
      <c r="C49" s="74"/>
      <c r="D49" s="80">
        <f>E86</f>
        <v>57.999440912187</v>
      </c>
      <c r="E49" s="79"/>
      <c r="F49" s="90"/>
      <c r="G49" s="80"/>
      <c r="I49" s="67">
        <f>I48/12</f>
        <v>2.5</v>
      </c>
    </row>
    <row r="50" spans="1:7">
      <c r="A50" s="84" t="s">
        <v>175</v>
      </c>
      <c r="B50" s="78">
        <v>44378</v>
      </c>
      <c r="C50" s="74"/>
      <c r="D50" s="80">
        <f>E79</f>
        <v>59.4132703128205</v>
      </c>
      <c r="E50" s="79">
        <f>C50</f>
        <v>0</v>
      </c>
      <c r="F50" s="80">
        <f>D50</f>
        <v>59.4132703128205</v>
      </c>
      <c r="G50" s="80"/>
    </row>
    <row r="51" spans="1:7">
      <c r="A51" s="97" t="s">
        <v>164</v>
      </c>
      <c r="B51" s="98"/>
      <c r="C51" s="98"/>
      <c r="D51" s="98"/>
      <c r="E51" s="99"/>
      <c r="F51" s="90">
        <f>ROUND(AVERAGE(F38:F50),2)</f>
        <v>59.13</v>
      </c>
      <c r="G51" s="90"/>
    </row>
    <row r="54" ht="13.5" hidden="1" spans="1:7">
      <c r="A54" s="91" t="s">
        <v>187</v>
      </c>
      <c r="B54" s="74" t="s">
        <v>178</v>
      </c>
      <c r="C54" s="74" t="s">
        <v>179</v>
      </c>
      <c r="D54" s="74" t="s">
        <v>188</v>
      </c>
      <c r="E54" s="91" t="s">
        <v>189</v>
      </c>
      <c r="F54" s="91" t="s">
        <v>190</v>
      </c>
      <c r="G54" s="100"/>
    </row>
    <row r="55" hidden="1" spans="1:7">
      <c r="A55" s="74" t="str">
        <f>A38</f>
        <v>2020年三季度</v>
      </c>
      <c r="B55" s="78">
        <v>43617</v>
      </c>
      <c r="C55" s="74">
        <v>3</v>
      </c>
      <c r="D55" s="101">
        <v>91.57</v>
      </c>
      <c r="E55" s="79">
        <f>E4</f>
        <v>0</v>
      </c>
      <c r="F55" s="74">
        <f>F4</f>
        <v>55.385</v>
      </c>
      <c r="G55" s="89"/>
    </row>
    <row r="56" hidden="1" spans="1:7">
      <c r="A56" s="74">
        <f>A40</f>
        <v>0</v>
      </c>
      <c r="B56" s="78"/>
      <c r="C56" s="74"/>
      <c r="D56" s="101"/>
      <c r="E56" s="79">
        <f>E6</f>
        <v>0</v>
      </c>
      <c r="F56" s="80">
        <f>F6</f>
        <v>0</v>
      </c>
      <c r="G56" s="102"/>
    </row>
    <row r="57" hidden="1" spans="1:7">
      <c r="A57" s="74">
        <f>A43</f>
        <v>0</v>
      </c>
      <c r="B57" s="78"/>
      <c r="C57" s="74"/>
      <c r="D57" s="101"/>
      <c r="E57" s="79">
        <f>E7</f>
        <v>0</v>
      </c>
      <c r="F57" s="80">
        <f>F7</f>
        <v>61.16</v>
      </c>
      <c r="G57" s="102"/>
    </row>
    <row r="58" hidden="1" spans="1:7">
      <c r="A58" s="74">
        <f>A46</f>
        <v>0</v>
      </c>
      <c r="B58" s="78">
        <v>43891</v>
      </c>
      <c r="C58" s="74">
        <v>2</v>
      </c>
      <c r="D58" s="101">
        <v>92.31</v>
      </c>
      <c r="E58" s="79">
        <f>E10</f>
        <v>0</v>
      </c>
      <c r="F58" s="80">
        <f>F10</f>
        <v>56.065</v>
      </c>
      <c r="G58" s="102"/>
    </row>
    <row r="59" hidden="1" spans="1:7">
      <c r="A59" s="74">
        <f>A49</f>
        <v>0</v>
      </c>
      <c r="B59" s="78"/>
      <c r="C59" s="74"/>
      <c r="D59" s="101"/>
      <c r="E59" s="79">
        <f>E13</f>
        <v>0</v>
      </c>
      <c r="F59" s="80">
        <f>F13</f>
        <v>56.92</v>
      </c>
      <c r="G59" s="102"/>
    </row>
    <row r="60" hidden="1" spans="1:7">
      <c r="A60" s="74" t="s">
        <v>164</v>
      </c>
      <c r="B60" s="74"/>
      <c r="C60" s="74"/>
      <c r="D60" s="74"/>
      <c r="E60" s="74"/>
      <c r="F60" s="80">
        <f>ROUND(AVERAGE(F55:F59),2)</f>
        <v>45.91</v>
      </c>
      <c r="G60" s="102"/>
    </row>
    <row r="61" hidden="1"/>
    <row r="62" ht="13.5" hidden="1" spans="1:7">
      <c r="A62" s="91" t="s">
        <v>187</v>
      </c>
      <c r="B62" s="74" t="s">
        <v>178</v>
      </c>
      <c r="C62" s="74" t="s">
        <v>179</v>
      </c>
      <c r="D62" s="74" t="s">
        <v>188</v>
      </c>
      <c r="E62" s="91" t="s">
        <v>189</v>
      </c>
      <c r="F62" s="91" t="s">
        <v>190</v>
      </c>
      <c r="G62" s="100"/>
    </row>
    <row r="63" hidden="1" spans="1:7">
      <c r="A63" s="74" t="s">
        <v>191</v>
      </c>
      <c r="B63" s="78">
        <v>43617</v>
      </c>
      <c r="C63" s="74">
        <v>3</v>
      </c>
      <c r="D63" s="101">
        <v>91.57</v>
      </c>
      <c r="E63" s="79">
        <f>E21</f>
        <v>0</v>
      </c>
      <c r="F63" s="80">
        <f t="shared" ref="F63:F66" si="1">F21</f>
        <v>53.83</v>
      </c>
      <c r="G63" s="102"/>
    </row>
    <row r="64" hidden="1" spans="1:7">
      <c r="A64" s="74" t="s">
        <v>192</v>
      </c>
      <c r="B64" s="78"/>
      <c r="C64" s="74"/>
      <c r="D64" s="101"/>
      <c r="E64" s="79">
        <f>E22</f>
        <v>0</v>
      </c>
      <c r="F64" s="80">
        <f t="shared" si="1"/>
        <v>0</v>
      </c>
      <c r="G64" s="102"/>
    </row>
    <row r="65" hidden="1" spans="1:7">
      <c r="A65" s="74" t="s">
        <v>193</v>
      </c>
      <c r="B65" s="78"/>
      <c r="C65" s="74"/>
      <c r="D65" s="101"/>
      <c r="E65" s="79">
        <f>E25</f>
        <v>0</v>
      </c>
      <c r="F65" s="80">
        <f t="shared" si="1"/>
        <v>0</v>
      </c>
      <c r="G65" s="102"/>
    </row>
    <row r="66" hidden="1" spans="1:7">
      <c r="A66" s="74" t="s">
        <v>194</v>
      </c>
      <c r="B66" s="78">
        <v>43891</v>
      </c>
      <c r="C66" s="74">
        <v>2</v>
      </c>
      <c r="D66" s="101">
        <v>92.31</v>
      </c>
      <c r="E66" s="79">
        <f>E28</f>
        <v>0</v>
      </c>
      <c r="F66" s="80">
        <f t="shared" si="1"/>
        <v>54.05</v>
      </c>
      <c r="G66" s="102"/>
    </row>
    <row r="67" hidden="1" spans="1:7">
      <c r="A67" s="74" t="s">
        <v>195</v>
      </c>
      <c r="B67" s="78"/>
      <c r="C67" s="74"/>
      <c r="D67" s="101"/>
      <c r="E67" s="79">
        <f>E31</f>
        <v>0</v>
      </c>
      <c r="F67" s="80">
        <f>F27</f>
        <v>55.59</v>
      </c>
      <c r="G67" s="102"/>
    </row>
    <row r="68" hidden="1" spans="1:7">
      <c r="A68" s="74" t="s">
        <v>164</v>
      </c>
      <c r="B68" s="74"/>
      <c r="C68" s="74"/>
      <c r="D68" s="74"/>
      <c r="E68" s="74"/>
      <c r="F68" s="80">
        <f>ROUND(AVERAGE(F63:F66),2)</f>
        <v>26.97</v>
      </c>
      <c r="G68" s="102"/>
    </row>
    <row r="69" hidden="1"/>
    <row r="70" ht="13.5" hidden="1" spans="1:7">
      <c r="A70" s="91" t="s">
        <v>187</v>
      </c>
      <c r="B70" s="74" t="s">
        <v>178</v>
      </c>
      <c r="C70" s="74" t="s">
        <v>179</v>
      </c>
      <c r="D70" s="74" t="s">
        <v>188</v>
      </c>
      <c r="E70" s="91" t="s">
        <v>189</v>
      </c>
      <c r="F70" s="91" t="s">
        <v>190</v>
      </c>
      <c r="G70" s="100"/>
    </row>
    <row r="71" hidden="1" spans="1:7">
      <c r="A71" s="74" t="s">
        <v>191</v>
      </c>
      <c r="B71" s="78">
        <v>43617</v>
      </c>
      <c r="C71" s="74">
        <v>3</v>
      </c>
      <c r="D71" s="101">
        <v>91.57</v>
      </c>
      <c r="E71" s="79">
        <f>E38</f>
        <v>0</v>
      </c>
      <c r="F71" s="80">
        <f>F38</f>
        <v>55.79</v>
      </c>
      <c r="G71" s="102"/>
    </row>
    <row r="72" hidden="1" spans="1:7">
      <c r="A72" s="74" t="s">
        <v>192</v>
      </c>
      <c r="B72" s="78"/>
      <c r="C72" s="74"/>
      <c r="D72" s="101"/>
      <c r="E72" s="79">
        <f>E39</f>
        <v>0</v>
      </c>
      <c r="F72" s="80">
        <f>F39</f>
        <v>0</v>
      </c>
      <c r="G72" s="102"/>
    </row>
    <row r="73" hidden="1" spans="1:7">
      <c r="A73" s="74" t="s">
        <v>193</v>
      </c>
      <c r="B73" s="78"/>
      <c r="C73" s="74"/>
      <c r="D73" s="101"/>
      <c r="E73" s="79">
        <f>E42</f>
        <v>0</v>
      </c>
      <c r="F73" s="80">
        <f>F42</f>
        <v>0</v>
      </c>
      <c r="G73" s="102"/>
    </row>
    <row r="74" hidden="1" spans="1:7">
      <c r="A74" s="74" t="s">
        <v>194</v>
      </c>
      <c r="B74" s="78">
        <v>43891</v>
      </c>
      <c r="C74" s="74">
        <v>2</v>
      </c>
      <c r="D74" s="101">
        <v>92.31</v>
      </c>
      <c r="E74" s="79">
        <f>E45</f>
        <v>0</v>
      </c>
      <c r="F74" s="80">
        <f>F45</f>
        <v>0</v>
      </c>
      <c r="G74" s="102"/>
    </row>
    <row r="75" hidden="1" spans="1:7">
      <c r="A75" s="74" t="s">
        <v>195</v>
      </c>
      <c r="B75" s="78"/>
      <c r="C75" s="74"/>
      <c r="D75" s="101"/>
      <c r="E75" s="79">
        <f>E48</f>
        <v>0</v>
      </c>
      <c r="F75" s="80">
        <f>F48</f>
        <v>0</v>
      </c>
      <c r="G75" s="102"/>
    </row>
    <row r="76" hidden="1" spans="1:7">
      <c r="A76" s="74" t="s">
        <v>164</v>
      </c>
      <c r="B76" s="74"/>
      <c r="C76" s="74"/>
      <c r="D76" s="74"/>
      <c r="E76" s="74"/>
      <c r="F76" s="80">
        <f>ROUND(AVERAGE(F71:F75),2)</f>
        <v>11.16</v>
      </c>
      <c r="G76" s="102"/>
    </row>
    <row r="78" ht="13.5" spans="1:9">
      <c r="A78" s="91" t="s">
        <v>196</v>
      </c>
      <c r="B78" s="91" t="s">
        <v>197</v>
      </c>
      <c r="C78" s="91" t="s">
        <v>198</v>
      </c>
      <c r="D78" s="91" t="s">
        <v>199</v>
      </c>
      <c r="E78" s="111" t="s">
        <v>200</v>
      </c>
      <c r="F78" s="111" t="s">
        <v>62</v>
      </c>
      <c r="G78" s="111" t="s">
        <v>82</v>
      </c>
      <c r="H78" s="105" t="s">
        <v>41</v>
      </c>
      <c r="I78" s="105" t="s">
        <v>39</v>
      </c>
    </row>
    <row r="79" spans="1:9">
      <c r="A79" s="112">
        <v>44773</v>
      </c>
      <c r="B79" s="74">
        <v>89.07</v>
      </c>
      <c r="C79" s="74">
        <v>4900</v>
      </c>
      <c r="D79" s="74">
        <f t="shared" ref="D79:D142" si="2">C79/B79</f>
        <v>55.0129111934434</v>
      </c>
      <c r="E79" s="66">
        <f>AVERAGE(D79:D85)</f>
        <v>59.4132703128205</v>
      </c>
      <c r="F79" s="111">
        <v>322</v>
      </c>
      <c r="G79" s="111" t="s">
        <v>202</v>
      </c>
      <c r="H79" s="105" t="s">
        <v>44</v>
      </c>
      <c r="I79" s="105" t="s">
        <v>204</v>
      </c>
    </row>
    <row r="80" spans="1:9">
      <c r="A80" s="112">
        <v>44769</v>
      </c>
      <c r="B80" s="74">
        <v>68.78</v>
      </c>
      <c r="C80" s="74">
        <v>4800</v>
      </c>
      <c r="D80" s="74">
        <f t="shared" si="2"/>
        <v>69.7877289909858</v>
      </c>
      <c r="F80" s="111">
        <v>411</v>
      </c>
      <c r="G80" s="111" t="s">
        <v>206</v>
      </c>
      <c r="H80" s="105" t="s">
        <v>256</v>
      </c>
      <c r="I80" s="105" t="s">
        <v>245</v>
      </c>
    </row>
    <row r="81" spans="1:9">
      <c r="A81" s="112">
        <v>44765</v>
      </c>
      <c r="B81" s="74">
        <v>68</v>
      </c>
      <c r="C81" s="74">
        <v>5400</v>
      </c>
      <c r="D81" s="74">
        <f t="shared" si="2"/>
        <v>79.4117647058823</v>
      </c>
      <c r="F81" s="111">
        <v>412</v>
      </c>
      <c r="G81" s="111" t="s">
        <v>202</v>
      </c>
      <c r="H81" s="105" t="s">
        <v>43</v>
      </c>
      <c r="I81" s="105" t="s">
        <v>245</v>
      </c>
    </row>
    <row r="82" spans="1:9">
      <c r="A82" s="112">
        <v>44760</v>
      </c>
      <c r="B82" s="74">
        <v>89.17</v>
      </c>
      <c r="C82" s="74">
        <v>4300</v>
      </c>
      <c r="D82" s="74">
        <f t="shared" si="2"/>
        <v>48.2224963552764</v>
      </c>
      <c r="F82" s="111">
        <v>312</v>
      </c>
      <c r="G82" s="111" t="s">
        <v>206</v>
      </c>
      <c r="H82" s="105" t="s">
        <v>44</v>
      </c>
      <c r="I82" s="105" t="s">
        <v>208</v>
      </c>
    </row>
    <row r="83" spans="1:9">
      <c r="A83" s="112">
        <v>44752</v>
      </c>
      <c r="B83" s="74">
        <v>89</v>
      </c>
      <c r="C83" s="74">
        <v>4800</v>
      </c>
      <c r="D83" s="74">
        <f t="shared" si="2"/>
        <v>53.9325842696629</v>
      </c>
      <c r="F83" s="111">
        <v>211</v>
      </c>
      <c r="G83" s="111" t="s">
        <v>202</v>
      </c>
      <c r="H83" s="105" t="s">
        <v>44</v>
      </c>
      <c r="I83" s="105" t="s">
        <v>208</v>
      </c>
    </row>
    <row r="84" spans="1:9">
      <c r="A84" s="112">
        <v>44752</v>
      </c>
      <c r="B84" s="74">
        <v>89</v>
      </c>
      <c r="C84" s="74">
        <v>4700</v>
      </c>
      <c r="D84" s="74">
        <f t="shared" si="2"/>
        <v>52.8089887640449</v>
      </c>
      <c r="F84" s="111">
        <v>211</v>
      </c>
      <c r="G84" s="111" t="s">
        <v>202</v>
      </c>
      <c r="H84" s="105" t="s">
        <v>44</v>
      </c>
      <c r="I84" s="105" t="s">
        <v>208</v>
      </c>
    </row>
    <row r="85" spans="1:9">
      <c r="A85" s="112">
        <v>44747</v>
      </c>
      <c r="B85" s="74">
        <v>67</v>
      </c>
      <c r="C85" s="74">
        <v>3800</v>
      </c>
      <c r="D85" s="74">
        <f t="shared" si="2"/>
        <v>56.7164179104478</v>
      </c>
      <c r="F85" s="111">
        <v>211</v>
      </c>
      <c r="G85" s="111" t="s">
        <v>206</v>
      </c>
      <c r="H85" s="105" t="s">
        <v>231</v>
      </c>
      <c r="I85" s="105" t="s">
        <v>248</v>
      </c>
    </row>
    <row r="86" spans="1:9">
      <c r="A86" s="112">
        <v>44742</v>
      </c>
      <c r="B86" s="74">
        <v>67</v>
      </c>
      <c r="C86" s="74">
        <v>3800</v>
      </c>
      <c r="D86" s="74">
        <f t="shared" si="2"/>
        <v>56.7164179104478</v>
      </c>
      <c r="E86" s="66">
        <f>AVERAGE(D86:D92)</f>
        <v>57.999440912187</v>
      </c>
      <c r="F86" s="111">
        <v>211</v>
      </c>
      <c r="G86" s="111" t="s">
        <v>206</v>
      </c>
      <c r="H86" s="105" t="s">
        <v>231</v>
      </c>
      <c r="I86" s="105" t="s">
        <v>248</v>
      </c>
    </row>
    <row r="87" spans="1:9">
      <c r="A87" s="112">
        <v>44738</v>
      </c>
      <c r="B87" s="74">
        <v>82</v>
      </c>
      <c r="C87" s="74">
        <v>4500</v>
      </c>
      <c r="D87" s="74">
        <f t="shared" si="2"/>
        <v>54.8780487804878</v>
      </c>
      <c r="F87" s="111">
        <v>212</v>
      </c>
      <c r="G87" s="111" t="s">
        <v>202</v>
      </c>
      <c r="H87" s="105" t="s">
        <v>231</v>
      </c>
      <c r="I87" s="105" t="s">
        <v>245</v>
      </c>
    </row>
    <row r="88" spans="1:9">
      <c r="A88" s="112">
        <v>44737</v>
      </c>
      <c r="B88" s="74">
        <v>87</v>
      </c>
      <c r="C88" s="74">
        <v>4700</v>
      </c>
      <c r="D88" s="74">
        <f t="shared" si="2"/>
        <v>54.0229885057471</v>
      </c>
      <c r="F88" s="111">
        <v>311</v>
      </c>
      <c r="G88" s="111" t="s">
        <v>206</v>
      </c>
      <c r="H88" s="105" t="s">
        <v>44</v>
      </c>
      <c r="I88" s="105" t="s">
        <v>204</v>
      </c>
    </row>
    <row r="89" spans="1:9">
      <c r="A89" s="112">
        <v>44737</v>
      </c>
      <c r="B89" s="74">
        <v>90</v>
      </c>
      <c r="C89" s="74">
        <v>5000</v>
      </c>
      <c r="D89" s="74">
        <f t="shared" si="2"/>
        <v>55.5555555555556</v>
      </c>
      <c r="F89" s="111">
        <v>312</v>
      </c>
      <c r="G89" s="111" t="s">
        <v>206</v>
      </c>
      <c r="H89" s="105" t="s">
        <v>44</v>
      </c>
      <c r="I89" s="105" t="s">
        <v>208</v>
      </c>
    </row>
    <row r="90" spans="1:9">
      <c r="A90" s="112">
        <v>44730</v>
      </c>
      <c r="B90" s="74">
        <v>89</v>
      </c>
      <c r="C90" s="74">
        <v>4900</v>
      </c>
      <c r="D90" s="74">
        <f t="shared" si="2"/>
        <v>55.0561797752809</v>
      </c>
      <c r="F90" s="111">
        <v>211</v>
      </c>
      <c r="G90" s="111" t="s">
        <v>202</v>
      </c>
      <c r="H90" s="105" t="s">
        <v>44</v>
      </c>
      <c r="I90" s="105" t="s">
        <v>204</v>
      </c>
    </row>
    <row r="91" spans="1:9">
      <c r="A91" s="112">
        <v>44718</v>
      </c>
      <c r="B91" s="74">
        <v>67</v>
      </c>
      <c r="C91" s="74">
        <v>3500</v>
      </c>
      <c r="D91" s="74">
        <f t="shared" si="2"/>
        <v>52.2388059701493</v>
      </c>
      <c r="F91" s="111">
        <v>211</v>
      </c>
      <c r="G91" s="111" t="s">
        <v>206</v>
      </c>
      <c r="H91" s="105" t="s">
        <v>43</v>
      </c>
      <c r="I91" s="105" t="s">
        <v>248</v>
      </c>
    </row>
    <row r="92" spans="1:9">
      <c r="A92" s="112">
        <v>44718</v>
      </c>
      <c r="B92" s="74">
        <v>89</v>
      </c>
      <c r="C92" s="74">
        <v>6900</v>
      </c>
      <c r="D92" s="74">
        <f t="shared" si="2"/>
        <v>77.5280898876404</v>
      </c>
      <c r="F92" s="111">
        <v>311</v>
      </c>
      <c r="G92" s="111" t="s">
        <v>206</v>
      </c>
      <c r="H92" s="105" t="s">
        <v>42</v>
      </c>
      <c r="I92" s="105" t="s">
        <v>246</v>
      </c>
    </row>
    <row r="93" spans="1:9">
      <c r="A93" s="112">
        <v>44705</v>
      </c>
      <c r="B93" s="74">
        <v>90.07</v>
      </c>
      <c r="C93" s="74">
        <v>4000</v>
      </c>
      <c r="D93" s="74">
        <f t="shared" si="2"/>
        <v>44.4099034084601</v>
      </c>
      <c r="E93" s="66">
        <f>AVERAGE(D93:D97)</f>
        <v>62.224527198118</v>
      </c>
      <c r="F93" s="111">
        <v>211</v>
      </c>
      <c r="G93" s="111" t="s">
        <v>206</v>
      </c>
      <c r="H93" s="105" t="s">
        <v>44</v>
      </c>
      <c r="I93" s="105" t="s">
        <v>208</v>
      </c>
    </row>
    <row r="94" spans="1:9">
      <c r="A94" s="112">
        <v>44699</v>
      </c>
      <c r="B94" s="74">
        <v>81.19</v>
      </c>
      <c r="C94" s="74">
        <v>4400</v>
      </c>
      <c r="D94" s="74">
        <f t="shared" si="2"/>
        <v>54.1938662396847</v>
      </c>
      <c r="F94" s="111">
        <v>312</v>
      </c>
      <c r="G94" s="111" t="s">
        <v>202</v>
      </c>
      <c r="H94" s="105" t="s">
        <v>231</v>
      </c>
      <c r="I94" s="105" t="s">
        <v>246</v>
      </c>
    </row>
    <row r="95" spans="1:9">
      <c r="A95" s="112">
        <v>44686</v>
      </c>
      <c r="B95" s="74">
        <v>89</v>
      </c>
      <c r="C95" s="74">
        <v>4900</v>
      </c>
      <c r="D95" s="74">
        <f t="shared" si="2"/>
        <v>55.0561797752809</v>
      </c>
      <c r="F95" s="111">
        <v>312</v>
      </c>
      <c r="G95" s="111" t="s">
        <v>202</v>
      </c>
      <c r="H95" s="105" t="s">
        <v>44</v>
      </c>
      <c r="I95" s="105" t="s">
        <v>208</v>
      </c>
    </row>
    <row r="96" spans="1:9">
      <c r="A96" s="112">
        <v>44685</v>
      </c>
      <c r="B96" s="74">
        <v>20</v>
      </c>
      <c r="C96" s="74">
        <v>2000</v>
      </c>
      <c r="D96" s="74">
        <f t="shared" si="2"/>
        <v>100</v>
      </c>
      <c r="F96" s="111">
        <v>101</v>
      </c>
      <c r="G96" s="111" t="s">
        <v>206</v>
      </c>
      <c r="H96" s="105" t="s">
        <v>256</v>
      </c>
      <c r="I96" s="105" t="s">
        <v>248</v>
      </c>
    </row>
    <row r="97" spans="1:9">
      <c r="A97" s="112">
        <v>44683</v>
      </c>
      <c r="B97" s="74">
        <v>67</v>
      </c>
      <c r="C97" s="74">
        <v>3850</v>
      </c>
      <c r="D97" s="74">
        <f t="shared" si="2"/>
        <v>57.4626865671642</v>
      </c>
      <c r="F97" s="111">
        <v>221</v>
      </c>
      <c r="G97" s="111" t="s">
        <v>206</v>
      </c>
      <c r="H97" s="105" t="s">
        <v>231</v>
      </c>
      <c r="I97" s="105" t="s">
        <v>245</v>
      </c>
    </row>
    <row r="98" spans="1:9">
      <c r="A98" s="112">
        <v>44674</v>
      </c>
      <c r="B98" s="74">
        <v>81</v>
      </c>
      <c r="C98" s="74">
        <v>4750</v>
      </c>
      <c r="D98" s="74">
        <f t="shared" si="2"/>
        <v>58.641975308642</v>
      </c>
      <c r="E98" s="66">
        <f>AVERAGE(D98:D104)</f>
        <v>63.8439302408272</v>
      </c>
      <c r="F98" s="111">
        <v>411</v>
      </c>
      <c r="G98" s="111" t="s">
        <v>206</v>
      </c>
      <c r="H98" s="105" t="s">
        <v>256</v>
      </c>
      <c r="I98" s="105" t="s">
        <v>273</v>
      </c>
    </row>
    <row r="99" spans="1:9">
      <c r="A99" s="112">
        <v>44673</v>
      </c>
      <c r="B99" s="74">
        <v>87.37</v>
      </c>
      <c r="C99" s="74">
        <v>4400</v>
      </c>
      <c r="D99" s="74">
        <f t="shared" si="2"/>
        <v>50.3605356529701</v>
      </c>
      <c r="F99" s="111">
        <v>211</v>
      </c>
      <c r="G99" s="111" t="s">
        <v>202</v>
      </c>
      <c r="H99" s="105" t="s">
        <v>44</v>
      </c>
      <c r="I99" s="105" t="s">
        <v>274</v>
      </c>
    </row>
    <row r="100" spans="1:9">
      <c r="A100" s="112">
        <v>44661</v>
      </c>
      <c r="B100" s="74">
        <v>89</v>
      </c>
      <c r="C100" s="74">
        <v>4200</v>
      </c>
      <c r="D100" s="74">
        <f t="shared" si="2"/>
        <v>47.1910112359551</v>
      </c>
      <c r="F100" s="111">
        <v>211</v>
      </c>
      <c r="G100" s="111" t="s">
        <v>206</v>
      </c>
      <c r="H100" s="105" t="s">
        <v>44</v>
      </c>
      <c r="I100" s="105" t="s">
        <v>275</v>
      </c>
    </row>
    <row r="101" spans="1:9">
      <c r="A101" s="112">
        <v>44660</v>
      </c>
      <c r="B101" s="74">
        <v>87.03</v>
      </c>
      <c r="C101" s="74">
        <v>4200</v>
      </c>
      <c r="D101" s="74">
        <f t="shared" si="2"/>
        <v>48.2592209582902</v>
      </c>
      <c r="F101" s="111">
        <v>211</v>
      </c>
      <c r="G101" s="111" t="s">
        <v>206</v>
      </c>
      <c r="H101" s="105" t="s">
        <v>44</v>
      </c>
      <c r="I101" s="105" t="s">
        <v>251</v>
      </c>
    </row>
    <row r="102" spans="1:9">
      <c r="A102" s="112">
        <v>44660</v>
      </c>
      <c r="B102" s="74">
        <v>89</v>
      </c>
      <c r="C102" s="74">
        <v>4600</v>
      </c>
      <c r="D102" s="74">
        <f t="shared" si="2"/>
        <v>51.685393258427</v>
      </c>
      <c r="F102" s="111">
        <v>221</v>
      </c>
      <c r="G102" s="111" t="s">
        <v>206</v>
      </c>
      <c r="H102" s="105" t="s">
        <v>44</v>
      </c>
      <c r="I102" s="105" t="s">
        <v>275</v>
      </c>
    </row>
    <row r="103" spans="1:9">
      <c r="A103" s="112">
        <v>44656</v>
      </c>
      <c r="B103" s="74">
        <v>87</v>
      </c>
      <c r="C103" s="74">
        <v>4600</v>
      </c>
      <c r="D103" s="74">
        <f t="shared" si="2"/>
        <v>52.8735632183908</v>
      </c>
      <c r="F103" s="66">
        <v>211</v>
      </c>
      <c r="G103" s="111" t="s">
        <v>202</v>
      </c>
      <c r="H103" s="105" t="s">
        <v>44</v>
      </c>
      <c r="I103" s="67" t="s">
        <v>208</v>
      </c>
    </row>
    <row r="104" spans="1:9">
      <c r="A104" s="112">
        <v>44652</v>
      </c>
      <c r="B104" s="74">
        <v>19.58</v>
      </c>
      <c r="C104" s="74">
        <v>2700</v>
      </c>
      <c r="D104" s="74">
        <f t="shared" si="2"/>
        <v>137.895812053115</v>
      </c>
      <c r="F104" s="66">
        <v>101</v>
      </c>
      <c r="G104" s="111" t="s">
        <v>206</v>
      </c>
      <c r="H104" s="105" t="s">
        <v>43</v>
      </c>
      <c r="I104" s="105" t="s">
        <v>248</v>
      </c>
    </row>
    <row r="105" spans="1:9">
      <c r="A105" s="112">
        <v>44646</v>
      </c>
      <c r="B105" s="74">
        <v>89</v>
      </c>
      <c r="C105" s="74">
        <v>4500</v>
      </c>
      <c r="D105" s="74">
        <f t="shared" si="2"/>
        <v>50.561797752809</v>
      </c>
      <c r="E105" s="66">
        <f>AVERAGE(D105:D112)</f>
        <v>57.3406221882053</v>
      </c>
      <c r="F105" s="66">
        <v>211</v>
      </c>
      <c r="G105" s="111" t="s">
        <v>202</v>
      </c>
      <c r="H105" s="105" t="s">
        <v>44</v>
      </c>
      <c r="I105" s="105" t="s">
        <v>248</v>
      </c>
    </row>
    <row r="106" spans="1:9">
      <c r="A106" s="112">
        <v>44640</v>
      </c>
      <c r="B106" s="74">
        <v>54</v>
      </c>
      <c r="C106" s="74">
        <v>3500</v>
      </c>
      <c r="D106" s="74">
        <f t="shared" si="2"/>
        <v>64.8148148148148</v>
      </c>
      <c r="F106" s="66">
        <v>111</v>
      </c>
      <c r="G106" s="111" t="s">
        <v>206</v>
      </c>
      <c r="H106" s="105" t="s">
        <v>43</v>
      </c>
      <c r="I106" s="105" t="s">
        <v>246</v>
      </c>
    </row>
    <row r="107" spans="1:9">
      <c r="A107" s="112">
        <v>44634</v>
      </c>
      <c r="B107" s="74">
        <v>89</v>
      </c>
      <c r="C107" s="74">
        <v>5000</v>
      </c>
      <c r="D107" s="74">
        <f t="shared" si="2"/>
        <v>56.1797752808989</v>
      </c>
      <c r="F107" s="66">
        <v>312</v>
      </c>
      <c r="G107" s="111" t="s">
        <v>202</v>
      </c>
      <c r="H107" s="105" t="s">
        <v>44</v>
      </c>
      <c r="I107" s="105" t="s">
        <v>208</v>
      </c>
    </row>
    <row r="108" ht="17.1" customHeight="1" spans="1:20">
      <c r="A108" s="112">
        <v>44633</v>
      </c>
      <c r="B108" s="74">
        <v>67.48</v>
      </c>
      <c r="C108" s="74">
        <v>5000</v>
      </c>
      <c r="D108" s="74">
        <f t="shared" si="2"/>
        <v>74.0960284528749</v>
      </c>
      <c r="F108" s="66">
        <v>322</v>
      </c>
      <c r="G108" s="111" t="s">
        <v>202</v>
      </c>
      <c r="H108" s="105" t="s">
        <v>43</v>
      </c>
      <c r="I108" s="105" t="s">
        <v>245</v>
      </c>
      <c r="K108" s="114" t="s">
        <v>100</v>
      </c>
      <c r="L108" s="114" t="s">
        <v>222</v>
      </c>
      <c r="M108" s="114" t="s">
        <v>223</v>
      </c>
      <c r="N108" s="114" t="s">
        <v>224</v>
      </c>
      <c r="O108" s="114" t="s">
        <v>197</v>
      </c>
      <c r="P108" s="114" t="s">
        <v>62</v>
      </c>
      <c r="Q108" s="114" t="s">
        <v>82</v>
      </c>
      <c r="R108" s="114" t="s">
        <v>41</v>
      </c>
      <c r="S108" s="114" t="s">
        <v>39</v>
      </c>
      <c r="T108" s="115" t="s">
        <v>257</v>
      </c>
    </row>
    <row r="109" spans="1:20">
      <c r="A109" s="112">
        <v>44633</v>
      </c>
      <c r="B109" s="74">
        <v>89.62</v>
      </c>
      <c r="C109" s="74">
        <v>4800</v>
      </c>
      <c r="D109" s="74">
        <f t="shared" si="2"/>
        <v>53.5594733318456</v>
      </c>
      <c r="F109" s="66">
        <v>211</v>
      </c>
      <c r="G109" s="111" t="s">
        <v>202</v>
      </c>
      <c r="H109" s="105" t="s">
        <v>44</v>
      </c>
      <c r="I109" s="105" t="s">
        <v>246</v>
      </c>
      <c r="K109" s="114">
        <v>1</v>
      </c>
      <c r="L109" s="114" t="s">
        <v>258</v>
      </c>
      <c r="M109" s="114">
        <v>2021</v>
      </c>
      <c r="N109" s="90">
        <v>7</v>
      </c>
      <c r="O109" s="74">
        <v>108.59</v>
      </c>
      <c r="P109" s="91" t="s">
        <v>234</v>
      </c>
      <c r="Q109" s="91" t="s">
        <v>202</v>
      </c>
      <c r="R109" s="116" t="s">
        <v>231</v>
      </c>
      <c r="S109" s="116" t="s">
        <v>228</v>
      </c>
      <c r="T109" s="117">
        <v>41.4402799521134</v>
      </c>
    </row>
    <row r="110" spans="1:20">
      <c r="A110" s="112">
        <v>44632</v>
      </c>
      <c r="B110" s="74">
        <v>89.46</v>
      </c>
      <c r="C110" s="74">
        <v>4800</v>
      </c>
      <c r="D110" s="74">
        <f t="shared" si="2"/>
        <v>53.6552649228706</v>
      </c>
      <c r="F110" s="66">
        <v>312</v>
      </c>
      <c r="G110" s="111" t="s">
        <v>202</v>
      </c>
      <c r="H110" s="105" t="s">
        <v>44</v>
      </c>
      <c r="I110" s="105" t="s">
        <v>204</v>
      </c>
      <c r="K110" s="114">
        <v>2</v>
      </c>
      <c r="L110" s="114" t="s">
        <v>258</v>
      </c>
      <c r="M110" s="114">
        <v>2021</v>
      </c>
      <c r="N110" s="90">
        <v>7</v>
      </c>
      <c r="O110" s="74">
        <v>64.51</v>
      </c>
      <c r="P110" s="91" t="s">
        <v>227</v>
      </c>
      <c r="Q110" s="91" t="s">
        <v>202</v>
      </c>
      <c r="R110" s="116" t="s">
        <v>44</v>
      </c>
      <c r="S110" s="116" t="s">
        <v>259</v>
      </c>
      <c r="T110" s="117">
        <v>52.7050069756627</v>
      </c>
    </row>
    <row r="111" spans="1:20">
      <c r="A111" s="112">
        <v>44628</v>
      </c>
      <c r="B111" s="74">
        <v>89</v>
      </c>
      <c r="C111" s="74">
        <v>4600</v>
      </c>
      <c r="D111" s="74">
        <f t="shared" si="2"/>
        <v>51.685393258427</v>
      </c>
      <c r="F111" s="66">
        <v>211</v>
      </c>
      <c r="G111" s="111" t="s">
        <v>202</v>
      </c>
      <c r="H111" s="105" t="s">
        <v>44</v>
      </c>
      <c r="I111" s="67" t="s">
        <v>204</v>
      </c>
      <c r="K111" s="114">
        <v>3</v>
      </c>
      <c r="L111" s="114" t="s">
        <v>258</v>
      </c>
      <c r="M111" s="114">
        <v>2021</v>
      </c>
      <c r="N111" s="90">
        <v>7</v>
      </c>
      <c r="O111" s="74">
        <v>59.55</v>
      </c>
      <c r="P111" s="91" t="s">
        <v>227</v>
      </c>
      <c r="Q111" s="91" t="s">
        <v>202</v>
      </c>
      <c r="R111" s="116" t="s">
        <v>42</v>
      </c>
      <c r="S111" s="116" t="s">
        <v>210</v>
      </c>
      <c r="T111" s="117">
        <v>53.7363560033585</v>
      </c>
    </row>
    <row r="112" spans="1:20">
      <c r="A112" s="112">
        <v>44625</v>
      </c>
      <c r="B112" s="74">
        <v>86.76</v>
      </c>
      <c r="C112" s="74">
        <v>4700</v>
      </c>
      <c r="D112" s="74">
        <f t="shared" si="2"/>
        <v>54.1724296911019</v>
      </c>
      <c r="F112" s="66">
        <v>211</v>
      </c>
      <c r="G112" s="111" t="s">
        <v>206</v>
      </c>
      <c r="H112" s="105" t="s">
        <v>44</v>
      </c>
      <c r="I112" s="105" t="s">
        <v>275</v>
      </c>
      <c r="K112" s="114">
        <v>4</v>
      </c>
      <c r="L112" s="114" t="s">
        <v>258</v>
      </c>
      <c r="M112" s="114">
        <v>2021</v>
      </c>
      <c r="N112" s="90">
        <v>6</v>
      </c>
      <c r="O112" s="74">
        <v>63.78</v>
      </c>
      <c r="P112" s="91" t="s">
        <v>227</v>
      </c>
      <c r="Q112" s="91" t="s">
        <v>206</v>
      </c>
      <c r="R112" s="116" t="s">
        <v>44</v>
      </c>
      <c r="S112" s="116" t="s">
        <v>210</v>
      </c>
      <c r="T112" s="117">
        <v>45.4687989965506</v>
      </c>
    </row>
    <row r="113" spans="1:20">
      <c r="A113" s="112">
        <v>44614</v>
      </c>
      <c r="B113" s="74">
        <v>89.62</v>
      </c>
      <c r="C113" s="74">
        <v>4450</v>
      </c>
      <c r="D113" s="74">
        <f t="shared" si="2"/>
        <v>49.6540950680652</v>
      </c>
      <c r="E113" s="66">
        <f>AVERAGE(D113:D115)</f>
        <v>49.1814822168876</v>
      </c>
      <c r="F113" s="66">
        <v>211</v>
      </c>
      <c r="G113" s="111" t="s">
        <v>206</v>
      </c>
      <c r="H113" s="105" t="s">
        <v>44</v>
      </c>
      <c r="I113" s="105" t="s">
        <v>273</v>
      </c>
      <c r="K113" s="114">
        <v>5</v>
      </c>
      <c r="L113" s="114" t="s">
        <v>258</v>
      </c>
      <c r="M113" s="114">
        <v>2021</v>
      </c>
      <c r="N113" s="90">
        <v>6</v>
      </c>
      <c r="O113" s="74">
        <v>77.85</v>
      </c>
      <c r="P113" s="91" t="s">
        <v>227</v>
      </c>
      <c r="Q113" s="91" t="s">
        <v>202</v>
      </c>
      <c r="R113" s="116" t="s">
        <v>44</v>
      </c>
      <c r="S113" s="116" t="s">
        <v>259</v>
      </c>
      <c r="T113" s="117">
        <v>44.9582530507386</v>
      </c>
    </row>
    <row r="114" spans="1:20">
      <c r="A114" s="112">
        <v>44605</v>
      </c>
      <c r="B114" s="74">
        <v>87.03</v>
      </c>
      <c r="C114" s="74">
        <v>4500</v>
      </c>
      <c r="D114" s="74">
        <f t="shared" si="2"/>
        <v>51.7063081695967</v>
      </c>
      <c r="F114" s="66">
        <v>211</v>
      </c>
      <c r="G114" s="111" t="s">
        <v>206</v>
      </c>
      <c r="H114" s="105" t="s">
        <v>44</v>
      </c>
      <c r="I114" s="67" t="s">
        <v>204</v>
      </c>
      <c r="K114" s="114">
        <v>6</v>
      </c>
      <c r="L114" s="114" t="s">
        <v>258</v>
      </c>
      <c r="M114" s="114">
        <v>2021</v>
      </c>
      <c r="N114" s="90">
        <v>6</v>
      </c>
      <c r="O114" s="74">
        <v>61.17</v>
      </c>
      <c r="P114" s="91" t="s">
        <v>227</v>
      </c>
      <c r="Q114" s="91" t="s">
        <v>206</v>
      </c>
      <c r="R114" s="116" t="s">
        <v>231</v>
      </c>
      <c r="S114" s="116" t="s">
        <v>210</v>
      </c>
      <c r="T114" s="117">
        <v>44.9566781101847</v>
      </c>
    </row>
    <row r="115" spans="1:20">
      <c r="A115" s="112">
        <v>44597</v>
      </c>
      <c r="B115" s="74">
        <v>86.61</v>
      </c>
      <c r="C115" s="74">
        <v>4000</v>
      </c>
      <c r="D115" s="74">
        <f t="shared" si="2"/>
        <v>46.1840434130008</v>
      </c>
      <c r="F115" s="66">
        <v>211</v>
      </c>
      <c r="G115" s="111" t="s">
        <v>206</v>
      </c>
      <c r="H115" s="105" t="s">
        <v>44</v>
      </c>
      <c r="I115" s="67" t="s">
        <v>245</v>
      </c>
      <c r="K115" s="114">
        <v>7</v>
      </c>
      <c r="L115" s="114" t="s">
        <v>258</v>
      </c>
      <c r="M115" s="114">
        <v>2021</v>
      </c>
      <c r="N115" s="90">
        <v>5</v>
      </c>
      <c r="O115" s="74">
        <v>72.98</v>
      </c>
      <c r="P115" s="91" t="s">
        <v>227</v>
      </c>
      <c r="Q115" s="91" t="s">
        <v>202</v>
      </c>
      <c r="R115" s="116" t="s">
        <v>44</v>
      </c>
      <c r="S115" s="116" t="s">
        <v>207</v>
      </c>
      <c r="T115" s="117">
        <v>52.0690600164429</v>
      </c>
    </row>
    <row r="116" spans="1:20">
      <c r="A116" s="112">
        <v>44563</v>
      </c>
      <c r="B116" s="74">
        <v>87</v>
      </c>
      <c r="C116" s="74">
        <v>5200</v>
      </c>
      <c r="D116" s="74">
        <f t="shared" si="2"/>
        <v>59.7701149425287</v>
      </c>
      <c r="E116" s="66">
        <f>AVERAGE(D116)</f>
        <v>59.7701149425287</v>
      </c>
      <c r="F116" s="66">
        <v>211</v>
      </c>
      <c r="G116" s="111" t="s">
        <v>202</v>
      </c>
      <c r="H116" s="105" t="s">
        <v>44</v>
      </c>
      <c r="I116" s="105" t="s">
        <v>273</v>
      </c>
      <c r="K116" s="114">
        <v>8</v>
      </c>
      <c r="L116" s="114" t="s">
        <v>258</v>
      </c>
      <c r="M116" s="114">
        <v>2020</v>
      </c>
      <c r="N116" s="90">
        <v>5</v>
      </c>
      <c r="O116" s="74">
        <v>64</v>
      </c>
      <c r="P116" s="91" t="s">
        <v>227</v>
      </c>
      <c r="Q116" s="91" t="s">
        <v>206</v>
      </c>
      <c r="R116" s="116" t="s">
        <v>44</v>
      </c>
      <c r="S116" s="116" t="s">
        <v>207</v>
      </c>
      <c r="T116" s="117">
        <v>51.5625</v>
      </c>
    </row>
    <row r="117" spans="1:20">
      <c r="A117" s="112">
        <v>44555</v>
      </c>
      <c r="B117" s="74">
        <v>89</v>
      </c>
      <c r="C117" s="74">
        <v>4500</v>
      </c>
      <c r="D117" s="74">
        <f t="shared" si="2"/>
        <v>50.561797752809</v>
      </c>
      <c r="E117" s="66">
        <f>AVERAGE(D117:D123)</f>
        <v>68.7117581435126</v>
      </c>
      <c r="F117" s="66">
        <v>211</v>
      </c>
      <c r="G117" s="111" t="s">
        <v>206</v>
      </c>
      <c r="H117" s="105" t="s">
        <v>44</v>
      </c>
      <c r="I117" s="105" t="s">
        <v>251</v>
      </c>
      <c r="K117" s="114">
        <v>9</v>
      </c>
      <c r="L117" s="114" t="s">
        <v>258</v>
      </c>
      <c r="M117" s="114">
        <v>2020</v>
      </c>
      <c r="N117" s="90">
        <v>5</v>
      </c>
      <c r="O117" s="74">
        <v>64.51</v>
      </c>
      <c r="P117" s="91" t="s">
        <v>227</v>
      </c>
      <c r="Q117" s="91" t="s">
        <v>202</v>
      </c>
      <c r="R117" s="116" t="s">
        <v>44</v>
      </c>
      <c r="S117" s="116" t="s">
        <v>259</v>
      </c>
      <c r="T117" s="117">
        <v>52.7050069756627</v>
      </c>
    </row>
    <row r="118" spans="1:20">
      <c r="A118" s="112">
        <v>44549</v>
      </c>
      <c r="B118" s="74">
        <v>19.85</v>
      </c>
      <c r="C118" s="74">
        <v>2700</v>
      </c>
      <c r="D118" s="74">
        <f t="shared" si="2"/>
        <v>136.020151133501</v>
      </c>
      <c r="F118" s="66">
        <v>111</v>
      </c>
      <c r="G118" s="111" t="s">
        <v>202</v>
      </c>
      <c r="H118" s="105" t="s">
        <v>43</v>
      </c>
      <c r="I118" s="105" t="s">
        <v>275</v>
      </c>
      <c r="K118" s="114">
        <v>10</v>
      </c>
      <c r="L118" s="114" t="s">
        <v>258</v>
      </c>
      <c r="M118" s="114">
        <v>2020</v>
      </c>
      <c r="N118" s="90">
        <v>5</v>
      </c>
      <c r="O118" s="74">
        <v>87.72</v>
      </c>
      <c r="P118" s="91" t="s">
        <v>227</v>
      </c>
      <c r="Q118" s="91" t="s">
        <v>206</v>
      </c>
      <c r="R118" s="116" t="s">
        <v>44</v>
      </c>
      <c r="S118" s="116" t="s">
        <v>207</v>
      </c>
      <c r="T118" s="117">
        <v>44.4596443228454</v>
      </c>
    </row>
    <row r="119" spans="1:20">
      <c r="A119" s="112">
        <v>44547</v>
      </c>
      <c r="B119" s="74">
        <v>90</v>
      </c>
      <c r="C119" s="74">
        <v>4450</v>
      </c>
      <c r="D119" s="74">
        <f t="shared" si="2"/>
        <v>49.4444444444444</v>
      </c>
      <c r="F119" s="66">
        <v>221</v>
      </c>
      <c r="G119" s="111" t="s">
        <v>206</v>
      </c>
      <c r="H119" s="105" t="s">
        <v>44</v>
      </c>
      <c r="I119" s="105" t="s">
        <v>248</v>
      </c>
      <c r="K119" s="114">
        <v>11</v>
      </c>
      <c r="L119" s="114" t="s">
        <v>258</v>
      </c>
      <c r="M119" s="114">
        <v>2020</v>
      </c>
      <c r="N119" s="90">
        <v>5</v>
      </c>
      <c r="O119" s="74">
        <v>89.27</v>
      </c>
      <c r="P119" s="91" t="s">
        <v>227</v>
      </c>
      <c r="Q119" s="91" t="s">
        <v>202</v>
      </c>
      <c r="R119" s="116" t="s">
        <v>44</v>
      </c>
      <c r="S119" s="116" t="s">
        <v>207</v>
      </c>
      <c r="T119" s="117">
        <v>44.8078861879691</v>
      </c>
    </row>
    <row r="120" spans="1:20">
      <c r="A120" s="112">
        <v>44546</v>
      </c>
      <c r="B120" s="74">
        <v>86.61</v>
      </c>
      <c r="C120" s="74">
        <v>4600</v>
      </c>
      <c r="D120" s="74">
        <f t="shared" si="2"/>
        <v>53.1116499249509</v>
      </c>
      <c r="F120" s="66">
        <v>211</v>
      </c>
      <c r="G120" s="111" t="s">
        <v>206</v>
      </c>
      <c r="H120" s="105" t="s">
        <v>44</v>
      </c>
      <c r="I120" s="105" t="s">
        <v>245</v>
      </c>
      <c r="K120" s="114">
        <v>12</v>
      </c>
      <c r="L120" s="114" t="s">
        <v>258</v>
      </c>
      <c r="M120" s="114">
        <v>2020</v>
      </c>
      <c r="N120" s="90">
        <v>5</v>
      </c>
      <c r="O120" s="74">
        <v>65</v>
      </c>
      <c r="P120" s="91" t="s">
        <v>227</v>
      </c>
      <c r="Q120" s="91" t="s">
        <v>202</v>
      </c>
      <c r="R120" s="116" t="s">
        <v>44</v>
      </c>
      <c r="S120" s="116" t="s">
        <v>240</v>
      </c>
      <c r="T120" s="117">
        <v>58.4615384615385</v>
      </c>
    </row>
    <row r="121" spans="1:20">
      <c r="A121" s="112">
        <v>44544</v>
      </c>
      <c r="B121" s="74">
        <v>18</v>
      </c>
      <c r="C121" s="74">
        <v>1700</v>
      </c>
      <c r="D121" s="74">
        <f t="shared" si="2"/>
        <v>94.4444444444444</v>
      </c>
      <c r="F121" s="66">
        <v>101</v>
      </c>
      <c r="G121" s="111" t="s">
        <v>206</v>
      </c>
      <c r="H121" s="105" t="s">
        <v>256</v>
      </c>
      <c r="I121" s="105" t="s">
        <v>248</v>
      </c>
      <c r="K121" s="114">
        <v>13</v>
      </c>
      <c r="L121" s="114" t="s">
        <v>258</v>
      </c>
      <c r="M121" s="114">
        <v>2020</v>
      </c>
      <c r="N121" s="90">
        <v>4</v>
      </c>
      <c r="O121" s="74">
        <v>107</v>
      </c>
      <c r="P121" s="91" t="s">
        <v>227</v>
      </c>
      <c r="Q121" s="91" t="s">
        <v>202</v>
      </c>
      <c r="R121" s="116" t="s">
        <v>44</v>
      </c>
      <c r="S121" s="116" t="s">
        <v>210</v>
      </c>
      <c r="T121" s="117">
        <v>34.5794392523364</v>
      </c>
    </row>
    <row r="122" spans="1:20">
      <c r="A122" s="112">
        <v>44539</v>
      </c>
      <c r="B122" s="74">
        <v>89</v>
      </c>
      <c r="C122" s="74">
        <v>4000</v>
      </c>
      <c r="D122" s="74">
        <f t="shared" si="2"/>
        <v>44.9438202247191</v>
      </c>
      <c r="F122" s="66">
        <v>211</v>
      </c>
      <c r="G122" s="111" t="s">
        <v>206</v>
      </c>
      <c r="H122" s="105" t="s">
        <v>44</v>
      </c>
      <c r="I122" s="105" t="s">
        <v>273</v>
      </c>
      <c r="K122" s="114">
        <v>14</v>
      </c>
      <c r="L122" s="114" t="s">
        <v>258</v>
      </c>
      <c r="M122" s="114">
        <v>2020</v>
      </c>
      <c r="N122" s="90">
        <v>3</v>
      </c>
      <c r="O122" s="74">
        <v>50</v>
      </c>
      <c r="P122" s="91" t="s">
        <v>227</v>
      </c>
      <c r="Q122" s="91" t="s">
        <v>206</v>
      </c>
      <c r="R122" s="116" t="s">
        <v>42</v>
      </c>
      <c r="S122" s="116" t="s">
        <v>240</v>
      </c>
      <c r="T122" s="117">
        <v>64</v>
      </c>
    </row>
    <row r="123" spans="1:20">
      <c r="A123" s="112">
        <v>44532</v>
      </c>
      <c r="B123" s="74">
        <v>86.93</v>
      </c>
      <c r="C123" s="74">
        <v>4560</v>
      </c>
      <c r="D123" s="74">
        <f t="shared" si="2"/>
        <v>52.4559990797193</v>
      </c>
      <c r="F123" s="66">
        <v>211</v>
      </c>
      <c r="G123" s="111" t="s">
        <v>206</v>
      </c>
      <c r="H123" s="105" t="s">
        <v>44</v>
      </c>
      <c r="I123" s="105" t="s">
        <v>219</v>
      </c>
      <c r="K123" s="114">
        <v>15</v>
      </c>
      <c r="L123" s="114" t="s">
        <v>258</v>
      </c>
      <c r="M123" s="114">
        <v>2020</v>
      </c>
      <c r="N123" s="90">
        <v>1</v>
      </c>
      <c r="O123" s="74">
        <v>66.08</v>
      </c>
      <c r="P123" s="91" t="s">
        <v>227</v>
      </c>
      <c r="Q123" s="91" t="s">
        <v>202</v>
      </c>
      <c r="R123" s="116" t="s">
        <v>44</v>
      </c>
      <c r="S123" s="116" t="s">
        <v>232</v>
      </c>
      <c r="T123" s="117">
        <v>48.4261501210654</v>
      </c>
    </row>
    <row r="124" spans="1:20">
      <c r="A124" s="112">
        <v>44526</v>
      </c>
      <c r="B124" s="74">
        <v>89</v>
      </c>
      <c r="C124" s="74">
        <v>4800</v>
      </c>
      <c r="D124" s="74">
        <f t="shared" si="2"/>
        <v>53.9325842696629</v>
      </c>
      <c r="E124" s="66">
        <f>AVERAGE(D124:D128)</f>
        <v>56.9213483146067</v>
      </c>
      <c r="F124" s="66">
        <v>211</v>
      </c>
      <c r="G124" s="111" t="s">
        <v>202</v>
      </c>
      <c r="H124" s="105" t="s">
        <v>44</v>
      </c>
      <c r="I124" s="105" t="s">
        <v>219</v>
      </c>
      <c r="K124" s="114">
        <v>16</v>
      </c>
      <c r="L124" s="114" t="s">
        <v>258</v>
      </c>
      <c r="M124" s="114">
        <v>2020</v>
      </c>
      <c r="N124" s="90">
        <v>1</v>
      </c>
      <c r="O124" s="74">
        <v>74.94</v>
      </c>
      <c r="P124" s="91" t="s">
        <v>227</v>
      </c>
      <c r="Q124" s="91" t="s">
        <v>206</v>
      </c>
      <c r="R124" s="116" t="s">
        <v>42</v>
      </c>
      <c r="S124" s="116" t="s">
        <v>259</v>
      </c>
      <c r="T124" s="117">
        <v>34.6944222044302</v>
      </c>
    </row>
    <row r="125" spans="1:20">
      <c r="A125" s="112">
        <v>44521</v>
      </c>
      <c r="B125" s="74">
        <v>89</v>
      </c>
      <c r="C125" s="74">
        <v>5000</v>
      </c>
      <c r="D125" s="74">
        <f t="shared" si="2"/>
        <v>56.1797752808989</v>
      </c>
      <c r="F125" s="66">
        <v>312</v>
      </c>
      <c r="G125" s="111" t="s">
        <v>202</v>
      </c>
      <c r="H125" s="105" t="s">
        <v>44</v>
      </c>
      <c r="I125" s="105" t="s">
        <v>219</v>
      </c>
      <c r="K125" s="114">
        <v>17</v>
      </c>
      <c r="L125" s="114" t="s">
        <v>258</v>
      </c>
      <c r="M125" s="114">
        <v>2020</v>
      </c>
      <c r="N125" s="90">
        <v>12</v>
      </c>
      <c r="O125" s="74">
        <v>40</v>
      </c>
      <c r="P125" s="91" t="s">
        <v>229</v>
      </c>
      <c r="Q125" s="91" t="s">
        <v>206</v>
      </c>
      <c r="R125" s="116" t="s">
        <v>42</v>
      </c>
      <c r="S125" s="116" t="s">
        <v>260</v>
      </c>
      <c r="T125" s="117">
        <v>65</v>
      </c>
    </row>
    <row r="126" spans="1:20">
      <c r="A126" s="112">
        <v>44520</v>
      </c>
      <c r="B126" s="74">
        <v>89</v>
      </c>
      <c r="C126" s="74">
        <v>4500</v>
      </c>
      <c r="D126" s="74">
        <f t="shared" si="2"/>
        <v>50.561797752809</v>
      </c>
      <c r="F126" s="66">
        <v>221</v>
      </c>
      <c r="G126" s="111" t="s">
        <v>202</v>
      </c>
      <c r="H126" s="105" t="s">
        <v>44</v>
      </c>
      <c r="I126" s="105" t="s">
        <v>215</v>
      </c>
      <c r="K126" s="114">
        <v>18</v>
      </c>
      <c r="L126" s="114" t="s">
        <v>258</v>
      </c>
      <c r="M126" s="114">
        <v>2020</v>
      </c>
      <c r="N126" s="90">
        <v>11</v>
      </c>
      <c r="O126" s="74">
        <v>62.17</v>
      </c>
      <c r="P126" s="91" t="s">
        <v>227</v>
      </c>
      <c r="Q126" s="91" t="s">
        <v>206</v>
      </c>
      <c r="R126" s="116" t="s">
        <v>44</v>
      </c>
      <c r="S126" s="116" t="s">
        <v>210</v>
      </c>
      <c r="T126" s="117">
        <v>40.2123210551713</v>
      </c>
    </row>
    <row r="127" spans="1:20">
      <c r="A127" s="112">
        <v>44514</v>
      </c>
      <c r="B127" s="74">
        <v>89</v>
      </c>
      <c r="C127" s="74">
        <v>4800</v>
      </c>
      <c r="D127" s="74">
        <f t="shared" si="2"/>
        <v>53.9325842696629</v>
      </c>
      <c r="F127" s="66">
        <v>311</v>
      </c>
      <c r="G127" s="111" t="s">
        <v>206</v>
      </c>
      <c r="H127" s="105" t="s">
        <v>44</v>
      </c>
      <c r="I127" s="105" t="s">
        <v>215</v>
      </c>
      <c r="K127" s="114">
        <v>19</v>
      </c>
      <c r="L127" s="114" t="s">
        <v>258</v>
      </c>
      <c r="M127" s="114">
        <v>2020</v>
      </c>
      <c r="N127" s="90">
        <v>10</v>
      </c>
      <c r="O127" s="74">
        <v>64.51</v>
      </c>
      <c r="P127" s="91" t="s">
        <v>227</v>
      </c>
      <c r="Q127" s="91" t="s">
        <v>206</v>
      </c>
      <c r="R127" s="116" t="s">
        <v>44</v>
      </c>
      <c r="S127" s="116" t="s">
        <v>213</v>
      </c>
      <c r="T127" s="117">
        <v>49.6047124476825</v>
      </c>
    </row>
    <row r="128" spans="1:20">
      <c r="A128" s="112">
        <v>44513</v>
      </c>
      <c r="B128" s="74">
        <v>40</v>
      </c>
      <c r="C128" s="74">
        <v>2800</v>
      </c>
      <c r="D128" s="74">
        <f t="shared" si="2"/>
        <v>70</v>
      </c>
      <c r="F128" s="66">
        <v>111</v>
      </c>
      <c r="G128" s="111" t="s">
        <v>206</v>
      </c>
      <c r="H128" s="105" t="s">
        <v>256</v>
      </c>
      <c r="I128" s="105" t="s">
        <v>248</v>
      </c>
      <c r="K128" s="114">
        <v>20</v>
      </c>
      <c r="L128" s="114" t="s">
        <v>258</v>
      </c>
      <c r="M128" s="114">
        <v>2020</v>
      </c>
      <c r="N128" s="90">
        <v>8</v>
      </c>
      <c r="O128" s="74">
        <v>64</v>
      </c>
      <c r="P128" s="91" t="s">
        <v>227</v>
      </c>
      <c r="Q128" s="91" t="s">
        <v>202</v>
      </c>
      <c r="R128" s="116" t="s">
        <v>44</v>
      </c>
      <c r="S128" s="103" t="s">
        <v>236</v>
      </c>
      <c r="T128" s="117">
        <v>50</v>
      </c>
    </row>
    <row r="129" spans="1:20">
      <c r="A129" s="112">
        <v>44499</v>
      </c>
      <c r="B129" s="74">
        <v>55</v>
      </c>
      <c r="C129" s="74">
        <v>3500</v>
      </c>
      <c r="D129" s="74">
        <f t="shared" si="2"/>
        <v>63.6363636363636</v>
      </c>
      <c r="E129" s="66">
        <f>AVERAGE(D129:D134)</f>
        <v>65.2986396356179</v>
      </c>
      <c r="F129" s="66">
        <v>111</v>
      </c>
      <c r="G129" s="111" t="s">
        <v>206</v>
      </c>
      <c r="H129" s="105" t="s">
        <v>43</v>
      </c>
      <c r="I129" s="105" t="s">
        <v>275</v>
      </c>
      <c r="K129" s="114">
        <v>21</v>
      </c>
      <c r="L129" s="114" t="s">
        <v>258</v>
      </c>
      <c r="M129" s="114">
        <v>2020</v>
      </c>
      <c r="N129" s="90">
        <v>8</v>
      </c>
      <c r="O129" s="74">
        <v>63.78</v>
      </c>
      <c r="P129" s="91" t="s">
        <v>227</v>
      </c>
      <c r="Q129" s="91" t="s">
        <v>206</v>
      </c>
      <c r="R129" s="116" t="s">
        <v>44</v>
      </c>
      <c r="S129" s="103" t="s">
        <v>210</v>
      </c>
      <c r="T129" s="117">
        <v>45.4687989965506</v>
      </c>
    </row>
    <row r="130" spans="1:20">
      <c r="A130" s="112">
        <v>44499</v>
      </c>
      <c r="B130" s="74">
        <v>18</v>
      </c>
      <c r="C130" s="74">
        <v>1950</v>
      </c>
      <c r="D130" s="74">
        <f t="shared" si="2"/>
        <v>108.333333333333</v>
      </c>
      <c r="F130" s="66">
        <v>101</v>
      </c>
      <c r="G130" s="111" t="s">
        <v>202</v>
      </c>
      <c r="H130" s="105" t="s">
        <v>43</v>
      </c>
      <c r="I130" s="105" t="s">
        <v>248</v>
      </c>
      <c r="K130" s="114">
        <v>22</v>
      </c>
      <c r="L130" s="114" t="s">
        <v>258</v>
      </c>
      <c r="M130" s="114">
        <v>2021</v>
      </c>
      <c r="N130" s="90">
        <v>8</v>
      </c>
      <c r="O130" s="74">
        <v>81.5</v>
      </c>
      <c r="P130" s="91" t="s">
        <v>227</v>
      </c>
      <c r="Q130" s="91" t="s">
        <v>206</v>
      </c>
      <c r="R130" s="116" t="s">
        <v>44</v>
      </c>
      <c r="S130" s="103" t="s">
        <v>260</v>
      </c>
      <c r="T130" s="107">
        <v>39.2638036809816</v>
      </c>
    </row>
    <row r="131" spans="1:20">
      <c r="A131" s="112">
        <v>44496</v>
      </c>
      <c r="B131" s="74">
        <v>64</v>
      </c>
      <c r="C131" s="74">
        <v>4200</v>
      </c>
      <c r="D131" s="74">
        <f t="shared" si="2"/>
        <v>65.625</v>
      </c>
      <c r="F131" s="66">
        <v>111</v>
      </c>
      <c r="G131" s="111" t="s">
        <v>202</v>
      </c>
      <c r="H131" s="105" t="s">
        <v>235</v>
      </c>
      <c r="I131" s="105" t="s">
        <v>203</v>
      </c>
      <c r="K131" s="114">
        <v>23</v>
      </c>
      <c r="L131" s="114" t="s">
        <v>258</v>
      </c>
      <c r="M131" s="114">
        <v>2022</v>
      </c>
      <c r="N131" s="90">
        <v>8</v>
      </c>
      <c r="O131" s="74">
        <v>60.08</v>
      </c>
      <c r="P131" s="91" t="s">
        <v>227</v>
      </c>
      <c r="Q131" s="91" t="s">
        <v>206</v>
      </c>
      <c r="R131" s="116" t="s">
        <v>42</v>
      </c>
      <c r="S131" s="103" t="s">
        <v>207</v>
      </c>
      <c r="T131" s="107">
        <v>51.5978695073236</v>
      </c>
    </row>
    <row r="132" spans="1:20">
      <c r="A132" s="112">
        <v>44492</v>
      </c>
      <c r="B132" s="74">
        <v>89</v>
      </c>
      <c r="C132" s="74">
        <v>5000</v>
      </c>
      <c r="D132" s="74">
        <f t="shared" si="2"/>
        <v>56.1797752808989</v>
      </c>
      <c r="F132" s="66">
        <v>312</v>
      </c>
      <c r="G132" s="111" t="s">
        <v>206</v>
      </c>
      <c r="H132" s="105" t="s">
        <v>44</v>
      </c>
      <c r="I132" s="105" t="s">
        <v>203</v>
      </c>
      <c r="K132" s="114">
        <v>24</v>
      </c>
      <c r="L132" s="114" t="s">
        <v>258</v>
      </c>
      <c r="M132" s="114">
        <v>2023</v>
      </c>
      <c r="N132" s="90">
        <v>7</v>
      </c>
      <c r="O132" s="74">
        <v>93.85</v>
      </c>
      <c r="P132" s="91" t="s">
        <v>227</v>
      </c>
      <c r="Q132" s="91" t="s">
        <v>206</v>
      </c>
      <c r="R132" s="116" t="s">
        <v>262</v>
      </c>
      <c r="S132" s="103" t="s">
        <v>207</v>
      </c>
      <c r="T132" s="107">
        <v>40.4901438465637</v>
      </c>
    </row>
    <row r="133" spans="1:9">
      <c r="A133" s="112">
        <v>44485</v>
      </c>
      <c r="B133" s="74">
        <v>88.94</v>
      </c>
      <c r="C133" s="74">
        <v>4500</v>
      </c>
      <c r="D133" s="74">
        <f t="shared" si="2"/>
        <v>50.5959073532719</v>
      </c>
      <c r="F133" s="66">
        <v>211</v>
      </c>
      <c r="G133" s="111" t="s">
        <v>206</v>
      </c>
      <c r="H133" s="105" t="s">
        <v>44</v>
      </c>
      <c r="I133" s="105" t="s">
        <v>245</v>
      </c>
    </row>
    <row r="134" spans="1:9">
      <c r="A134" s="112">
        <v>44482</v>
      </c>
      <c r="B134" s="74">
        <v>67.48</v>
      </c>
      <c r="C134" s="74">
        <v>3200</v>
      </c>
      <c r="D134" s="74">
        <f t="shared" si="2"/>
        <v>47.4214582098399</v>
      </c>
      <c r="F134" s="66">
        <v>211</v>
      </c>
      <c r="G134" s="111" t="s">
        <v>206</v>
      </c>
      <c r="H134" s="105" t="s">
        <v>231</v>
      </c>
      <c r="I134" s="105" t="s">
        <v>246</v>
      </c>
    </row>
    <row r="135" spans="1:9">
      <c r="A135" s="112">
        <v>44468</v>
      </c>
      <c r="B135" s="74">
        <v>55</v>
      </c>
      <c r="C135" s="74">
        <v>3400</v>
      </c>
      <c r="D135" s="74">
        <f t="shared" si="2"/>
        <v>61.8181818181818</v>
      </c>
      <c r="E135" s="66">
        <f>AVERAGE(D135:D140)</f>
        <v>54.6454898704836</v>
      </c>
      <c r="F135" s="66">
        <v>111</v>
      </c>
      <c r="G135" s="111" t="s">
        <v>206</v>
      </c>
      <c r="H135" s="105" t="s">
        <v>43</v>
      </c>
      <c r="I135" s="105" t="s">
        <v>248</v>
      </c>
    </row>
    <row r="136" spans="1:9">
      <c r="A136" s="112">
        <v>44459</v>
      </c>
      <c r="B136" s="74">
        <v>87.8</v>
      </c>
      <c r="C136" s="74">
        <v>4600</v>
      </c>
      <c r="D136" s="74">
        <f t="shared" si="2"/>
        <v>52.3917995444191</v>
      </c>
      <c r="F136" s="66">
        <v>211</v>
      </c>
      <c r="G136" s="111" t="s">
        <v>202</v>
      </c>
      <c r="H136" s="105" t="s">
        <v>44</v>
      </c>
      <c r="I136" s="105" t="s">
        <v>204</v>
      </c>
    </row>
    <row r="137" spans="1:9">
      <c r="A137" s="112">
        <v>44458</v>
      </c>
      <c r="B137" s="74">
        <v>90.46</v>
      </c>
      <c r="C137" s="74">
        <v>5900</v>
      </c>
      <c r="D137" s="74">
        <f t="shared" si="2"/>
        <v>65.2221976564227</v>
      </c>
      <c r="F137" s="66">
        <v>311</v>
      </c>
      <c r="G137" s="111" t="s">
        <v>202</v>
      </c>
      <c r="H137" s="105" t="s">
        <v>231</v>
      </c>
      <c r="I137" s="105" t="s">
        <v>273</v>
      </c>
    </row>
    <row r="138" spans="1:9">
      <c r="A138" s="112">
        <v>44453</v>
      </c>
      <c r="B138" s="74">
        <v>89</v>
      </c>
      <c r="C138" s="74">
        <v>4000</v>
      </c>
      <c r="D138" s="74">
        <f t="shared" si="2"/>
        <v>44.9438202247191</v>
      </c>
      <c r="F138" s="66">
        <v>211</v>
      </c>
      <c r="G138" s="111" t="s">
        <v>206</v>
      </c>
      <c r="H138" s="105" t="s">
        <v>44</v>
      </c>
      <c r="I138" s="105" t="s">
        <v>245</v>
      </c>
    </row>
    <row r="139" spans="1:9">
      <c r="A139" s="112">
        <v>44443</v>
      </c>
      <c r="B139" s="74">
        <v>86.92</v>
      </c>
      <c r="C139" s="74">
        <v>4600</v>
      </c>
      <c r="D139" s="74">
        <f t="shared" si="2"/>
        <v>52.9222273354809</v>
      </c>
      <c r="F139" s="66">
        <v>211</v>
      </c>
      <c r="G139" s="111" t="s">
        <v>202</v>
      </c>
      <c r="H139" s="105" t="s">
        <v>44</v>
      </c>
      <c r="I139" s="105" t="s">
        <v>203</v>
      </c>
    </row>
    <row r="140" spans="1:9">
      <c r="A140" s="112">
        <v>44441</v>
      </c>
      <c r="B140" s="74">
        <v>87</v>
      </c>
      <c r="C140" s="74">
        <v>4400</v>
      </c>
      <c r="D140" s="74">
        <f t="shared" si="2"/>
        <v>50.5747126436782</v>
      </c>
      <c r="F140" s="66">
        <v>211</v>
      </c>
      <c r="G140" s="111" t="s">
        <v>206</v>
      </c>
      <c r="H140" s="105" t="s">
        <v>44</v>
      </c>
      <c r="I140" s="105" t="s">
        <v>215</v>
      </c>
    </row>
    <row r="141" spans="1:9">
      <c r="A141" s="112">
        <v>44437</v>
      </c>
      <c r="B141" s="74">
        <v>89</v>
      </c>
      <c r="C141" s="74">
        <v>4500</v>
      </c>
      <c r="D141" s="74">
        <f t="shared" si="2"/>
        <v>50.561797752809</v>
      </c>
      <c r="E141" s="66">
        <f>AVERAGE(D141:D147)</f>
        <v>56.9409706429744</v>
      </c>
      <c r="F141" s="66">
        <v>211</v>
      </c>
      <c r="G141" s="111" t="s">
        <v>202</v>
      </c>
      <c r="H141" s="105" t="s">
        <v>44</v>
      </c>
      <c r="I141" s="105" t="s">
        <v>246</v>
      </c>
    </row>
    <row r="142" spans="1:9">
      <c r="A142" s="112">
        <v>44437</v>
      </c>
      <c r="B142" s="74">
        <v>87</v>
      </c>
      <c r="C142" s="74">
        <v>4700</v>
      </c>
      <c r="D142" s="74">
        <f t="shared" si="2"/>
        <v>54.0229885057471</v>
      </c>
      <c r="F142" s="66">
        <v>211</v>
      </c>
      <c r="G142" s="111" t="s">
        <v>202</v>
      </c>
      <c r="H142" s="105" t="s">
        <v>44</v>
      </c>
      <c r="I142" s="105" t="s">
        <v>246</v>
      </c>
    </row>
    <row r="143" spans="1:9">
      <c r="A143" s="112">
        <v>44436</v>
      </c>
      <c r="B143" s="74">
        <v>89.5</v>
      </c>
      <c r="C143" s="74">
        <v>4500</v>
      </c>
      <c r="D143" s="74">
        <f>C143/B143</f>
        <v>50.2793296089385</v>
      </c>
      <c r="F143" s="66">
        <v>211</v>
      </c>
      <c r="G143" s="111" t="s">
        <v>206</v>
      </c>
      <c r="H143" s="105" t="s">
        <v>44</v>
      </c>
      <c r="I143" s="105" t="s">
        <v>208</v>
      </c>
    </row>
    <row r="144" spans="1:9">
      <c r="A144" s="112">
        <v>44435</v>
      </c>
      <c r="B144" s="74">
        <v>67.48</v>
      </c>
      <c r="C144" s="74">
        <v>6800</v>
      </c>
      <c r="D144" s="74">
        <f>C144/B144</f>
        <v>100.77059869591</v>
      </c>
      <c r="F144" s="66">
        <v>422</v>
      </c>
      <c r="G144" s="111" t="s">
        <v>202</v>
      </c>
      <c r="H144" s="105" t="s">
        <v>43</v>
      </c>
      <c r="I144" s="105" t="s">
        <v>246</v>
      </c>
    </row>
    <row r="145" spans="1:9">
      <c r="A145" s="112">
        <v>44422</v>
      </c>
      <c r="B145" s="74">
        <v>90.15</v>
      </c>
      <c r="C145" s="74">
        <v>4400</v>
      </c>
      <c r="D145" s="74">
        <f>C145/B145</f>
        <v>48.8075429839157</v>
      </c>
      <c r="F145" s="66">
        <v>211</v>
      </c>
      <c r="G145" s="111" t="s">
        <v>202</v>
      </c>
      <c r="H145" s="105" t="s">
        <v>44</v>
      </c>
      <c r="I145" s="105" t="s">
        <v>208</v>
      </c>
    </row>
    <row r="146" spans="1:9">
      <c r="A146" s="112">
        <v>44419</v>
      </c>
      <c r="B146" s="74">
        <v>89</v>
      </c>
      <c r="C146" s="74">
        <v>3900</v>
      </c>
      <c r="D146" s="74">
        <f>C146/B146</f>
        <v>43.8202247191011</v>
      </c>
      <c r="F146" s="66">
        <v>211</v>
      </c>
      <c r="G146" s="111" t="s">
        <v>206</v>
      </c>
      <c r="H146" s="105" t="s">
        <v>44</v>
      </c>
      <c r="I146" s="105" t="s">
        <v>204</v>
      </c>
    </row>
    <row r="147" spans="1:9">
      <c r="A147" s="112">
        <v>44412</v>
      </c>
      <c r="B147" s="74">
        <v>89.42</v>
      </c>
      <c r="C147" s="74">
        <v>4500</v>
      </c>
      <c r="D147" s="74">
        <f>C147/B147</f>
        <v>50.3243122343995</v>
      </c>
      <c r="F147" s="66">
        <v>211</v>
      </c>
      <c r="G147" s="111" t="s">
        <v>206</v>
      </c>
      <c r="H147" s="105" t="s">
        <v>42</v>
      </c>
      <c r="I147" s="105" t="s">
        <v>208</v>
      </c>
    </row>
    <row r="148" customFormat="1" ht="13.5"/>
    <row r="149" customFormat="1" ht="13.5"/>
    <row r="150" customFormat="1" ht="13.5"/>
    <row r="151" customFormat="1" ht="13.5"/>
    <row r="152" customFormat="1" ht="13.5"/>
    <row r="153" customFormat="1" ht="13.5"/>
    <row r="154" customFormat="1" ht="13.5"/>
    <row r="155" customFormat="1" ht="13.5"/>
    <row r="156" customFormat="1" ht="13.5"/>
    <row r="157" customFormat="1" ht="13.5"/>
    <row r="158" customFormat="1" ht="13.5"/>
    <row r="159" customFormat="1" ht="13.5"/>
    <row r="160" customFormat="1" ht="13.5"/>
    <row r="161" customFormat="1" ht="13.5"/>
    <row r="162" customFormat="1" ht="13.5"/>
    <row r="163" customFormat="1" ht="13.5"/>
    <row r="164" customFormat="1" ht="13.5"/>
    <row r="165" customFormat="1" ht="13.5"/>
    <row r="166" customFormat="1" ht="13.5"/>
    <row r="167" customFormat="1" ht="13.5"/>
    <row r="168" customFormat="1" ht="13.5"/>
    <row r="169" customFormat="1" ht="13.5"/>
    <row r="170" customFormat="1" ht="13.5"/>
    <row r="171" customFormat="1" ht="13.5"/>
    <row r="172" customFormat="1" ht="13.5"/>
    <row r="173" customFormat="1" ht="13.5"/>
    <row r="174" customFormat="1" ht="13.5"/>
    <row r="175" customFormat="1" ht="13.5"/>
    <row r="176" customFormat="1" ht="13.5"/>
    <row r="177" customFormat="1" ht="13.5"/>
    <row r="178" customFormat="1" ht="13.5"/>
    <row r="179" customFormat="1" ht="13.5"/>
    <row r="180" customFormat="1" ht="13.5"/>
    <row r="181" customFormat="1" ht="13.5"/>
    <row r="182" customFormat="1" ht="13.5"/>
    <row r="183" customFormat="1" ht="13.5"/>
    <row r="184" customFormat="1" ht="13.5"/>
    <row r="185" customFormat="1" ht="13.5"/>
    <row r="186" customFormat="1" ht="13.5"/>
    <row r="187" customFormat="1" ht="13.5"/>
    <row r="188" customFormat="1" ht="13.5"/>
    <row r="189" customFormat="1" ht="13.5"/>
    <row r="190" customFormat="1" ht="13.5"/>
    <row r="191" customFormat="1" ht="13.5"/>
    <row r="192" customFormat="1" ht="13.5"/>
    <row r="193" customFormat="1" ht="13.5"/>
    <row r="194" customFormat="1" ht="13.5"/>
    <row r="195" customFormat="1" ht="13.5"/>
    <row r="196" customFormat="1" ht="13.5"/>
    <row r="197" customFormat="1" ht="13.5"/>
    <row r="198" customFormat="1" ht="13.5"/>
    <row r="199" customFormat="1" ht="13.5"/>
    <row r="200" customFormat="1" ht="13.5"/>
    <row r="201" customFormat="1" ht="13.5"/>
    <row r="202" customFormat="1" ht="13.5"/>
    <row r="203" customFormat="1" ht="13.5"/>
    <row r="204" customFormat="1" ht="13.5"/>
    <row r="205" customFormat="1" ht="13.5"/>
    <row r="206" customFormat="1" ht="13.5"/>
    <row r="207" customFormat="1" ht="13.5"/>
    <row r="208" customFormat="1" ht="13.5"/>
    <row r="209" customFormat="1" ht="13.5"/>
    <row r="210" customFormat="1" ht="13.5"/>
    <row r="211" customFormat="1" ht="13.5"/>
    <row r="212" customFormat="1" ht="13.5"/>
    <row r="213" customFormat="1" ht="13.5"/>
    <row r="214" customFormat="1" ht="13.5"/>
    <row r="215" customFormat="1" ht="13.5"/>
    <row r="216" customFormat="1" ht="13.5"/>
    <row r="217" customFormat="1" ht="13.5"/>
    <row r="218" customFormat="1" ht="13.5"/>
    <row r="219" customFormat="1" ht="13.5"/>
    <row r="220" customFormat="1" ht="13.5"/>
    <row r="221" customFormat="1" ht="13.5"/>
    <row r="222" customFormat="1" ht="13.5"/>
    <row r="223" customFormat="1" ht="13.5"/>
    <row r="224" customFormat="1" ht="13.5"/>
    <row r="225" customFormat="1" ht="13.5"/>
    <row r="226" customFormat="1" ht="13.5"/>
    <row r="227" customFormat="1" ht="13.5"/>
    <row r="228" customFormat="1" ht="13.5"/>
    <row r="229" customFormat="1" ht="13.5"/>
    <row r="230" customFormat="1" ht="13.5"/>
    <row r="231" customFormat="1" ht="13.5"/>
    <row r="232" customFormat="1" ht="13.5"/>
    <row r="233" customFormat="1" ht="13.5"/>
    <row r="234" customFormat="1" ht="13.5"/>
    <row r="235" customFormat="1" ht="13.5"/>
    <row r="236" customFormat="1" ht="13.5"/>
    <row r="237" customFormat="1" ht="13.5"/>
    <row r="238" customFormat="1" ht="13.5"/>
    <row r="239" customFormat="1" ht="13.5"/>
    <row r="240" customFormat="1" ht="13.5"/>
    <row r="241" customFormat="1" ht="13.5"/>
    <row r="242" customFormat="1" ht="13.5"/>
    <row r="243" customFormat="1" ht="13.5"/>
    <row r="244" customFormat="1" ht="13.5"/>
    <row r="245" customFormat="1" ht="13.5"/>
    <row r="246" customFormat="1" ht="13.5"/>
    <row r="247" customFormat="1" ht="13.5"/>
    <row r="248" customFormat="1" ht="13.5"/>
    <row r="249" customFormat="1" ht="13.5"/>
    <row r="250" customFormat="1" ht="13.5"/>
    <row r="251" customFormat="1" ht="13.5"/>
    <row r="252" customFormat="1" ht="13.5"/>
    <row r="253" customFormat="1" ht="13.5"/>
    <row r="254" customFormat="1" ht="13.5"/>
    <row r="255" customFormat="1" ht="13.5"/>
    <row r="256" customFormat="1" ht="13.5"/>
    <row r="257" customFormat="1" ht="13.5"/>
    <row r="258" customFormat="1" ht="13.5"/>
    <row r="259" customFormat="1" ht="13.5"/>
    <row r="260" customFormat="1" ht="13.5"/>
    <row r="261" customFormat="1" ht="13.5"/>
    <row r="262" customFormat="1" ht="13.5"/>
    <row r="263" customFormat="1" ht="13.5"/>
    <row r="264" customFormat="1" ht="13.5"/>
    <row r="265" customFormat="1" ht="13.5"/>
    <row r="266" customFormat="1" ht="13.5"/>
    <row r="267" customFormat="1" ht="13.5"/>
    <row r="268" customFormat="1" ht="13.5"/>
    <row r="269" customFormat="1" ht="13.5"/>
    <row r="270" customFormat="1" ht="13.5"/>
    <row r="271" customFormat="1" ht="13.5"/>
    <row r="272" customFormat="1" ht="13.5"/>
    <row r="273" customFormat="1" ht="13.5"/>
    <row r="274" customFormat="1" ht="13.5"/>
    <row r="275" customFormat="1" ht="13.5"/>
    <row r="276" customFormat="1" ht="13.5"/>
    <row r="277" customFormat="1" ht="13.5"/>
    <row r="278" customFormat="1" ht="13.5"/>
    <row r="279" customFormat="1" ht="13.5"/>
    <row r="280" customFormat="1" ht="13.5"/>
    <row r="281" customFormat="1" ht="13.5"/>
    <row r="282" customFormat="1" ht="13.5"/>
    <row r="1048534" spans="9:9">
      <c r="I1048534" s="105" t="s">
        <v>213</v>
      </c>
    </row>
  </sheetData>
  <autoFilter ref="A78:I147">
    <extLst/>
  </autoFilter>
  <mergeCells count="69">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5"/>
    <mergeCell ref="E86:E92"/>
    <mergeCell ref="E93:E97"/>
    <mergeCell ref="E98:E104"/>
    <mergeCell ref="E105:E112"/>
    <mergeCell ref="E113:E115"/>
    <mergeCell ref="E117:E123"/>
    <mergeCell ref="E124:E128"/>
    <mergeCell ref="E129:E134"/>
    <mergeCell ref="E135:E140"/>
    <mergeCell ref="E141:E147"/>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T1048534"/>
  <sheetViews>
    <sheetView zoomScale="90" zoomScaleNormal="90" topLeftCell="A40" workbookViewId="0">
      <selection activeCell="D282" sqref="D79:D282"/>
    </sheetView>
  </sheetViews>
  <sheetFormatPr defaultColWidth="9" defaultRowHeight="14.25"/>
  <cols>
    <col min="1" max="1" width="22.125" style="66" customWidth="1"/>
    <col min="2" max="2" width="13.625" style="66" customWidth="1"/>
    <col min="3" max="3" width="12.375" style="66" customWidth="1"/>
    <col min="4" max="4" width="31.5" style="66" customWidth="1"/>
    <col min="5" max="5" width="14" style="66" customWidth="1"/>
    <col min="6" max="6" width="23.25" style="66" customWidth="1"/>
    <col min="7" max="7" width="21" style="66" customWidth="1"/>
    <col min="8" max="9" width="11.375" style="67" customWidth="1"/>
    <col min="10" max="10" width="7" style="67" customWidth="1"/>
    <col min="11" max="12" width="9" style="67"/>
    <col min="13" max="13" width="9" style="68"/>
    <col min="14" max="14" width="10.75" style="67"/>
    <col min="15" max="19" width="9" style="67"/>
    <col min="20" max="20" width="12.625" style="69"/>
    <col min="21" max="16384" width="9" style="67"/>
  </cols>
  <sheetData>
    <row r="1" spans="2:6">
      <c r="B1" s="66" t="s">
        <v>155</v>
      </c>
      <c r="F1" s="66">
        <v>12</v>
      </c>
    </row>
    <row r="2" spans="2:5">
      <c r="B2" s="70" t="s">
        <v>156</v>
      </c>
      <c r="C2" s="71" t="s">
        <v>276</v>
      </c>
      <c r="D2" s="72"/>
      <c r="E2" s="73"/>
    </row>
    <row r="3" spans="1:7">
      <c r="A3" s="74" t="str">
        <f>[4]富润家园数据!A4</f>
        <v>时间</v>
      </c>
      <c r="B3" s="75" t="s">
        <v>158</v>
      </c>
      <c r="C3" s="75" t="s">
        <v>159</v>
      </c>
      <c r="D3" s="75" t="str">
        <f>[4]富润家园数据!D4</f>
        <v>估价机构样本小区数据</v>
      </c>
      <c r="E3" s="75" t="str">
        <f>[4]富润家园数据!E4</f>
        <v>样本数量</v>
      </c>
      <c r="F3" s="76" t="s">
        <v>160</v>
      </c>
      <c r="G3" s="76" t="s">
        <v>161</v>
      </c>
    </row>
    <row r="4" spans="1:7">
      <c r="A4" s="77" t="s">
        <v>162</v>
      </c>
      <c r="B4" s="78">
        <v>44013</v>
      </c>
      <c r="C4" s="75" t="s">
        <v>163</v>
      </c>
      <c r="D4" s="79"/>
      <c r="E4" s="79">
        <f>SUM(C4:C6)</f>
        <v>3</v>
      </c>
      <c r="F4" s="80">
        <f>ROUND((D5+D6)/2,2)</f>
        <v>29.15</v>
      </c>
      <c r="G4" s="80"/>
    </row>
    <row r="5" spans="1:7">
      <c r="A5" s="81"/>
      <c r="B5" s="78">
        <v>44044</v>
      </c>
      <c r="C5" s="75">
        <v>2</v>
      </c>
      <c r="D5" s="79">
        <f>中指数据!AT7</f>
        <v>0</v>
      </c>
      <c r="E5" s="79"/>
      <c r="F5" s="80"/>
      <c r="G5" s="80"/>
    </row>
    <row r="6" spans="1:13">
      <c r="A6" s="81"/>
      <c r="B6" s="78">
        <v>44075</v>
      </c>
      <c r="C6" s="75">
        <v>1</v>
      </c>
      <c r="D6" s="79">
        <f>中指数据!AP7</f>
        <v>58.29</v>
      </c>
      <c r="E6" s="79"/>
      <c r="F6" s="80"/>
      <c r="G6" s="80"/>
      <c r="H6" s="82"/>
      <c r="I6" s="103" t="s">
        <v>164</v>
      </c>
      <c r="J6" s="103" t="s">
        <v>165</v>
      </c>
      <c r="K6" s="104" t="s">
        <v>166</v>
      </c>
      <c r="L6" s="105" t="s">
        <v>167</v>
      </c>
      <c r="M6" s="106" t="s">
        <v>168</v>
      </c>
    </row>
    <row r="7" spans="1:13">
      <c r="A7" s="77" t="s">
        <v>169</v>
      </c>
      <c r="B7" s="78">
        <v>44105</v>
      </c>
      <c r="C7" s="75">
        <v>1</v>
      </c>
      <c r="D7" s="79">
        <f>中指数据!AL7</f>
        <v>57.05</v>
      </c>
      <c r="E7" s="79">
        <f>SUM(C7:C9)</f>
        <v>3</v>
      </c>
      <c r="F7" s="80">
        <f>ROUND((D8+D9+D7)/3,2)</f>
        <v>57.98</v>
      </c>
      <c r="G7" s="80"/>
      <c r="H7" s="82" t="s">
        <v>170</v>
      </c>
      <c r="I7" s="107" t="e">
        <f>F17</f>
        <v>#VALUE!</v>
      </c>
      <c r="J7" s="108"/>
      <c r="K7" s="109" t="e">
        <f>AVERAGE(I7:I9)-L7-M7</f>
        <v>#VALUE!</v>
      </c>
      <c r="L7" s="67">
        <v>0.8</v>
      </c>
      <c r="M7" s="68">
        <v>2.5</v>
      </c>
    </row>
    <row r="8" spans="1:12">
      <c r="A8" s="81"/>
      <c r="B8" s="78">
        <v>44136</v>
      </c>
      <c r="C8" s="75">
        <v>1</v>
      </c>
      <c r="D8" s="79">
        <f>中指数据!AH7</f>
        <v>55.33</v>
      </c>
      <c r="E8" s="79"/>
      <c r="F8" s="80"/>
      <c r="G8" s="80"/>
      <c r="H8" s="82" t="s">
        <v>171</v>
      </c>
      <c r="I8" s="107">
        <f>F34</f>
        <v>48.62</v>
      </c>
      <c r="J8" s="108"/>
      <c r="K8" s="109"/>
      <c r="L8" s="105"/>
    </row>
    <row r="9" spans="1:11">
      <c r="A9" s="81"/>
      <c r="B9" s="78">
        <v>44166</v>
      </c>
      <c r="C9" s="75">
        <v>1</v>
      </c>
      <c r="D9" s="79">
        <f>中指数据!AD7</f>
        <v>61.57</v>
      </c>
      <c r="E9" s="79"/>
      <c r="F9" s="80"/>
      <c r="G9" s="80"/>
      <c r="H9" s="83" t="s">
        <v>172</v>
      </c>
      <c r="I9" s="110">
        <f>F51</f>
        <v>0</v>
      </c>
      <c r="J9" s="108"/>
      <c r="K9" s="109"/>
    </row>
    <row r="10" spans="1:7">
      <c r="A10" s="77" t="s">
        <v>173</v>
      </c>
      <c r="B10" s="78">
        <v>44197</v>
      </c>
      <c r="C10" s="75">
        <v>1</v>
      </c>
      <c r="D10" s="79">
        <f>中指数据!Z7</f>
        <v>57.26</v>
      </c>
      <c r="E10" s="79">
        <f>SUM(C10:C12)</f>
        <v>3</v>
      </c>
      <c r="F10" s="80" t="e">
        <f>ROUND((D11+D12+D10)/3,2)</f>
        <v>#VALUE!</v>
      </c>
      <c r="G10" s="80"/>
    </row>
    <row r="11" spans="1:7">
      <c r="A11" s="81"/>
      <c r="B11" s="78">
        <v>44228</v>
      </c>
      <c r="C11" s="75">
        <v>1</v>
      </c>
      <c r="D11" s="79" t="str">
        <f>中指数据!V7</f>
        <v>--</v>
      </c>
      <c r="E11" s="79"/>
      <c r="F11" s="80"/>
      <c r="G11" s="80"/>
    </row>
    <row r="12" spans="1:7">
      <c r="A12" s="77"/>
      <c r="B12" s="78">
        <v>44256</v>
      </c>
      <c r="C12" s="75">
        <v>1</v>
      </c>
      <c r="D12" s="79" t="str">
        <f>中指数据!R7</f>
        <v>--</v>
      </c>
      <c r="E12" s="79"/>
      <c r="F12" s="80"/>
      <c r="G12" s="80"/>
    </row>
    <row r="13" spans="1:7">
      <c r="A13" s="74" t="s">
        <v>174</v>
      </c>
      <c r="B13" s="78">
        <v>44287</v>
      </c>
      <c r="C13" s="75">
        <v>1</v>
      </c>
      <c r="D13" s="79">
        <f>中指数据!N7</f>
        <v>54.64</v>
      </c>
      <c r="E13" s="79">
        <f>SUM(C13:C15)</f>
        <v>6</v>
      </c>
      <c r="F13" s="80">
        <f>ROUND((D14+D15+D13)/3,2)</f>
        <v>52.64</v>
      </c>
      <c r="G13" s="80"/>
    </row>
    <row r="14" spans="1:7">
      <c r="A14" s="74"/>
      <c r="B14" s="78">
        <v>44317</v>
      </c>
      <c r="C14" s="75">
        <v>3</v>
      </c>
      <c r="D14" s="79">
        <f>中指数据!J7</f>
        <v>53.09</v>
      </c>
      <c r="E14" s="79"/>
      <c r="F14" s="80"/>
      <c r="G14" s="80"/>
    </row>
    <row r="15" spans="1:7">
      <c r="A15" s="74"/>
      <c r="B15" s="78">
        <v>44348</v>
      </c>
      <c r="C15" s="75">
        <v>2</v>
      </c>
      <c r="D15" s="79">
        <f>中指数据!F7</f>
        <v>50.2</v>
      </c>
      <c r="E15" s="79"/>
      <c r="F15" s="80"/>
      <c r="G15" s="80"/>
    </row>
    <row r="16" spans="1:7">
      <c r="A16" s="84" t="s">
        <v>175</v>
      </c>
      <c r="B16" s="78">
        <v>44378</v>
      </c>
      <c r="C16" s="75">
        <v>1</v>
      </c>
      <c r="D16" s="74">
        <f>中指数据!B7</f>
        <v>48.74</v>
      </c>
      <c r="E16" s="79">
        <v>1</v>
      </c>
      <c r="F16" s="80">
        <f>D16</f>
        <v>48.74</v>
      </c>
      <c r="G16" s="80"/>
    </row>
    <row r="17" spans="1:7">
      <c r="A17" s="85" t="s">
        <v>176</v>
      </c>
      <c r="B17" s="86"/>
      <c r="C17" s="86"/>
      <c r="D17" s="86"/>
      <c r="E17" s="87"/>
      <c r="F17" s="80" t="e">
        <f>AVERAGE(F4:F16)</f>
        <v>#VALUE!</v>
      </c>
      <c r="G17" s="80"/>
    </row>
    <row r="18" spans="6:11">
      <c r="F18" s="88"/>
      <c r="K18" s="67">
        <f>47.98*1.2</f>
        <v>57.576</v>
      </c>
    </row>
    <row r="19" spans="2:7">
      <c r="B19" s="74" t="s">
        <v>177</v>
      </c>
      <c r="C19" s="74"/>
      <c r="D19" s="74"/>
      <c r="E19" s="89"/>
      <c r="F19" s="88"/>
      <c r="G19" s="90"/>
    </row>
    <row r="20" spans="1:7">
      <c r="A20" s="74" t="str">
        <f t="shared" ref="A20:G20" si="0">A3</f>
        <v>时间</v>
      </c>
      <c r="B20" s="74" t="s">
        <v>178</v>
      </c>
      <c r="C20" s="74" t="s">
        <v>179</v>
      </c>
      <c r="D20" s="74" t="s">
        <v>180</v>
      </c>
      <c r="E20" s="74" t="str">
        <f t="shared" si="0"/>
        <v>样本数量</v>
      </c>
      <c r="F20" s="90" t="str">
        <f t="shared" si="0"/>
        <v>含物业费，含取暖费</v>
      </c>
      <c r="G20" s="91" t="str">
        <f t="shared" si="0"/>
        <v>含物业费，不含取暖费</v>
      </c>
    </row>
    <row r="21" spans="1:7">
      <c r="A21" s="77" t="s">
        <v>162</v>
      </c>
      <c r="B21" s="78">
        <v>44013</v>
      </c>
      <c r="C21" s="74"/>
      <c r="D21" s="79"/>
      <c r="E21" s="92">
        <f>SUM(C21:C22)</f>
        <v>0</v>
      </c>
      <c r="F21" s="93">
        <f>ROUND(AVERAGE(D21:D23),2)</f>
        <v>46.22</v>
      </c>
      <c r="G21" s="74"/>
    </row>
    <row r="22" spans="1:7">
      <c r="A22" s="81"/>
      <c r="B22" s="78">
        <v>44044</v>
      </c>
      <c r="C22" s="74"/>
      <c r="D22" s="79">
        <v>45.9861466400019</v>
      </c>
      <c r="E22" s="94"/>
      <c r="F22" s="95"/>
      <c r="G22" s="74"/>
    </row>
    <row r="23" spans="1:7">
      <c r="A23" s="81"/>
      <c r="B23" s="78">
        <v>44075</v>
      </c>
      <c r="C23" s="74"/>
      <c r="D23" s="79">
        <v>46.4500602262425</v>
      </c>
      <c r="E23" s="94"/>
      <c r="F23" s="95"/>
      <c r="G23" s="74"/>
    </row>
    <row r="24" spans="1:7">
      <c r="A24" s="77" t="s">
        <v>169</v>
      </c>
      <c r="B24" s="78">
        <v>44105</v>
      </c>
      <c r="C24" s="74"/>
      <c r="D24" s="79">
        <v>52.7480949739408</v>
      </c>
      <c r="E24" s="94">
        <f>SUM(C26:C28)</f>
        <v>0</v>
      </c>
      <c r="F24" s="93">
        <f>ROUND(AVERAGE(D24:D26),2)</f>
        <v>53.8</v>
      </c>
      <c r="G24" s="74"/>
    </row>
    <row r="25" spans="1:7">
      <c r="A25" s="81"/>
      <c r="B25" s="78">
        <v>44136</v>
      </c>
      <c r="C25" s="74"/>
      <c r="D25" s="79">
        <v>48.0492674178594</v>
      </c>
      <c r="E25" s="94"/>
      <c r="F25" s="95"/>
      <c r="G25" s="74"/>
    </row>
    <row r="26" spans="1:7">
      <c r="A26" s="81"/>
      <c r="B26" s="78">
        <v>44166</v>
      </c>
      <c r="C26" s="74"/>
      <c r="D26" s="79">
        <v>60.5916935330931</v>
      </c>
      <c r="E26" s="94"/>
      <c r="F26" s="95"/>
      <c r="G26" s="74"/>
    </row>
    <row r="27" spans="1:7">
      <c r="A27" s="77" t="s">
        <v>173</v>
      </c>
      <c r="B27" s="78">
        <v>44197</v>
      </c>
      <c r="C27" s="74"/>
      <c r="D27" s="79">
        <v>60.6752068321323</v>
      </c>
      <c r="E27" s="94">
        <f>SUM(C29:C31)</f>
        <v>0</v>
      </c>
      <c r="F27" s="93">
        <f>ROUND(AVERAGE(D27:D29),2)</f>
        <v>47.8</v>
      </c>
      <c r="G27" s="74"/>
    </row>
    <row r="28" spans="1:7">
      <c r="A28" s="81"/>
      <c r="B28" s="78">
        <v>44228</v>
      </c>
      <c r="C28" s="74"/>
      <c r="D28" s="79">
        <v>41.0736804179427</v>
      </c>
      <c r="E28" s="94"/>
      <c r="F28" s="95"/>
      <c r="G28" s="74"/>
    </row>
    <row r="29" spans="1:7">
      <c r="A29" s="77"/>
      <c r="B29" s="78">
        <v>44256</v>
      </c>
      <c r="C29" s="74"/>
      <c r="D29" s="79">
        <v>41.6609519637548</v>
      </c>
      <c r="E29" s="94"/>
      <c r="F29" s="95"/>
      <c r="G29" s="74"/>
    </row>
    <row r="30" spans="1:7">
      <c r="A30" s="74" t="s">
        <v>174</v>
      </c>
      <c r="B30" s="78">
        <v>44287</v>
      </c>
      <c r="C30" s="74"/>
      <c r="D30" s="79">
        <v>49.1646622431902</v>
      </c>
      <c r="E30" s="94"/>
      <c r="F30" s="93">
        <f>ROUND(AVERAGE(D30:D32),2)</f>
        <v>48.71</v>
      </c>
      <c r="G30" s="74"/>
    </row>
    <row r="31" spans="1:7">
      <c r="A31" s="74"/>
      <c r="B31" s="78">
        <v>44317</v>
      </c>
      <c r="C31" s="74"/>
      <c r="D31" s="79">
        <v>49.1014435824413</v>
      </c>
      <c r="E31" s="94"/>
      <c r="F31" s="95"/>
      <c r="G31" s="74"/>
    </row>
    <row r="32" spans="1:11">
      <c r="A32" s="74"/>
      <c r="B32" s="78">
        <v>44348</v>
      </c>
      <c r="C32" s="74"/>
      <c r="D32" s="79">
        <v>47.875062131223</v>
      </c>
      <c r="E32" s="96"/>
      <c r="F32" s="95"/>
      <c r="G32" s="74"/>
      <c r="K32" s="67">
        <v>33</v>
      </c>
    </row>
    <row r="33" spans="1:11">
      <c r="A33" s="84" t="s">
        <v>175</v>
      </c>
      <c r="B33" s="78">
        <v>44378</v>
      </c>
      <c r="C33" s="74"/>
      <c r="D33" s="79">
        <v>46.5704746144263</v>
      </c>
      <c r="E33" s="92">
        <f>SUM(C33:C33)</f>
        <v>0</v>
      </c>
      <c r="F33" s="90">
        <f>ROUND(D33,2)</f>
        <v>46.57</v>
      </c>
      <c r="G33" s="80"/>
      <c r="K33" s="67">
        <f>K32*1.1/0.8</f>
        <v>45.375</v>
      </c>
    </row>
    <row r="34" spans="1:7">
      <c r="A34" s="97" t="s">
        <v>164</v>
      </c>
      <c r="B34" s="98"/>
      <c r="C34" s="98"/>
      <c r="D34" s="98"/>
      <c r="E34" s="99"/>
      <c r="F34" s="90">
        <f>AVERAGE(F21:F33)</f>
        <v>48.62</v>
      </c>
      <c r="G34" s="80"/>
    </row>
    <row r="35" spans="6:6">
      <c r="F35" s="88"/>
    </row>
    <row r="36" spans="2:6">
      <c r="B36" s="74" t="s">
        <v>181</v>
      </c>
      <c r="C36" s="74"/>
      <c r="D36" s="74"/>
      <c r="E36" s="89"/>
      <c r="F36" s="88"/>
    </row>
    <row r="37" spans="1:7">
      <c r="A37" s="74" t="str">
        <f>A3</f>
        <v>时间</v>
      </c>
      <c r="B37" s="74" t="s">
        <v>178</v>
      </c>
      <c r="C37" s="74" t="s">
        <v>179</v>
      </c>
      <c r="D37" s="74" t="s">
        <v>180</v>
      </c>
      <c r="E37" s="74" t="str">
        <f>E3</f>
        <v>样本数量</v>
      </c>
      <c r="F37" s="76" t="s">
        <v>160</v>
      </c>
      <c r="G37" s="76" t="str">
        <f>G3</f>
        <v>含物业费，不含取暖费</v>
      </c>
    </row>
    <row r="38" spans="1:7">
      <c r="A38" s="77" t="s">
        <v>162</v>
      </c>
      <c r="B38" s="78">
        <v>44013</v>
      </c>
      <c r="C38" s="74"/>
      <c r="D38" s="80"/>
      <c r="E38" s="79">
        <f>SUM(C38:C40)</f>
        <v>4</v>
      </c>
      <c r="F38" s="80">
        <f>ROUND(AVERAGE(D38:D40),2)</f>
        <v>0</v>
      </c>
      <c r="G38" s="80"/>
    </row>
    <row r="39" spans="1:7">
      <c r="A39" s="81"/>
      <c r="B39" s="78">
        <v>44044</v>
      </c>
      <c r="C39" s="74">
        <v>4</v>
      </c>
      <c r="D39" s="80">
        <f>E98</f>
        <v>0</v>
      </c>
      <c r="E39" s="79"/>
      <c r="F39" s="90"/>
      <c r="G39" s="80"/>
    </row>
    <row r="40" spans="1:7">
      <c r="A40" s="81"/>
      <c r="B40" s="78">
        <v>44075</v>
      </c>
      <c r="C40" s="74">
        <v>0</v>
      </c>
      <c r="D40" s="80"/>
      <c r="E40" s="79"/>
      <c r="F40" s="90"/>
      <c r="G40" s="80"/>
    </row>
    <row r="41" spans="1:7">
      <c r="A41" s="77" t="s">
        <v>169</v>
      </c>
      <c r="B41" s="78">
        <v>44105</v>
      </c>
      <c r="C41" s="74">
        <v>1</v>
      </c>
      <c r="D41" s="80">
        <f>E97</f>
        <v>0</v>
      </c>
      <c r="E41" s="79">
        <f>SUM(C41:C43)</f>
        <v>3</v>
      </c>
      <c r="F41" s="80">
        <f>ROUND(AVERAGE(D41:D43),2)</f>
        <v>0</v>
      </c>
      <c r="G41" s="80"/>
    </row>
    <row r="42" spans="1:7">
      <c r="A42" s="81"/>
      <c r="B42" s="78">
        <v>44136</v>
      </c>
      <c r="C42" s="74">
        <v>1</v>
      </c>
      <c r="D42" s="80">
        <f>E96</f>
        <v>0</v>
      </c>
      <c r="E42" s="79"/>
      <c r="F42" s="90"/>
      <c r="G42" s="80"/>
    </row>
    <row r="43" spans="1:7">
      <c r="A43" s="81"/>
      <c r="B43" s="78">
        <v>44166</v>
      </c>
      <c r="C43" s="74">
        <v>1</v>
      </c>
      <c r="D43" s="80">
        <f>E95</f>
        <v>0</v>
      </c>
      <c r="E43" s="79"/>
      <c r="F43" s="90"/>
      <c r="G43" s="80"/>
    </row>
    <row r="44" spans="1:7">
      <c r="A44" s="77" t="s">
        <v>173</v>
      </c>
      <c r="B44" s="78">
        <v>44197</v>
      </c>
      <c r="C44" s="74">
        <v>2</v>
      </c>
      <c r="D44" s="80">
        <f>E93</f>
        <v>0</v>
      </c>
      <c r="E44" s="79">
        <f>SUM(C44:C46)</f>
        <v>3</v>
      </c>
      <c r="F44" s="80">
        <f>ROUND(AVERAGE(D44:D46),2)</f>
        <v>0</v>
      </c>
      <c r="G44" s="80"/>
    </row>
    <row r="45" spans="1:7">
      <c r="A45" s="81"/>
      <c r="B45" s="78">
        <v>44228</v>
      </c>
      <c r="C45" s="74">
        <v>0</v>
      </c>
      <c r="D45" s="80"/>
      <c r="E45" s="79"/>
      <c r="F45" s="90"/>
      <c r="G45" s="80"/>
    </row>
    <row r="46" spans="1:7">
      <c r="A46" s="77"/>
      <c r="B46" s="78">
        <v>44256</v>
      </c>
      <c r="C46" s="74">
        <v>1</v>
      </c>
      <c r="D46" s="80">
        <f>E92</f>
        <v>0</v>
      </c>
      <c r="E46" s="79"/>
      <c r="F46" s="90"/>
      <c r="G46" s="80"/>
    </row>
    <row r="47" spans="1:10">
      <c r="A47" s="74" t="s">
        <v>174</v>
      </c>
      <c r="B47" s="78">
        <v>44287</v>
      </c>
      <c r="C47" s="74">
        <v>1</v>
      </c>
      <c r="D47" s="80">
        <f>E91</f>
        <v>0</v>
      </c>
      <c r="E47" s="79">
        <f>SUM(C47:C49)</f>
        <v>10</v>
      </c>
      <c r="F47" s="80">
        <f>ROUND(AVERAGE(D47:D49),2)</f>
        <v>0</v>
      </c>
      <c r="G47" s="80"/>
      <c r="I47" s="105" t="s">
        <v>253</v>
      </c>
      <c r="J47" s="105" t="s">
        <v>254</v>
      </c>
    </row>
    <row r="48" spans="1:10">
      <c r="A48" s="74"/>
      <c r="B48" s="78">
        <v>44317</v>
      </c>
      <c r="C48" s="74">
        <v>6</v>
      </c>
      <c r="D48" s="80">
        <f>E85</f>
        <v>0</v>
      </c>
      <c r="E48" s="79"/>
      <c r="F48" s="90"/>
      <c r="G48" s="80"/>
      <c r="I48" s="67">
        <v>30</v>
      </c>
      <c r="J48" s="67">
        <v>0.8</v>
      </c>
    </row>
    <row r="49" spans="1:9">
      <c r="A49" s="74"/>
      <c r="B49" s="78">
        <v>44348</v>
      </c>
      <c r="C49" s="74">
        <v>3</v>
      </c>
      <c r="D49" s="80">
        <f>E82</f>
        <v>0</v>
      </c>
      <c r="E49" s="79"/>
      <c r="F49" s="90"/>
      <c r="G49" s="80"/>
      <c r="I49" s="67">
        <f>I48/12</f>
        <v>2.5</v>
      </c>
    </row>
    <row r="50" spans="1:7">
      <c r="A50" s="84" t="s">
        <v>175</v>
      </c>
      <c r="B50" s="78">
        <v>44378</v>
      </c>
      <c r="C50" s="74">
        <v>3</v>
      </c>
      <c r="D50" s="80">
        <f>E79</f>
        <v>0</v>
      </c>
      <c r="E50" s="79">
        <f>C50</f>
        <v>3</v>
      </c>
      <c r="F50" s="90">
        <f>D50</f>
        <v>0</v>
      </c>
      <c r="G50" s="80"/>
    </row>
    <row r="51" spans="1:7">
      <c r="A51" s="97" t="s">
        <v>164</v>
      </c>
      <c r="B51" s="98"/>
      <c r="C51" s="98"/>
      <c r="D51" s="98"/>
      <c r="E51" s="99"/>
      <c r="F51" s="90">
        <f>ROUND(AVERAGE(F38:F50),2)</f>
        <v>0</v>
      </c>
      <c r="G51" s="90"/>
    </row>
    <row r="54" ht="13.5" hidden="1" spans="1:7">
      <c r="A54" s="91" t="s">
        <v>187</v>
      </c>
      <c r="B54" s="74" t="s">
        <v>178</v>
      </c>
      <c r="C54" s="74" t="s">
        <v>179</v>
      </c>
      <c r="D54" s="74" t="s">
        <v>188</v>
      </c>
      <c r="E54" s="91" t="s">
        <v>189</v>
      </c>
      <c r="F54" s="91" t="s">
        <v>190</v>
      </c>
      <c r="G54" s="100"/>
    </row>
    <row r="55" hidden="1" spans="1:7">
      <c r="A55" s="74" t="str">
        <f>A38</f>
        <v>2020年三季度</v>
      </c>
      <c r="B55" s="78">
        <v>43617</v>
      </c>
      <c r="C55" s="74">
        <v>3</v>
      </c>
      <c r="D55" s="101">
        <v>91.57</v>
      </c>
      <c r="E55" s="79">
        <f>E4</f>
        <v>3</v>
      </c>
      <c r="F55" s="74">
        <f>F4</f>
        <v>29.15</v>
      </c>
      <c r="G55" s="89"/>
    </row>
    <row r="56" hidden="1" spans="1:7">
      <c r="A56" s="74">
        <f>A40</f>
        <v>0</v>
      </c>
      <c r="B56" s="78"/>
      <c r="C56" s="74"/>
      <c r="D56" s="101"/>
      <c r="E56" s="79">
        <f>E6</f>
        <v>0</v>
      </c>
      <c r="F56" s="80">
        <f>F6</f>
        <v>0</v>
      </c>
      <c r="G56" s="102"/>
    </row>
    <row r="57" hidden="1" spans="1:7">
      <c r="A57" s="74">
        <f>A43</f>
        <v>0</v>
      </c>
      <c r="B57" s="78"/>
      <c r="C57" s="74"/>
      <c r="D57" s="101"/>
      <c r="E57" s="79">
        <f>E7</f>
        <v>3</v>
      </c>
      <c r="F57" s="80">
        <f>F7</f>
        <v>57.98</v>
      </c>
      <c r="G57" s="102"/>
    </row>
    <row r="58" hidden="1" spans="1:7">
      <c r="A58" s="74">
        <f>A46</f>
        <v>0</v>
      </c>
      <c r="B58" s="78">
        <v>43891</v>
      </c>
      <c r="C58" s="74">
        <v>2</v>
      </c>
      <c r="D58" s="101">
        <v>92.31</v>
      </c>
      <c r="E58" s="79">
        <f>E10</f>
        <v>3</v>
      </c>
      <c r="F58" s="80" t="e">
        <f>F10</f>
        <v>#VALUE!</v>
      </c>
      <c r="G58" s="102"/>
    </row>
    <row r="59" hidden="1" spans="1:7">
      <c r="A59" s="74">
        <f>A49</f>
        <v>0</v>
      </c>
      <c r="B59" s="78"/>
      <c r="C59" s="74"/>
      <c r="D59" s="101"/>
      <c r="E59" s="79">
        <f>E13</f>
        <v>6</v>
      </c>
      <c r="F59" s="80">
        <f>F13</f>
        <v>52.64</v>
      </c>
      <c r="G59" s="102"/>
    </row>
    <row r="60" hidden="1" spans="1:7">
      <c r="A60" s="74" t="s">
        <v>164</v>
      </c>
      <c r="B60" s="74"/>
      <c r="C60" s="74"/>
      <c r="D60" s="74"/>
      <c r="E60" s="74"/>
      <c r="F60" s="80" t="e">
        <f>ROUND(AVERAGE(F55:F59),2)</f>
        <v>#VALUE!</v>
      </c>
      <c r="G60" s="102"/>
    </row>
    <row r="61" hidden="1"/>
    <row r="62" ht="13.5" hidden="1" spans="1:7">
      <c r="A62" s="91" t="s">
        <v>187</v>
      </c>
      <c r="B62" s="74" t="s">
        <v>178</v>
      </c>
      <c r="C62" s="74" t="s">
        <v>179</v>
      </c>
      <c r="D62" s="74" t="s">
        <v>188</v>
      </c>
      <c r="E62" s="91" t="s">
        <v>189</v>
      </c>
      <c r="F62" s="91" t="s">
        <v>190</v>
      </c>
      <c r="G62" s="100"/>
    </row>
    <row r="63" hidden="1" spans="1:7">
      <c r="A63" s="74" t="s">
        <v>191</v>
      </c>
      <c r="B63" s="78">
        <v>43617</v>
      </c>
      <c r="C63" s="74">
        <v>3</v>
      </c>
      <c r="D63" s="101">
        <v>91.57</v>
      </c>
      <c r="E63" s="79">
        <f>E21</f>
        <v>0</v>
      </c>
      <c r="F63" s="80">
        <f t="shared" ref="F63:F66" si="1">F21</f>
        <v>46.22</v>
      </c>
      <c r="G63" s="102"/>
    </row>
    <row r="64" hidden="1" spans="1:7">
      <c r="A64" s="74" t="s">
        <v>192</v>
      </c>
      <c r="B64" s="78"/>
      <c r="C64" s="74"/>
      <c r="D64" s="101"/>
      <c r="E64" s="79">
        <f>E22</f>
        <v>0</v>
      </c>
      <c r="F64" s="80">
        <f t="shared" si="1"/>
        <v>0</v>
      </c>
      <c r="G64" s="102"/>
    </row>
    <row r="65" hidden="1" spans="1:7">
      <c r="A65" s="74" t="s">
        <v>193</v>
      </c>
      <c r="B65" s="78"/>
      <c r="C65" s="74"/>
      <c r="D65" s="101"/>
      <c r="E65" s="79">
        <f>E25</f>
        <v>0</v>
      </c>
      <c r="F65" s="80">
        <f t="shared" si="1"/>
        <v>0</v>
      </c>
      <c r="G65" s="102"/>
    </row>
    <row r="66" hidden="1" spans="1:7">
      <c r="A66" s="74" t="s">
        <v>194</v>
      </c>
      <c r="B66" s="78">
        <v>43891</v>
      </c>
      <c r="C66" s="74">
        <v>2</v>
      </c>
      <c r="D66" s="101">
        <v>92.31</v>
      </c>
      <c r="E66" s="79">
        <f>E28</f>
        <v>0</v>
      </c>
      <c r="F66" s="80">
        <f t="shared" si="1"/>
        <v>53.8</v>
      </c>
      <c r="G66" s="102"/>
    </row>
    <row r="67" hidden="1" spans="1:7">
      <c r="A67" s="74" t="s">
        <v>195</v>
      </c>
      <c r="B67" s="78"/>
      <c r="C67" s="74"/>
      <c r="D67" s="101"/>
      <c r="E67" s="79">
        <f>E31</f>
        <v>0</v>
      </c>
      <c r="F67" s="80">
        <f>F27</f>
        <v>47.8</v>
      </c>
      <c r="G67" s="102"/>
    </row>
    <row r="68" hidden="1" spans="1:7">
      <c r="A68" s="74" t="s">
        <v>164</v>
      </c>
      <c r="B68" s="74"/>
      <c r="C68" s="74"/>
      <c r="D68" s="74"/>
      <c r="E68" s="74"/>
      <c r="F68" s="80">
        <f>ROUND(AVERAGE(F63:F66),2)</f>
        <v>25.01</v>
      </c>
      <c r="G68" s="102"/>
    </row>
    <row r="69" hidden="1"/>
    <row r="70" ht="13.5" hidden="1" spans="1:7">
      <c r="A70" s="91" t="s">
        <v>187</v>
      </c>
      <c r="B70" s="74" t="s">
        <v>178</v>
      </c>
      <c r="C70" s="74" t="s">
        <v>179</v>
      </c>
      <c r="D70" s="74" t="s">
        <v>188</v>
      </c>
      <c r="E70" s="91" t="s">
        <v>189</v>
      </c>
      <c r="F70" s="91" t="s">
        <v>190</v>
      </c>
      <c r="G70" s="100"/>
    </row>
    <row r="71" hidden="1" spans="1:7">
      <c r="A71" s="74" t="s">
        <v>191</v>
      </c>
      <c r="B71" s="78">
        <v>43617</v>
      </c>
      <c r="C71" s="74">
        <v>3</v>
      </c>
      <c r="D71" s="101">
        <v>91.57</v>
      </c>
      <c r="E71" s="79">
        <f>E38</f>
        <v>4</v>
      </c>
      <c r="F71" s="80">
        <f>F38</f>
        <v>0</v>
      </c>
      <c r="G71" s="102"/>
    </row>
    <row r="72" hidden="1" spans="1:7">
      <c r="A72" s="74" t="s">
        <v>192</v>
      </c>
      <c r="B72" s="78"/>
      <c r="C72" s="74"/>
      <c r="D72" s="101"/>
      <c r="E72" s="79">
        <f>E39</f>
        <v>0</v>
      </c>
      <c r="F72" s="80">
        <f>F39</f>
        <v>0</v>
      </c>
      <c r="G72" s="102"/>
    </row>
    <row r="73" hidden="1" spans="1:7">
      <c r="A73" s="74" t="s">
        <v>193</v>
      </c>
      <c r="B73" s="78"/>
      <c r="C73" s="74"/>
      <c r="D73" s="101"/>
      <c r="E73" s="79">
        <f>E42</f>
        <v>0</v>
      </c>
      <c r="F73" s="80">
        <f>F42</f>
        <v>0</v>
      </c>
      <c r="G73" s="102"/>
    </row>
    <row r="74" hidden="1" spans="1:7">
      <c r="A74" s="74" t="s">
        <v>194</v>
      </c>
      <c r="B74" s="78">
        <v>43891</v>
      </c>
      <c r="C74" s="74">
        <v>2</v>
      </c>
      <c r="D74" s="101">
        <v>92.31</v>
      </c>
      <c r="E74" s="79">
        <f>E45</f>
        <v>0</v>
      </c>
      <c r="F74" s="80">
        <f>F45</f>
        <v>0</v>
      </c>
      <c r="G74" s="102"/>
    </row>
    <row r="75" hidden="1" spans="1:7">
      <c r="A75" s="74" t="s">
        <v>195</v>
      </c>
      <c r="B75" s="78"/>
      <c r="C75" s="74"/>
      <c r="D75" s="101"/>
      <c r="E75" s="79">
        <f>E48</f>
        <v>0</v>
      </c>
      <c r="F75" s="80">
        <f>F48</f>
        <v>0</v>
      </c>
      <c r="G75" s="102"/>
    </row>
    <row r="76" hidden="1" spans="1:7">
      <c r="A76" s="74" t="s">
        <v>164</v>
      </c>
      <c r="B76" s="74"/>
      <c r="C76" s="74"/>
      <c r="D76" s="74"/>
      <c r="E76" s="74"/>
      <c r="F76" s="80">
        <f>ROUND(AVERAGE(F71:F75),2)</f>
        <v>0</v>
      </c>
      <c r="G76" s="102"/>
    </row>
    <row r="78" ht="13.5" spans="1:9">
      <c r="A78" s="91" t="s">
        <v>196</v>
      </c>
      <c r="B78" s="91" t="s">
        <v>197</v>
      </c>
      <c r="C78" s="91" t="s">
        <v>198</v>
      </c>
      <c r="D78" s="91" t="s">
        <v>199</v>
      </c>
      <c r="E78" s="111" t="s">
        <v>200</v>
      </c>
      <c r="F78" s="111" t="s">
        <v>62</v>
      </c>
      <c r="G78" s="111" t="s">
        <v>82</v>
      </c>
      <c r="H78" s="105" t="s">
        <v>41</v>
      </c>
      <c r="I78" s="105" t="s">
        <v>39</v>
      </c>
    </row>
    <row r="79" spans="1:9">
      <c r="A79" s="112">
        <v>44793</v>
      </c>
      <c r="B79" s="74">
        <v>77</v>
      </c>
      <c r="C79" s="74">
        <v>4800</v>
      </c>
      <c r="D79" s="74">
        <f t="shared" ref="D79:D142" si="2">C79/B79</f>
        <v>62.3376623376623</v>
      </c>
      <c r="F79" s="111">
        <v>311</v>
      </c>
      <c r="G79" s="111" t="s">
        <v>202</v>
      </c>
      <c r="H79" s="105" t="s">
        <v>231</v>
      </c>
      <c r="I79" s="105" t="s">
        <v>204</v>
      </c>
    </row>
    <row r="80" spans="1:9">
      <c r="A80" s="112">
        <v>44785</v>
      </c>
      <c r="B80" s="74">
        <v>26</v>
      </c>
      <c r="C80" s="74">
        <v>2400</v>
      </c>
      <c r="D80" s="74">
        <f t="shared" si="2"/>
        <v>92.3076923076923</v>
      </c>
      <c r="F80" s="111">
        <v>101</v>
      </c>
      <c r="G80" s="111" t="s">
        <v>206</v>
      </c>
      <c r="H80" s="105" t="s">
        <v>43</v>
      </c>
      <c r="I80" s="105" t="s">
        <v>204</v>
      </c>
    </row>
    <row r="81" spans="1:9">
      <c r="A81" s="112">
        <v>44781</v>
      </c>
      <c r="B81" s="74">
        <v>121</v>
      </c>
      <c r="C81" s="74">
        <v>5700</v>
      </c>
      <c r="D81" s="74">
        <f t="shared" si="2"/>
        <v>47.1074380165289</v>
      </c>
      <c r="F81" s="111">
        <v>411</v>
      </c>
      <c r="G81" s="111" t="s">
        <v>202</v>
      </c>
      <c r="H81" s="105" t="s">
        <v>44</v>
      </c>
      <c r="I81" s="105" t="s">
        <v>255</v>
      </c>
    </row>
    <row r="82" spans="1:9">
      <c r="A82" s="112">
        <v>44776</v>
      </c>
      <c r="B82" s="74">
        <v>30</v>
      </c>
      <c r="C82" s="74">
        <v>2650</v>
      </c>
      <c r="D82" s="74">
        <f t="shared" si="2"/>
        <v>88.3333333333333</v>
      </c>
      <c r="F82" s="111">
        <v>101</v>
      </c>
      <c r="G82" s="111" t="s">
        <v>206</v>
      </c>
      <c r="H82" s="105" t="s">
        <v>43</v>
      </c>
      <c r="I82" s="105" t="s">
        <v>203</v>
      </c>
    </row>
    <row r="83" spans="1:9">
      <c r="A83" s="112">
        <v>44776</v>
      </c>
      <c r="B83" s="74">
        <v>63</v>
      </c>
      <c r="C83" s="74">
        <v>4100</v>
      </c>
      <c r="D83" s="74">
        <f t="shared" si="2"/>
        <v>65.0793650793651</v>
      </c>
      <c r="F83" s="111">
        <v>211</v>
      </c>
      <c r="G83" s="111" t="s">
        <v>206</v>
      </c>
      <c r="H83" s="105" t="s">
        <v>256</v>
      </c>
      <c r="I83" s="105" t="s">
        <v>208</v>
      </c>
    </row>
    <row r="84" spans="1:9">
      <c r="A84" s="112">
        <v>44773</v>
      </c>
      <c r="B84" s="74">
        <v>77</v>
      </c>
      <c r="C84" s="74">
        <v>5000</v>
      </c>
      <c r="D84" s="74">
        <f t="shared" si="2"/>
        <v>64.9350649350649</v>
      </c>
      <c r="F84" s="111">
        <v>311</v>
      </c>
      <c r="G84" s="111" t="s">
        <v>202</v>
      </c>
      <c r="H84" s="105" t="s">
        <v>231</v>
      </c>
      <c r="I84" s="105" t="s">
        <v>208</v>
      </c>
    </row>
    <row r="85" spans="1:9">
      <c r="A85" s="112">
        <v>44772</v>
      </c>
      <c r="B85" s="74">
        <v>78.03</v>
      </c>
      <c r="C85" s="74">
        <v>4600</v>
      </c>
      <c r="D85" s="74">
        <f t="shared" si="2"/>
        <v>58.9516852492631</v>
      </c>
      <c r="F85" s="111">
        <v>311</v>
      </c>
      <c r="G85" s="111" t="s">
        <v>206</v>
      </c>
      <c r="H85" s="105" t="s">
        <v>44</v>
      </c>
      <c r="I85" s="105" t="s">
        <v>208</v>
      </c>
    </row>
    <row r="86" spans="1:9">
      <c r="A86" s="112">
        <v>44772</v>
      </c>
      <c r="B86" s="74">
        <v>63</v>
      </c>
      <c r="C86" s="74">
        <v>4100</v>
      </c>
      <c r="D86" s="74">
        <f t="shared" si="2"/>
        <v>65.0793650793651</v>
      </c>
      <c r="F86" s="111">
        <v>211</v>
      </c>
      <c r="G86" s="111" t="s">
        <v>206</v>
      </c>
      <c r="H86" s="105" t="s">
        <v>256</v>
      </c>
      <c r="I86" s="105" t="s">
        <v>208</v>
      </c>
    </row>
    <row r="87" spans="1:9">
      <c r="A87" s="112">
        <v>44770</v>
      </c>
      <c r="B87" s="74">
        <v>60.36</v>
      </c>
      <c r="C87" s="74">
        <v>4000</v>
      </c>
      <c r="D87" s="74">
        <f t="shared" si="2"/>
        <v>66.2690523525514</v>
      </c>
      <c r="F87" s="111">
        <v>211</v>
      </c>
      <c r="G87" s="111" t="s">
        <v>202</v>
      </c>
      <c r="H87" s="105" t="s">
        <v>231</v>
      </c>
      <c r="I87" s="105" t="s">
        <v>208</v>
      </c>
    </row>
    <row r="88" spans="1:9">
      <c r="A88" s="112">
        <v>44765</v>
      </c>
      <c r="B88" s="74">
        <v>69.4</v>
      </c>
      <c r="C88" s="74">
        <v>4400</v>
      </c>
      <c r="D88" s="74">
        <f t="shared" si="2"/>
        <v>63.4005763688761</v>
      </c>
      <c r="F88" s="111">
        <v>211</v>
      </c>
      <c r="G88" s="111" t="s">
        <v>202</v>
      </c>
      <c r="H88" s="105" t="s">
        <v>44</v>
      </c>
      <c r="I88" s="105" t="s">
        <v>203</v>
      </c>
    </row>
    <row r="89" spans="1:9">
      <c r="A89" s="112">
        <v>44762</v>
      </c>
      <c r="B89" s="74">
        <v>62.5</v>
      </c>
      <c r="C89" s="74">
        <v>4000</v>
      </c>
      <c r="D89" s="74">
        <f t="shared" si="2"/>
        <v>64</v>
      </c>
      <c r="F89" s="111">
        <v>211</v>
      </c>
      <c r="G89" s="111" t="s">
        <v>206</v>
      </c>
      <c r="H89" s="105" t="s">
        <v>231</v>
      </c>
      <c r="I89" s="105" t="s">
        <v>208</v>
      </c>
    </row>
    <row r="90" spans="1:9">
      <c r="A90" s="112">
        <v>44761</v>
      </c>
      <c r="B90" s="74">
        <v>26</v>
      </c>
      <c r="C90" s="74">
        <v>2600</v>
      </c>
      <c r="D90" s="74">
        <f t="shared" si="2"/>
        <v>100</v>
      </c>
      <c r="F90" s="111">
        <v>101</v>
      </c>
      <c r="G90" s="111" t="s">
        <v>202</v>
      </c>
      <c r="H90" s="105" t="s">
        <v>43</v>
      </c>
      <c r="I90" s="105" t="s">
        <v>203</v>
      </c>
    </row>
    <row r="91" spans="1:9">
      <c r="A91" s="112">
        <v>44761</v>
      </c>
      <c r="B91" s="74">
        <v>60</v>
      </c>
      <c r="C91" s="74">
        <v>4000</v>
      </c>
      <c r="D91" s="74">
        <f t="shared" si="2"/>
        <v>66.6666666666667</v>
      </c>
      <c r="F91" s="111">
        <v>211</v>
      </c>
      <c r="G91" s="111" t="s">
        <v>202</v>
      </c>
      <c r="H91" s="105" t="s">
        <v>42</v>
      </c>
      <c r="I91" s="105" t="s">
        <v>204</v>
      </c>
    </row>
    <row r="92" spans="1:9">
      <c r="A92" s="112">
        <v>44761</v>
      </c>
      <c r="B92" s="74">
        <v>63.04</v>
      </c>
      <c r="C92" s="74">
        <v>4100</v>
      </c>
      <c r="D92" s="74">
        <f t="shared" si="2"/>
        <v>65.0380710659899</v>
      </c>
      <c r="F92" s="111">
        <v>211</v>
      </c>
      <c r="G92" s="111" t="s">
        <v>206</v>
      </c>
      <c r="H92" s="105" t="s">
        <v>256</v>
      </c>
      <c r="I92" s="105" t="s">
        <v>203</v>
      </c>
    </row>
    <row r="93" spans="1:9">
      <c r="A93" s="112">
        <v>44759</v>
      </c>
      <c r="B93" s="74">
        <v>63</v>
      </c>
      <c r="C93" s="74">
        <v>4300</v>
      </c>
      <c r="D93" s="74">
        <f t="shared" si="2"/>
        <v>68.2539682539683</v>
      </c>
      <c r="F93" s="111">
        <v>211</v>
      </c>
      <c r="G93" s="111" t="s">
        <v>202</v>
      </c>
      <c r="H93" s="105" t="s">
        <v>256</v>
      </c>
      <c r="I93" s="105" t="s">
        <v>203</v>
      </c>
    </row>
    <row r="94" spans="1:9">
      <c r="A94" s="112">
        <v>44758</v>
      </c>
      <c r="B94" s="74">
        <v>72.11</v>
      </c>
      <c r="C94" s="74">
        <v>4200</v>
      </c>
      <c r="D94" s="74">
        <f t="shared" si="2"/>
        <v>58.2443489113854</v>
      </c>
      <c r="F94" s="111">
        <v>211</v>
      </c>
      <c r="G94" s="111" t="s">
        <v>202</v>
      </c>
      <c r="H94" s="105" t="s">
        <v>43</v>
      </c>
      <c r="I94" s="105" t="s">
        <v>203</v>
      </c>
    </row>
    <row r="95" spans="1:9">
      <c r="A95" s="112">
        <v>44756</v>
      </c>
      <c r="B95" s="74">
        <v>26.5</v>
      </c>
      <c r="C95" s="74">
        <v>2500</v>
      </c>
      <c r="D95" s="74">
        <f t="shared" si="2"/>
        <v>94.3396226415094</v>
      </c>
      <c r="F95" s="111">
        <v>101</v>
      </c>
      <c r="G95" s="111" t="s">
        <v>206</v>
      </c>
      <c r="H95" s="105" t="s">
        <v>43</v>
      </c>
      <c r="I95" s="105" t="s">
        <v>208</v>
      </c>
    </row>
    <row r="96" spans="1:9">
      <c r="A96" s="112">
        <v>44754</v>
      </c>
      <c r="B96" s="74">
        <v>70</v>
      </c>
      <c r="C96" s="74">
        <v>4600</v>
      </c>
      <c r="D96" s="74">
        <f t="shared" si="2"/>
        <v>65.7142857142857</v>
      </c>
      <c r="F96" s="111">
        <v>211</v>
      </c>
      <c r="G96" s="111" t="s">
        <v>202</v>
      </c>
      <c r="H96" s="105" t="s">
        <v>44</v>
      </c>
      <c r="I96" s="105" t="s">
        <v>203</v>
      </c>
    </row>
    <row r="97" spans="1:9">
      <c r="A97" s="112">
        <v>44754</v>
      </c>
      <c r="B97" s="74">
        <v>72</v>
      </c>
      <c r="C97" s="74">
        <v>4500</v>
      </c>
      <c r="D97" s="74">
        <f t="shared" si="2"/>
        <v>62.5</v>
      </c>
      <c r="F97" s="111">
        <v>212</v>
      </c>
      <c r="G97" s="111" t="s">
        <v>206</v>
      </c>
      <c r="H97" s="105" t="s">
        <v>43</v>
      </c>
      <c r="I97" s="105" t="s">
        <v>204</v>
      </c>
    </row>
    <row r="98" spans="1:9">
      <c r="A98" s="112">
        <v>44753</v>
      </c>
      <c r="B98" s="74">
        <v>29</v>
      </c>
      <c r="C98" s="74">
        <v>2450</v>
      </c>
      <c r="D98" s="74">
        <f t="shared" si="2"/>
        <v>84.4827586206897</v>
      </c>
      <c r="F98" s="111">
        <v>101</v>
      </c>
      <c r="G98" s="111" t="s">
        <v>206</v>
      </c>
      <c r="H98" s="105" t="s">
        <v>43</v>
      </c>
      <c r="I98" s="67" t="s">
        <v>204</v>
      </c>
    </row>
    <row r="99" spans="1:9">
      <c r="A99" s="112">
        <v>44752</v>
      </c>
      <c r="B99" s="74">
        <v>26</v>
      </c>
      <c r="C99" s="74">
        <v>2600</v>
      </c>
      <c r="D99" s="74">
        <f t="shared" si="2"/>
        <v>100</v>
      </c>
      <c r="F99" s="111">
        <v>101</v>
      </c>
      <c r="G99" s="111" t="s">
        <v>202</v>
      </c>
      <c r="H99" s="105" t="s">
        <v>43</v>
      </c>
      <c r="I99" s="67" t="s">
        <v>208</v>
      </c>
    </row>
    <row r="100" spans="1:9">
      <c r="A100" s="112">
        <v>44752</v>
      </c>
      <c r="B100" s="74">
        <v>63</v>
      </c>
      <c r="C100" s="74">
        <v>4000</v>
      </c>
      <c r="D100" s="74">
        <f t="shared" si="2"/>
        <v>63.4920634920635</v>
      </c>
      <c r="F100" s="111">
        <v>211</v>
      </c>
      <c r="G100" s="111" t="s">
        <v>206</v>
      </c>
      <c r="H100" s="105" t="s">
        <v>256</v>
      </c>
      <c r="I100" s="67" t="s">
        <v>204</v>
      </c>
    </row>
    <row r="101" spans="1:9">
      <c r="A101" s="112">
        <v>44751</v>
      </c>
      <c r="B101" s="74">
        <v>26</v>
      </c>
      <c r="C101" s="74">
        <v>2900</v>
      </c>
      <c r="D101" s="74">
        <f t="shared" si="2"/>
        <v>111.538461538462</v>
      </c>
      <c r="F101" s="111">
        <v>101</v>
      </c>
      <c r="G101" s="111" t="s">
        <v>202</v>
      </c>
      <c r="H101" s="105" t="s">
        <v>42</v>
      </c>
      <c r="I101" s="105" t="s">
        <v>251</v>
      </c>
    </row>
    <row r="102" spans="1:9">
      <c r="A102" s="112">
        <v>44745</v>
      </c>
      <c r="B102" s="74">
        <v>69</v>
      </c>
      <c r="C102" s="74">
        <v>4000</v>
      </c>
      <c r="D102" s="74">
        <f t="shared" si="2"/>
        <v>57.9710144927536</v>
      </c>
      <c r="F102" s="111">
        <v>211</v>
      </c>
      <c r="G102" s="111" t="s">
        <v>206</v>
      </c>
      <c r="H102" s="105" t="s">
        <v>44</v>
      </c>
      <c r="I102" s="67" t="s">
        <v>208</v>
      </c>
    </row>
    <row r="103" spans="1:9">
      <c r="A103" s="113">
        <v>44745</v>
      </c>
      <c r="B103" s="66">
        <v>63</v>
      </c>
      <c r="C103" s="66">
        <v>4100</v>
      </c>
      <c r="D103" s="74">
        <f t="shared" si="2"/>
        <v>65.0793650793651</v>
      </c>
      <c r="F103" s="66">
        <v>211</v>
      </c>
      <c r="G103" s="111" t="s">
        <v>202</v>
      </c>
      <c r="H103" s="105" t="s">
        <v>256</v>
      </c>
      <c r="I103" s="67" t="s">
        <v>208</v>
      </c>
    </row>
    <row r="104" spans="1:9">
      <c r="A104" s="113">
        <v>44745</v>
      </c>
      <c r="B104" s="66">
        <v>77</v>
      </c>
      <c r="C104" s="66">
        <v>4600</v>
      </c>
      <c r="D104" s="74">
        <f t="shared" si="2"/>
        <v>59.7402597402597</v>
      </c>
      <c r="F104" s="66">
        <v>311</v>
      </c>
      <c r="G104" s="111" t="s">
        <v>202</v>
      </c>
      <c r="H104" s="105" t="s">
        <v>44</v>
      </c>
      <c r="I104" s="105" t="s">
        <v>232</v>
      </c>
    </row>
    <row r="105" spans="1:9">
      <c r="A105" s="113">
        <v>44744</v>
      </c>
      <c r="B105" s="66">
        <v>26</v>
      </c>
      <c r="C105" s="66">
        <v>2650</v>
      </c>
      <c r="D105" s="74">
        <f t="shared" si="2"/>
        <v>101.923076923077</v>
      </c>
      <c r="F105" s="66">
        <v>101</v>
      </c>
      <c r="G105" s="111" t="s">
        <v>202</v>
      </c>
      <c r="H105" s="105" t="s">
        <v>43</v>
      </c>
      <c r="I105" s="105" t="s">
        <v>215</v>
      </c>
    </row>
    <row r="106" spans="1:9">
      <c r="A106" s="113">
        <v>44743</v>
      </c>
      <c r="B106" s="66">
        <v>77</v>
      </c>
      <c r="C106" s="66">
        <v>5000</v>
      </c>
      <c r="D106" s="74">
        <f t="shared" si="2"/>
        <v>64.9350649350649</v>
      </c>
      <c r="F106" s="66">
        <v>311</v>
      </c>
      <c r="G106" s="111" t="s">
        <v>202</v>
      </c>
      <c r="H106" s="105" t="s">
        <v>231</v>
      </c>
      <c r="I106" s="105" t="s">
        <v>228</v>
      </c>
    </row>
    <row r="107" spans="1:9">
      <c r="A107" s="113">
        <v>44742</v>
      </c>
      <c r="B107" s="66">
        <v>26.16</v>
      </c>
      <c r="C107" s="66">
        <v>2500</v>
      </c>
      <c r="D107" s="74">
        <f t="shared" si="2"/>
        <v>95.565749235474</v>
      </c>
      <c r="F107" s="66">
        <v>101</v>
      </c>
      <c r="G107" s="111" t="s">
        <v>202</v>
      </c>
      <c r="H107" s="105" t="s">
        <v>43</v>
      </c>
      <c r="I107" s="105" t="s">
        <v>215</v>
      </c>
    </row>
    <row r="108" ht="17.1" customHeight="1" spans="1:20">
      <c r="A108" s="113">
        <v>44741</v>
      </c>
      <c r="B108" s="66">
        <v>76.05</v>
      </c>
      <c r="C108" s="66">
        <v>4400</v>
      </c>
      <c r="D108" s="74">
        <f t="shared" si="2"/>
        <v>57.8566732412886</v>
      </c>
      <c r="F108" s="66">
        <v>311</v>
      </c>
      <c r="G108" s="111" t="s">
        <v>206</v>
      </c>
      <c r="H108" s="105" t="s">
        <v>44</v>
      </c>
      <c r="I108" s="105" t="s">
        <v>230</v>
      </c>
      <c r="K108" s="114" t="s">
        <v>100</v>
      </c>
      <c r="L108" s="114" t="s">
        <v>222</v>
      </c>
      <c r="M108" s="114" t="s">
        <v>223</v>
      </c>
      <c r="N108" s="114" t="s">
        <v>224</v>
      </c>
      <c r="O108" s="114" t="s">
        <v>197</v>
      </c>
      <c r="P108" s="114" t="s">
        <v>62</v>
      </c>
      <c r="Q108" s="114" t="s">
        <v>82</v>
      </c>
      <c r="R108" s="114" t="s">
        <v>41</v>
      </c>
      <c r="S108" s="114" t="s">
        <v>39</v>
      </c>
      <c r="T108" s="115" t="s">
        <v>257</v>
      </c>
    </row>
    <row r="109" spans="1:20">
      <c r="A109" s="113">
        <v>44740</v>
      </c>
      <c r="B109" s="66">
        <v>52.1</v>
      </c>
      <c r="C109" s="66">
        <v>3500</v>
      </c>
      <c r="D109" s="74">
        <f t="shared" si="2"/>
        <v>67.1785028790787</v>
      </c>
      <c r="F109" s="66">
        <v>111</v>
      </c>
      <c r="G109" s="111" t="s">
        <v>202</v>
      </c>
      <c r="H109" s="105" t="s">
        <v>43</v>
      </c>
      <c r="I109" s="105" t="s">
        <v>251</v>
      </c>
      <c r="K109" s="114">
        <v>1</v>
      </c>
      <c r="L109" s="114" t="s">
        <v>258</v>
      </c>
      <c r="M109" s="114">
        <v>2021</v>
      </c>
      <c r="N109" s="90">
        <v>7</v>
      </c>
      <c r="O109" s="74">
        <v>108.59</v>
      </c>
      <c r="P109" s="91" t="s">
        <v>234</v>
      </c>
      <c r="Q109" s="91" t="s">
        <v>202</v>
      </c>
      <c r="R109" s="116" t="s">
        <v>231</v>
      </c>
      <c r="S109" s="116" t="s">
        <v>228</v>
      </c>
      <c r="T109" s="117">
        <v>41.4402799521134</v>
      </c>
    </row>
    <row r="110" spans="1:20">
      <c r="A110" s="113">
        <v>44739</v>
      </c>
      <c r="B110" s="66">
        <v>26.05</v>
      </c>
      <c r="C110" s="66">
        <v>2550</v>
      </c>
      <c r="D110" s="74">
        <f t="shared" si="2"/>
        <v>97.8886756238004</v>
      </c>
      <c r="F110" s="66">
        <v>101</v>
      </c>
      <c r="G110" s="111" t="s">
        <v>202</v>
      </c>
      <c r="H110" s="105" t="s">
        <v>256</v>
      </c>
      <c r="I110" s="105" t="s">
        <v>251</v>
      </c>
      <c r="K110" s="114">
        <v>2</v>
      </c>
      <c r="L110" s="114" t="s">
        <v>258</v>
      </c>
      <c r="M110" s="114">
        <v>2021</v>
      </c>
      <c r="N110" s="90">
        <v>7</v>
      </c>
      <c r="O110" s="74">
        <v>64.51</v>
      </c>
      <c r="P110" s="91" t="s">
        <v>227</v>
      </c>
      <c r="Q110" s="91" t="s">
        <v>202</v>
      </c>
      <c r="R110" s="116" t="s">
        <v>44</v>
      </c>
      <c r="S110" s="116" t="s">
        <v>259</v>
      </c>
      <c r="T110" s="117">
        <v>52.7050069756627</v>
      </c>
    </row>
    <row r="111" spans="1:20">
      <c r="A111" s="113">
        <v>44738</v>
      </c>
      <c r="B111" s="66">
        <v>26.16</v>
      </c>
      <c r="C111" s="66">
        <v>2600</v>
      </c>
      <c r="D111" s="74">
        <f t="shared" si="2"/>
        <v>99.388379204893</v>
      </c>
      <c r="F111" s="66">
        <v>101</v>
      </c>
      <c r="G111" s="111" t="s">
        <v>202</v>
      </c>
      <c r="H111" s="105" t="s">
        <v>43</v>
      </c>
      <c r="I111" s="67" t="s">
        <v>204</v>
      </c>
      <c r="K111" s="114">
        <v>3</v>
      </c>
      <c r="L111" s="114" t="s">
        <v>258</v>
      </c>
      <c r="M111" s="114">
        <v>2021</v>
      </c>
      <c r="N111" s="90">
        <v>7</v>
      </c>
      <c r="O111" s="74">
        <v>59.55</v>
      </c>
      <c r="P111" s="91" t="s">
        <v>227</v>
      </c>
      <c r="Q111" s="91" t="s">
        <v>202</v>
      </c>
      <c r="R111" s="116" t="s">
        <v>42</v>
      </c>
      <c r="S111" s="116" t="s">
        <v>210</v>
      </c>
      <c r="T111" s="117">
        <v>53.7363560033585</v>
      </c>
    </row>
    <row r="112" spans="1:20">
      <c r="A112" s="113">
        <v>44737</v>
      </c>
      <c r="B112" s="66">
        <v>26</v>
      </c>
      <c r="C112" s="66">
        <v>2500</v>
      </c>
      <c r="D112" s="74">
        <f t="shared" si="2"/>
        <v>96.1538461538462</v>
      </c>
      <c r="F112" s="66">
        <v>101</v>
      </c>
      <c r="G112" s="111" t="s">
        <v>206</v>
      </c>
      <c r="H112" s="105" t="s">
        <v>43</v>
      </c>
      <c r="I112" s="67" t="s">
        <v>203</v>
      </c>
      <c r="K112" s="114">
        <v>4</v>
      </c>
      <c r="L112" s="114" t="s">
        <v>258</v>
      </c>
      <c r="M112" s="114">
        <v>2021</v>
      </c>
      <c r="N112" s="90">
        <v>6</v>
      </c>
      <c r="O112" s="74">
        <v>63.78</v>
      </c>
      <c r="P112" s="91" t="s">
        <v>227</v>
      </c>
      <c r="Q112" s="91" t="s">
        <v>206</v>
      </c>
      <c r="R112" s="116" t="s">
        <v>44</v>
      </c>
      <c r="S112" s="116" t="s">
        <v>210</v>
      </c>
      <c r="T112" s="117">
        <v>45.4687989965506</v>
      </c>
    </row>
    <row r="113" spans="1:20">
      <c r="A113" s="113">
        <v>44737</v>
      </c>
      <c r="B113" s="66">
        <v>29</v>
      </c>
      <c r="C113" s="66">
        <v>2600</v>
      </c>
      <c r="D113" s="74">
        <f t="shared" si="2"/>
        <v>89.6551724137931</v>
      </c>
      <c r="F113" s="66">
        <v>101</v>
      </c>
      <c r="G113" s="111" t="s">
        <v>202</v>
      </c>
      <c r="H113" s="105" t="s">
        <v>43</v>
      </c>
      <c r="I113" s="67" t="s">
        <v>203</v>
      </c>
      <c r="K113" s="114">
        <v>5</v>
      </c>
      <c r="L113" s="114" t="s">
        <v>258</v>
      </c>
      <c r="M113" s="114">
        <v>2021</v>
      </c>
      <c r="N113" s="90">
        <v>6</v>
      </c>
      <c r="O113" s="74">
        <v>77.85</v>
      </c>
      <c r="P113" s="91" t="s">
        <v>227</v>
      </c>
      <c r="Q113" s="91" t="s">
        <v>202</v>
      </c>
      <c r="R113" s="116" t="s">
        <v>44</v>
      </c>
      <c r="S113" s="116" t="s">
        <v>259</v>
      </c>
      <c r="T113" s="117">
        <v>44.9582530507386</v>
      </c>
    </row>
    <row r="114" spans="1:20">
      <c r="A114" s="113">
        <v>44737</v>
      </c>
      <c r="B114" s="66">
        <v>29.55</v>
      </c>
      <c r="C114" s="66">
        <v>2500</v>
      </c>
      <c r="D114" s="74">
        <f t="shared" si="2"/>
        <v>84.6023688663282</v>
      </c>
      <c r="F114" s="66">
        <v>101</v>
      </c>
      <c r="G114" s="111" t="s">
        <v>206</v>
      </c>
      <c r="H114" s="105" t="s">
        <v>43</v>
      </c>
      <c r="I114" s="67" t="s">
        <v>204</v>
      </c>
      <c r="K114" s="114">
        <v>6</v>
      </c>
      <c r="L114" s="114" t="s">
        <v>258</v>
      </c>
      <c r="M114" s="114">
        <v>2021</v>
      </c>
      <c r="N114" s="90">
        <v>6</v>
      </c>
      <c r="O114" s="74">
        <v>61.17</v>
      </c>
      <c r="P114" s="91" t="s">
        <v>227</v>
      </c>
      <c r="Q114" s="91" t="s">
        <v>206</v>
      </c>
      <c r="R114" s="116" t="s">
        <v>231</v>
      </c>
      <c r="S114" s="116" t="s">
        <v>210</v>
      </c>
      <c r="T114" s="117">
        <v>44.9566781101847</v>
      </c>
    </row>
    <row r="115" spans="1:20">
      <c r="A115" s="113">
        <v>44734</v>
      </c>
      <c r="B115" s="66">
        <v>68.97</v>
      </c>
      <c r="C115" s="66">
        <v>4400</v>
      </c>
      <c r="D115" s="74">
        <f t="shared" si="2"/>
        <v>63.7958532695375</v>
      </c>
      <c r="F115" s="66">
        <v>211</v>
      </c>
      <c r="G115" s="111" t="s">
        <v>202</v>
      </c>
      <c r="H115" s="105" t="s">
        <v>44</v>
      </c>
      <c r="I115" s="105" t="s">
        <v>215</v>
      </c>
      <c r="K115" s="114">
        <v>7</v>
      </c>
      <c r="L115" s="114" t="s">
        <v>258</v>
      </c>
      <c r="M115" s="114">
        <v>2021</v>
      </c>
      <c r="N115" s="90">
        <v>5</v>
      </c>
      <c r="O115" s="74">
        <v>72.98</v>
      </c>
      <c r="P115" s="91" t="s">
        <v>227</v>
      </c>
      <c r="Q115" s="91" t="s">
        <v>202</v>
      </c>
      <c r="R115" s="116" t="s">
        <v>44</v>
      </c>
      <c r="S115" s="116" t="s">
        <v>207</v>
      </c>
      <c r="T115" s="117">
        <v>52.0690600164429</v>
      </c>
    </row>
    <row r="116" spans="1:20">
      <c r="A116" s="113">
        <v>44732</v>
      </c>
      <c r="B116" s="66">
        <v>25.44</v>
      </c>
      <c r="C116" s="66">
        <v>2900</v>
      </c>
      <c r="D116" s="74">
        <f t="shared" si="2"/>
        <v>113.993710691824</v>
      </c>
      <c r="F116" s="66">
        <v>101</v>
      </c>
      <c r="G116" s="111" t="s">
        <v>202</v>
      </c>
      <c r="H116" s="105" t="s">
        <v>43</v>
      </c>
      <c r="I116" s="67" t="s">
        <v>203</v>
      </c>
      <c r="K116" s="114">
        <v>8</v>
      </c>
      <c r="L116" s="114" t="s">
        <v>258</v>
      </c>
      <c r="M116" s="114">
        <v>2020</v>
      </c>
      <c r="N116" s="90">
        <v>5</v>
      </c>
      <c r="O116" s="74">
        <v>64</v>
      </c>
      <c r="P116" s="91" t="s">
        <v>227</v>
      </c>
      <c r="Q116" s="91" t="s">
        <v>206</v>
      </c>
      <c r="R116" s="116" t="s">
        <v>44</v>
      </c>
      <c r="S116" s="116" t="s">
        <v>207</v>
      </c>
      <c r="T116" s="117">
        <v>51.5625</v>
      </c>
    </row>
    <row r="117" spans="1:20">
      <c r="A117" s="113">
        <v>44731</v>
      </c>
      <c r="B117" s="66">
        <v>69</v>
      </c>
      <c r="C117" s="66">
        <v>4400</v>
      </c>
      <c r="D117" s="74">
        <f t="shared" si="2"/>
        <v>63.768115942029</v>
      </c>
      <c r="F117" s="66">
        <v>211</v>
      </c>
      <c r="G117" s="111" t="s">
        <v>202</v>
      </c>
      <c r="H117" s="105" t="s">
        <v>44</v>
      </c>
      <c r="I117" s="67" t="s">
        <v>204</v>
      </c>
      <c r="K117" s="114">
        <v>9</v>
      </c>
      <c r="L117" s="114" t="s">
        <v>258</v>
      </c>
      <c r="M117" s="114">
        <v>2020</v>
      </c>
      <c r="N117" s="90">
        <v>5</v>
      </c>
      <c r="O117" s="74">
        <v>64.51</v>
      </c>
      <c r="P117" s="91" t="s">
        <v>227</v>
      </c>
      <c r="Q117" s="91" t="s">
        <v>202</v>
      </c>
      <c r="R117" s="116" t="s">
        <v>44</v>
      </c>
      <c r="S117" s="116" t="s">
        <v>259</v>
      </c>
      <c r="T117" s="117">
        <v>52.7050069756627</v>
      </c>
    </row>
    <row r="118" spans="1:20">
      <c r="A118" s="113">
        <v>44730</v>
      </c>
      <c r="B118" s="66">
        <v>29</v>
      </c>
      <c r="C118" s="66">
        <v>2500</v>
      </c>
      <c r="D118" s="74">
        <f t="shared" si="2"/>
        <v>86.2068965517241</v>
      </c>
      <c r="F118" s="66">
        <v>101</v>
      </c>
      <c r="G118" s="111" t="s">
        <v>202</v>
      </c>
      <c r="H118" s="105" t="s">
        <v>43</v>
      </c>
      <c r="I118" s="67" t="s">
        <v>203</v>
      </c>
      <c r="K118" s="114">
        <v>10</v>
      </c>
      <c r="L118" s="114" t="s">
        <v>258</v>
      </c>
      <c r="M118" s="114">
        <v>2020</v>
      </c>
      <c r="N118" s="90">
        <v>5</v>
      </c>
      <c r="O118" s="74">
        <v>87.72</v>
      </c>
      <c r="P118" s="91" t="s">
        <v>227</v>
      </c>
      <c r="Q118" s="91" t="s">
        <v>206</v>
      </c>
      <c r="R118" s="116" t="s">
        <v>44</v>
      </c>
      <c r="S118" s="116" t="s">
        <v>207</v>
      </c>
      <c r="T118" s="117">
        <v>44.4596443228454</v>
      </c>
    </row>
    <row r="119" spans="1:20">
      <c r="A119" s="113">
        <v>44730</v>
      </c>
      <c r="B119" s="66">
        <v>26</v>
      </c>
      <c r="C119" s="66">
        <v>2700</v>
      </c>
      <c r="D119" s="74">
        <f t="shared" si="2"/>
        <v>103.846153846154</v>
      </c>
      <c r="F119" s="66">
        <v>101</v>
      </c>
      <c r="G119" s="111" t="s">
        <v>202</v>
      </c>
      <c r="H119" s="105" t="s">
        <v>43</v>
      </c>
      <c r="I119" s="105" t="s">
        <v>219</v>
      </c>
      <c r="K119" s="114">
        <v>11</v>
      </c>
      <c r="L119" s="114" t="s">
        <v>258</v>
      </c>
      <c r="M119" s="114">
        <v>2020</v>
      </c>
      <c r="N119" s="90">
        <v>5</v>
      </c>
      <c r="O119" s="74">
        <v>89.27</v>
      </c>
      <c r="P119" s="91" t="s">
        <v>227</v>
      </c>
      <c r="Q119" s="91" t="s">
        <v>202</v>
      </c>
      <c r="R119" s="116" t="s">
        <v>44</v>
      </c>
      <c r="S119" s="116" t="s">
        <v>207</v>
      </c>
      <c r="T119" s="117">
        <v>44.8078861879691</v>
      </c>
    </row>
    <row r="120" spans="1:20">
      <c r="A120" s="113">
        <v>44730</v>
      </c>
      <c r="B120" s="66">
        <v>29.43</v>
      </c>
      <c r="C120" s="66">
        <v>2500</v>
      </c>
      <c r="D120" s="74">
        <f t="shared" si="2"/>
        <v>84.9473326537547</v>
      </c>
      <c r="F120" s="66">
        <v>101</v>
      </c>
      <c r="G120" s="111" t="s">
        <v>202</v>
      </c>
      <c r="H120" s="105" t="s">
        <v>43</v>
      </c>
      <c r="I120" s="105" t="s">
        <v>251</v>
      </c>
      <c r="K120" s="114">
        <v>12</v>
      </c>
      <c r="L120" s="114" t="s">
        <v>258</v>
      </c>
      <c r="M120" s="114">
        <v>2020</v>
      </c>
      <c r="N120" s="90">
        <v>5</v>
      </c>
      <c r="O120" s="74">
        <v>65</v>
      </c>
      <c r="P120" s="91" t="s">
        <v>227</v>
      </c>
      <c r="Q120" s="91" t="s">
        <v>202</v>
      </c>
      <c r="R120" s="116" t="s">
        <v>44</v>
      </c>
      <c r="S120" s="116" t="s">
        <v>240</v>
      </c>
      <c r="T120" s="117">
        <v>58.4615384615385</v>
      </c>
    </row>
    <row r="121" spans="1:20">
      <c r="A121" s="113">
        <v>44730</v>
      </c>
      <c r="B121" s="66">
        <v>77.34</v>
      </c>
      <c r="C121" s="66">
        <v>4400</v>
      </c>
      <c r="D121" s="74">
        <f t="shared" si="2"/>
        <v>56.8916472717869</v>
      </c>
      <c r="F121" s="66">
        <v>211</v>
      </c>
      <c r="G121" s="111" t="s">
        <v>202</v>
      </c>
      <c r="H121" s="105" t="s">
        <v>231</v>
      </c>
      <c r="I121" s="105" t="s">
        <v>250</v>
      </c>
      <c r="K121" s="114">
        <v>13</v>
      </c>
      <c r="L121" s="114" t="s">
        <v>258</v>
      </c>
      <c r="M121" s="114">
        <v>2020</v>
      </c>
      <c r="N121" s="90">
        <v>4</v>
      </c>
      <c r="O121" s="74">
        <v>107</v>
      </c>
      <c r="P121" s="91" t="s">
        <v>227</v>
      </c>
      <c r="Q121" s="91" t="s">
        <v>202</v>
      </c>
      <c r="R121" s="116" t="s">
        <v>44</v>
      </c>
      <c r="S121" s="116" t="s">
        <v>210</v>
      </c>
      <c r="T121" s="117">
        <v>34.5794392523364</v>
      </c>
    </row>
    <row r="122" spans="1:20">
      <c r="A122" s="113">
        <v>44730</v>
      </c>
      <c r="B122" s="66">
        <v>26</v>
      </c>
      <c r="C122" s="66">
        <v>2500</v>
      </c>
      <c r="D122" s="74">
        <f t="shared" si="2"/>
        <v>96.1538461538462</v>
      </c>
      <c r="F122" s="66">
        <v>101</v>
      </c>
      <c r="G122" s="111" t="s">
        <v>202</v>
      </c>
      <c r="H122" s="105" t="s">
        <v>43</v>
      </c>
      <c r="I122" s="67" t="s">
        <v>203</v>
      </c>
      <c r="K122" s="114">
        <v>14</v>
      </c>
      <c r="L122" s="114" t="s">
        <v>258</v>
      </c>
      <c r="M122" s="114">
        <v>2020</v>
      </c>
      <c r="N122" s="90">
        <v>3</v>
      </c>
      <c r="O122" s="74">
        <v>50</v>
      </c>
      <c r="P122" s="91" t="s">
        <v>227</v>
      </c>
      <c r="Q122" s="91" t="s">
        <v>206</v>
      </c>
      <c r="R122" s="116" t="s">
        <v>42</v>
      </c>
      <c r="S122" s="116" t="s">
        <v>240</v>
      </c>
      <c r="T122" s="117">
        <v>64</v>
      </c>
    </row>
    <row r="123" spans="1:20">
      <c r="A123" s="113">
        <v>44724</v>
      </c>
      <c r="B123" s="66">
        <v>26</v>
      </c>
      <c r="C123" s="66">
        <v>2600</v>
      </c>
      <c r="D123" s="74">
        <f t="shared" si="2"/>
        <v>100</v>
      </c>
      <c r="F123" s="66">
        <v>101</v>
      </c>
      <c r="G123" s="111" t="s">
        <v>206</v>
      </c>
      <c r="H123" s="105" t="s">
        <v>43</v>
      </c>
      <c r="I123" s="67" t="s">
        <v>208</v>
      </c>
      <c r="K123" s="114">
        <v>15</v>
      </c>
      <c r="L123" s="114" t="s">
        <v>258</v>
      </c>
      <c r="M123" s="114">
        <v>2020</v>
      </c>
      <c r="N123" s="90">
        <v>1</v>
      </c>
      <c r="O123" s="74">
        <v>66.08</v>
      </c>
      <c r="P123" s="91" t="s">
        <v>227</v>
      </c>
      <c r="Q123" s="91" t="s">
        <v>202</v>
      </c>
      <c r="R123" s="116" t="s">
        <v>44</v>
      </c>
      <c r="S123" s="116" t="s">
        <v>232</v>
      </c>
      <c r="T123" s="117">
        <v>48.4261501210654</v>
      </c>
    </row>
    <row r="124" spans="1:20">
      <c r="A124" s="113">
        <v>44723</v>
      </c>
      <c r="B124" s="66">
        <v>26</v>
      </c>
      <c r="C124" s="66">
        <v>2500</v>
      </c>
      <c r="D124" s="74">
        <f t="shared" si="2"/>
        <v>96.1538461538462</v>
      </c>
      <c r="F124" s="66">
        <v>101</v>
      </c>
      <c r="G124" s="111" t="s">
        <v>202</v>
      </c>
      <c r="H124" s="105" t="s">
        <v>43</v>
      </c>
      <c r="I124" s="67" t="s">
        <v>203</v>
      </c>
      <c r="K124" s="114">
        <v>16</v>
      </c>
      <c r="L124" s="114" t="s">
        <v>258</v>
      </c>
      <c r="M124" s="114">
        <v>2020</v>
      </c>
      <c r="N124" s="90">
        <v>1</v>
      </c>
      <c r="O124" s="74">
        <v>74.94</v>
      </c>
      <c r="P124" s="91" t="s">
        <v>227</v>
      </c>
      <c r="Q124" s="91" t="s">
        <v>206</v>
      </c>
      <c r="R124" s="116" t="s">
        <v>42</v>
      </c>
      <c r="S124" s="116" t="s">
        <v>259</v>
      </c>
      <c r="T124" s="117">
        <v>34.6944222044302</v>
      </c>
    </row>
    <row r="125" spans="1:20">
      <c r="A125" s="113">
        <v>44723</v>
      </c>
      <c r="B125" s="66">
        <v>29</v>
      </c>
      <c r="C125" s="66">
        <v>2700</v>
      </c>
      <c r="D125" s="74">
        <f t="shared" si="2"/>
        <v>93.1034482758621</v>
      </c>
      <c r="F125" s="66">
        <v>101</v>
      </c>
      <c r="G125" s="111" t="s">
        <v>202</v>
      </c>
      <c r="H125" s="105" t="s">
        <v>43</v>
      </c>
      <c r="I125" s="67" t="s">
        <v>203</v>
      </c>
      <c r="K125" s="114">
        <v>17</v>
      </c>
      <c r="L125" s="114" t="s">
        <v>258</v>
      </c>
      <c r="M125" s="114">
        <v>2020</v>
      </c>
      <c r="N125" s="90">
        <v>12</v>
      </c>
      <c r="O125" s="74">
        <v>40</v>
      </c>
      <c r="P125" s="91" t="s">
        <v>229</v>
      </c>
      <c r="Q125" s="91" t="s">
        <v>206</v>
      </c>
      <c r="R125" s="116" t="s">
        <v>42</v>
      </c>
      <c r="S125" s="116" t="s">
        <v>260</v>
      </c>
      <c r="T125" s="117">
        <v>65</v>
      </c>
    </row>
    <row r="126" spans="1:20">
      <c r="A126" s="113">
        <v>44722</v>
      </c>
      <c r="B126" s="66">
        <v>29</v>
      </c>
      <c r="C126" s="66">
        <v>2600</v>
      </c>
      <c r="D126" s="74">
        <f t="shared" si="2"/>
        <v>89.6551724137931</v>
      </c>
      <c r="F126" s="66">
        <v>101</v>
      </c>
      <c r="G126" s="111" t="s">
        <v>202</v>
      </c>
      <c r="H126" s="105" t="s">
        <v>256</v>
      </c>
      <c r="I126" s="67" t="s">
        <v>208</v>
      </c>
      <c r="K126" s="114">
        <v>18</v>
      </c>
      <c r="L126" s="114" t="s">
        <v>258</v>
      </c>
      <c r="M126" s="114">
        <v>2020</v>
      </c>
      <c r="N126" s="90">
        <v>11</v>
      </c>
      <c r="O126" s="74">
        <v>62.17</v>
      </c>
      <c r="P126" s="91" t="s">
        <v>227</v>
      </c>
      <c r="Q126" s="91" t="s">
        <v>206</v>
      </c>
      <c r="R126" s="116" t="s">
        <v>44</v>
      </c>
      <c r="S126" s="116" t="s">
        <v>210</v>
      </c>
      <c r="T126" s="117">
        <v>40.2123210551713</v>
      </c>
    </row>
    <row r="127" spans="1:20">
      <c r="A127" s="113">
        <v>44718</v>
      </c>
      <c r="B127" s="66">
        <v>25.44</v>
      </c>
      <c r="C127" s="66">
        <v>2400</v>
      </c>
      <c r="D127" s="74">
        <f t="shared" si="2"/>
        <v>94.3396226415094</v>
      </c>
      <c r="F127" s="66">
        <v>101</v>
      </c>
      <c r="G127" s="111" t="s">
        <v>206</v>
      </c>
      <c r="H127" s="105" t="s">
        <v>43</v>
      </c>
      <c r="I127" s="67" t="s">
        <v>203</v>
      </c>
      <c r="K127" s="114">
        <v>19</v>
      </c>
      <c r="L127" s="114" t="s">
        <v>258</v>
      </c>
      <c r="M127" s="114">
        <v>2020</v>
      </c>
      <c r="N127" s="90">
        <v>10</v>
      </c>
      <c r="O127" s="74">
        <v>64.51</v>
      </c>
      <c r="P127" s="91" t="s">
        <v>227</v>
      </c>
      <c r="Q127" s="91" t="s">
        <v>206</v>
      </c>
      <c r="R127" s="116" t="s">
        <v>44</v>
      </c>
      <c r="S127" s="116" t="s">
        <v>213</v>
      </c>
      <c r="T127" s="117">
        <v>49.6047124476825</v>
      </c>
    </row>
    <row r="128" spans="1:20">
      <c r="A128" s="113">
        <v>44714</v>
      </c>
      <c r="B128" s="66">
        <v>89</v>
      </c>
      <c r="C128" s="66">
        <v>4500</v>
      </c>
      <c r="D128" s="74">
        <f t="shared" si="2"/>
        <v>50.561797752809</v>
      </c>
      <c r="F128" s="66">
        <v>311</v>
      </c>
      <c r="G128" s="111" t="s">
        <v>202</v>
      </c>
      <c r="H128" s="105" t="s">
        <v>44</v>
      </c>
      <c r="I128" s="105" t="s">
        <v>261</v>
      </c>
      <c r="K128" s="114">
        <v>20</v>
      </c>
      <c r="L128" s="114" t="s">
        <v>258</v>
      </c>
      <c r="M128" s="114">
        <v>2020</v>
      </c>
      <c r="N128" s="90">
        <v>8</v>
      </c>
      <c r="O128" s="74">
        <v>64</v>
      </c>
      <c r="P128" s="91" t="s">
        <v>227</v>
      </c>
      <c r="Q128" s="91" t="s">
        <v>202</v>
      </c>
      <c r="R128" s="116" t="s">
        <v>44</v>
      </c>
      <c r="S128" s="103" t="s">
        <v>236</v>
      </c>
      <c r="T128" s="117">
        <v>50</v>
      </c>
    </row>
    <row r="129" spans="1:20">
      <c r="A129" s="113">
        <v>44710</v>
      </c>
      <c r="B129" s="66">
        <v>63</v>
      </c>
      <c r="C129" s="66">
        <v>4000</v>
      </c>
      <c r="D129" s="74">
        <f t="shared" si="2"/>
        <v>63.4920634920635</v>
      </c>
      <c r="F129" s="66">
        <v>211</v>
      </c>
      <c r="G129" s="111" t="s">
        <v>206</v>
      </c>
      <c r="H129" s="105" t="s">
        <v>256</v>
      </c>
      <c r="I129" s="67" t="s">
        <v>203</v>
      </c>
      <c r="K129" s="114">
        <v>21</v>
      </c>
      <c r="L129" s="114" t="s">
        <v>258</v>
      </c>
      <c r="M129" s="114">
        <v>2020</v>
      </c>
      <c r="N129" s="90">
        <v>8</v>
      </c>
      <c r="O129" s="74">
        <v>63.78</v>
      </c>
      <c r="P129" s="91" t="s">
        <v>227</v>
      </c>
      <c r="Q129" s="91" t="s">
        <v>206</v>
      </c>
      <c r="R129" s="116" t="s">
        <v>44</v>
      </c>
      <c r="S129" s="103" t="s">
        <v>210</v>
      </c>
      <c r="T129" s="117">
        <v>45.4687989965506</v>
      </c>
    </row>
    <row r="130" spans="1:20">
      <c r="A130" s="113">
        <v>44710</v>
      </c>
      <c r="B130" s="66">
        <v>63</v>
      </c>
      <c r="C130" s="66">
        <v>4101</v>
      </c>
      <c r="D130" s="74">
        <f t="shared" si="2"/>
        <v>65.0952380952381</v>
      </c>
      <c r="F130" s="66">
        <v>211</v>
      </c>
      <c r="G130" s="111" t="s">
        <v>206</v>
      </c>
      <c r="H130" s="105" t="s">
        <v>256</v>
      </c>
      <c r="I130" s="105" t="s">
        <v>251</v>
      </c>
      <c r="K130" s="114">
        <v>22</v>
      </c>
      <c r="L130" s="114" t="s">
        <v>258</v>
      </c>
      <c r="M130" s="114">
        <v>2021</v>
      </c>
      <c r="N130" s="90">
        <v>8</v>
      </c>
      <c r="O130" s="74">
        <v>81.5</v>
      </c>
      <c r="P130" s="91" t="s">
        <v>227</v>
      </c>
      <c r="Q130" s="91" t="s">
        <v>206</v>
      </c>
      <c r="R130" s="116" t="s">
        <v>44</v>
      </c>
      <c r="S130" s="103" t="s">
        <v>260</v>
      </c>
      <c r="T130" s="107">
        <v>39.2638036809816</v>
      </c>
    </row>
    <row r="131" spans="1:20">
      <c r="A131" s="113">
        <v>44709</v>
      </c>
      <c r="B131" s="66">
        <v>69</v>
      </c>
      <c r="C131" s="66">
        <v>4380</v>
      </c>
      <c r="D131" s="74">
        <f t="shared" si="2"/>
        <v>63.4782608695652</v>
      </c>
      <c r="F131" s="66">
        <v>211</v>
      </c>
      <c r="G131" s="111" t="s">
        <v>206</v>
      </c>
      <c r="H131" s="105" t="s">
        <v>44</v>
      </c>
      <c r="I131" s="105" t="s">
        <v>219</v>
      </c>
      <c r="K131" s="114">
        <v>23</v>
      </c>
      <c r="L131" s="114" t="s">
        <v>258</v>
      </c>
      <c r="M131" s="114">
        <v>2022</v>
      </c>
      <c r="N131" s="90">
        <v>8</v>
      </c>
      <c r="O131" s="74">
        <v>60.08</v>
      </c>
      <c r="P131" s="91" t="s">
        <v>227</v>
      </c>
      <c r="Q131" s="91" t="s">
        <v>206</v>
      </c>
      <c r="R131" s="116" t="s">
        <v>42</v>
      </c>
      <c r="S131" s="103" t="s">
        <v>207</v>
      </c>
      <c r="T131" s="107">
        <v>51.5978695073236</v>
      </c>
    </row>
    <row r="132" spans="1:20">
      <c r="A132" s="113">
        <v>44705</v>
      </c>
      <c r="B132" s="66">
        <v>77</v>
      </c>
      <c r="C132" s="66">
        <v>4500</v>
      </c>
      <c r="D132" s="74">
        <f t="shared" si="2"/>
        <v>58.4415584415584</v>
      </c>
      <c r="F132" s="66">
        <v>311</v>
      </c>
      <c r="G132" s="111" t="s">
        <v>206</v>
      </c>
      <c r="H132" s="105" t="s">
        <v>231</v>
      </c>
      <c r="I132" s="105" t="s">
        <v>215</v>
      </c>
      <c r="K132" s="114">
        <v>24</v>
      </c>
      <c r="L132" s="114" t="s">
        <v>258</v>
      </c>
      <c r="M132" s="114">
        <v>2023</v>
      </c>
      <c r="N132" s="90">
        <v>7</v>
      </c>
      <c r="O132" s="74">
        <v>93.85</v>
      </c>
      <c r="P132" s="91" t="s">
        <v>227</v>
      </c>
      <c r="Q132" s="91" t="s">
        <v>206</v>
      </c>
      <c r="R132" s="116" t="s">
        <v>262</v>
      </c>
      <c r="S132" s="103" t="s">
        <v>207</v>
      </c>
      <c r="T132" s="107">
        <v>40.4901438465637</v>
      </c>
    </row>
    <row r="133" spans="1:9">
      <c r="A133" s="113">
        <v>44697</v>
      </c>
      <c r="B133" s="66">
        <v>76.2</v>
      </c>
      <c r="C133" s="66">
        <v>4300</v>
      </c>
      <c r="D133" s="74">
        <f t="shared" si="2"/>
        <v>56.4304461942257</v>
      </c>
      <c r="F133" s="66">
        <v>211</v>
      </c>
      <c r="G133" s="111" t="s">
        <v>202</v>
      </c>
      <c r="H133" s="105" t="s">
        <v>44</v>
      </c>
      <c r="I133" s="105" t="s">
        <v>232</v>
      </c>
    </row>
    <row r="134" spans="1:9">
      <c r="A134" s="113">
        <v>44697</v>
      </c>
      <c r="B134" s="66">
        <v>89.1</v>
      </c>
      <c r="C134" s="66">
        <v>5000</v>
      </c>
      <c r="D134" s="74">
        <f t="shared" si="2"/>
        <v>56.1167227833895</v>
      </c>
      <c r="F134" s="66">
        <v>311</v>
      </c>
      <c r="G134" s="111" t="s">
        <v>202</v>
      </c>
      <c r="H134" s="105" t="s">
        <v>231</v>
      </c>
      <c r="I134" s="105" t="s">
        <v>219</v>
      </c>
    </row>
    <row r="135" spans="1:9">
      <c r="A135" s="113">
        <v>44696</v>
      </c>
      <c r="B135" s="66">
        <v>25.44</v>
      </c>
      <c r="C135" s="66">
        <v>2450</v>
      </c>
      <c r="D135" s="74">
        <f t="shared" si="2"/>
        <v>96.3050314465409</v>
      </c>
      <c r="F135" s="66">
        <v>101</v>
      </c>
      <c r="G135" s="111" t="s">
        <v>206</v>
      </c>
      <c r="H135" s="105" t="s">
        <v>43</v>
      </c>
      <c r="I135" s="105" t="s">
        <v>219</v>
      </c>
    </row>
    <row r="136" spans="1:9">
      <c r="A136" s="113">
        <v>44696</v>
      </c>
      <c r="B136" s="66">
        <v>76</v>
      </c>
      <c r="C136" s="66">
        <v>4000</v>
      </c>
      <c r="D136" s="74">
        <f t="shared" si="2"/>
        <v>52.6315789473684</v>
      </c>
      <c r="F136" s="66">
        <v>211</v>
      </c>
      <c r="G136" s="111" t="s">
        <v>202</v>
      </c>
      <c r="H136" s="105" t="s">
        <v>43</v>
      </c>
      <c r="I136" s="105" t="s">
        <v>263</v>
      </c>
    </row>
    <row r="137" spans="1:9">
      <c r="A137" s="113">
        <v>44695</v>
      </c>
      <c r="B137" s="66">
        <v>26.25</v>
      </c>
      <c r="C137" s="66">
        <v>2500</v>
      </c>
      <c r="D137" s="74">
        <f t="shared" si="2"/>
        <v>95.2380952380952</v>
      </c>
      <c r="F137" s="66">
        <v>101</v>
      </c>
      <c r="G137" s="111" t="s">
        <v>206</v>
      </c>
      <c r="H137" s="105" t="s">
        <v>43</v>
      </c>
      <c r="I137" s="67" t="s">
        <v>203</v>
      </c>
    </row>
    <row r="138" spans="1:9">
      <c r="A138" s="113">
        <v>44695</v>
      </c>
      <c r="B138" s="66">
        <v>53.18</v>
      </c>
      <c r="C138" s="66">
        <v>3700</v>
      </c>
      <c r="D138" s="74">
        <f t="shared" si="2"/>
        <v>69.5750282060925</v>
      </c>
      <c r="F138" s="66">
        <v>211</v>
      </c>
      <c r="G138" s="111" t="s">
        <v>202</v>
      </c>
      <c r="H138" s="105" t="s">
        <v>264</v>
      </c>
      <c r="I138" s="105" t="s">
        <v>215</v>
      </c>
    </row>
    <row r="139" spans="1:9">
      <c r="A139" s="113">
        <v>44695</v>
      </c>
      <c r="B139" s="66">
        <v>69</v>
      </c>
      <c r="C139" s="66">
        <v>4600</v>
      </c>
      <c r="D139" s="74">
        <f t="shared" si="2"/>
        <v>66.6666666666667</v>
      </c>
      <c r="F139" s="66">
        <v>211</v>
      </c>
      <c r="G139" s="111" t="s">
        <v>202</v>
      </c>
      <c r="H139" s="105" t="s">
        <v>44</v>
      </c>
      <c r="I139" s="105" t="s">
        <v>215</v>
      </c>
    </row>
    <row r="140" spans="1:9">
      <c r="A140" s="113">
        <v>44694</v>
      </c>
      <c r="B140" s="66">
        <v>60.61</v>
      </c>
      <c r="C140" s="66">
        <v>3650</v>
      </c>
      <c r="D140" s="74">
        <f t="shared" si="2"/>
        <v>60.2210856294341</v>
      </c>
      <c r="F140" s="66">
        <v>211</v>
      </c>
      <c r="G140" s="111" t="s">
        <v>202</v>
      </c>
      <c r="H140" s="105" t="s">
        <v>42</v>
      </c>
      <c r="I140" s="67" t="s">
        <v>203</v>
      </c>
    </row>
    <row r="141" spans="1:9">
      <c r="A141" s="113">
        <v>44688</v>
      </c>
      <c r="B141" s="66">
        <v>29</v>
      </c>
      <c r="C141" s="66">
        <v>2600</v>
      </c>
      <c r="D141" s="74">
        <f t="shared" si="2"/>
        <v>89.6551724137931</v>
      </c>
      <c r="F141" s="66">
        <v>101</v>
      </c>
      <c r="G141" s="111" t="s">
        <v>206</v>
      </c>
      <c r="H141" s="105" t="s">
        <v>43</v>
      </c>
      <c r="I141" s="105" t="s">
        <v>215</v>
      </c>
    </row>
    <row r="142" spans="1:9">
      <c r="A142" s="113">
        <v>44683</v>
      </c>
      <c r="B142" s="66">
        <v>29</v>
      </c>
      <c r="C142" s="66">
        <v>2700</v>
      </c>
      <c r="D142" s="74">
        <f t="shared" si="2"/>
        <v>93.1034482758621</v>
      </c>
      <c r="F142" s="66">
        <v>101</v>
      </c>
      <c r="G142" s="111" t="s">
        <v>202</v>
      </c>
      <c r="H142" s="105" t="s">
        <v>43</v>
      </c>
      <c r="I142" s="105" t="s">
        <v>219</v>
      </c>
    </row>
    <row r="143" spans="1:9">
      <c r="A143" s="113">
        <v>44681</v>
      </c>
      <c r="B143" s="66">
        <v>63</v>
      </c>
      <c r="C143" s="66">
        <v>4200</v>
      </c>
      <c r="D143" s="74">
        <f t="shared" ref="D143:D206" si="3">C143/B143</f>
        <v>66.6666666666667</v>
      </c>
      <c r="F143" s="66">
        <v>211</v>
      </c>
      <c r="G143" s="111" t="s">
        <v>206</v>
      </c>
      <c r="H143" s="105" t="s">
        <v>256</v>
      </c>
      <c r="I143" s="105" t="s">
        <v>215</v>
      </c>
    </row>
    <row r="144" spans="1:9">
      <c r="A144" s="113">
        <v>44681</v>
      </c>
      <c r="B144" s="66">
        <v>26.05</v>
      </c>
      <c r="C144" s="66">
        <v>2500</v>
      </c>
      <c r="D144" s="74">
        <f t="shared" si="3"/>
        <v>95.9692898272553</v>
      </c>
      <c r="F144" s="66">
        <v>101</v>
      </c>
      <c r="G144" s="111" t="s">
        <v>206</v>
      </c>
      <c r="H144" s="105" t="s">
        <v>43</v>
      </c>
      <c r="I144" s="105" t="s">
        <v>219</v>
      </c>
    </row>
    <row r="145" spans="1:9">
      <c r="A145" s="113">
        <v>44681</v>
      </c>
      <c r="B145" s="66">
        <v>26</v>
      </c>
      <c r="C145" s="66">
        <v>2400</v>
      </c>
      <c r="D145" s="74">
        <f t="shared" si="3"/>
        <v>92.3076923076923</v>
      </c>
      <c r="F145" s="66">
        <v>101</v>
      </c>
      <c r="G145" s="111" t="s">
        <v>206</v>
      </c>
      <c r="H145" s="105" t="s">
        <v>43</v>
      </c>
      <c r="I145" s="105" t="s">
        <v>219</v>
      </c>
    </row>
    <row r="146" spans="1:9">
      <c r="A146" s="113">
        <v>44681</v>
      </c>
      <c r="B146" s="66">
        <v>29.55</v>
      </c>
      <c r="C146" s="66">
        <v>2500</v>
      </c>
      <c r="D146" s="74">
        <f t="shared" si="3"/>
        <v>84.6023688663282</v>
      </c>
      <c r="F146" s="66">
        <v>101</v>
      </c>
      <c r="G146" s="111" t="s">
        <v>202</v>
      </c>
      <c r="H146" s="105" t="s">
        <v>43</v>
      </c>
      <c r="I146" s="105" t="s">
        <v>219</v>
      </c>
    </row>
    <row r="147" spans="1:9">
      <c r="A147" s="113">
        <v>44681</v>
      </c>
      <c r="B147" s="66">
        <v>29</v>
      </c>
      <c r="C147" s="66">
        <v>2650</v>
      </c>
      <c r="D147" s="74">
        <f t="shared" si="3"/>
        <v>91.3793103448276</v>
      </c>
      <c r="F147" s="66">
        <v>101</v>
      </c>
      <c r="G147" s="111" t="s">
        <v>206</v>
      </c>
      <c r="H147" s="105" t="s">
        <v>43</v>
      </c>
      <c r="I147" s="105" t="s">
        <v>215</v>
      </c>
    </row>
    <row r="148" spans="1:9">
      <c r="A148" s="113">
        <v>44681</v>
      </c>
      <c r="B148" s="66">
        <v>69.4</v>
      </c>
      <c r="C148" s="66">
        <v>4300</v>
      </c>
      <c r="D148" s="74">
        <f t="shared" si="3"/>
        <v>61.9596541786743</v>
      </c>
      <c r="F148" s="66">
        <v>211</v>
      </c>
      <c r="G148" s="111" t="s">
        <v>206</v>
      </c>
      <c r="H148" s="105" t="s">
        <v>44</v>
      </c>
      <c r="I148" s="105" t="s">
        <v>215</v>
      </c>
    </row>
    <row r="149" spans="1:9">
      <c r="A149" s="113">
        <v>44681</v>
      </c>
      <c r="B149" s="66">
        <v>26</v>
      </c>
      <c r="C149" s="66">
        <v>2400</v>
      </c>
      <c r="D149" s="74">
        <f t="shared" si="3"/>
        <v>92.3076923076923</v>
      </c>
      <c r="F149" s="66">
        <v>101</v>
      </c>
      <c r="G149" s="111" t="s">
        <v>206</v>
      </c>
      <c r="H149" s="105" t="s">
        <v>43</v>
      </c>
      <c r="I149" s="105" t="s">
        <v>251</v>
      </c>
    </row>
    <row r="150" spans="1:9">
      <c r="A150" s="113">
        <v>44677</v>
      </c>
      <c r="B150" s="66">
        <v>26</v>
      </c>
      <c r="C150" s="66">
        <v>2400</v>
      </c>
      <c r="D150" s="74">
        <f t="shared" si="3"/>
        <v>92.3076923076923</v>
      </c>
      <c r="F150" s="66">
        <v>101</v>
      </c>
      <c r="G150" s="111" t="s">
        <v>206</v>
      </c>
      <c r="H150" s="105" t="s">
        <v>43</v>
      </c>
      <c r="I150" s="105" t="s">
        <v>219</v>
      </c>
    </row>
    <row r="151" spans="1:9">
      <c r="A151" s="113">
        <v>44675</v>
      </c>
      <c r="B151" s="66">
        <v>63</v>
      </c>
      <c r="C151" s="66">
        <v>3900</v>
      </c>
      <c r="D151" s="74">
        <f t="shared" si="3"/>
        <v>61.9047619047619</v>
      </c>
      <c r="F151" s="66">
        <v>211</v>
      </c>
      <c r="G151" s="111" t="s">
        <v>206</v>
      </c>
      <c r="H151" s="105" t="s">
        <v>256</v>
      </c>
      <c r="I151" s="105" t="s">
        <v>251</v>
      </c>
    </row>
    <row r="152" spans="1:9">
      <c r="A152" s="113">
        <v>44674</v>
      </c>
      <c r="B152" s="66">
        <v>72</v>
      </c>
      <c r="C152" s="66">
        <v>3800</v>
      </c>
      <c r="D152" s="74">
        <f t="shared" si="3"/>
        <v>52.7777777777778</v>
      </c>
      <c r="F152" s="66">
        <v>211</v>
      </c>
      <c r="G152" s="111" t="s">
        <v>206</v>
      </c>
      <c r="H152" s="105" t="s">
        <v>43</v>
      </c>
      <c r="I152" s="105" t="s">
        <v>215</v>
      </c>
    </row>
    <row r="153" spans="1:9">
      <c r="A153" s="113">
        <v>44673</v>
      </c>
      <c r="B153" s="66">
        <v>59</v>
      </c>
      <c r="C153" s="66">
        <v>3800</v>
      </c>
      <c r="D153" s="74">
        <f t="shared" si="3"/>
        <v>64.406779661017</v>
      </c>
      <c r="F153" s="66">
        <v>211</v>
      </c>
      <c r="G153" s="111" t="s">
        <v>206</v>
      </c>
      <c r="H153" s="105" t="s">
        <v>43</v>
      </c>
      <c r="I153" s="105" t="s">
        <v>230</v>
      </c>
    </row>
    <row r="154" spans="1:9">
      <c r="A154" s="113">
        <v>44671</v>
      </c>
      <c r="B154" s="66">
        <v>63</v>
      </c>
      <c r="C154" s="66">
        <v>4000</v>
      </c>
      <c r="D154" s="74">
        <f t="shared" si="3"/>
        <v>63.4920634920635</v>
      </c>
      <c r="F154" s="66">
        <v>211</v>
      </c>
      <c r="G154" s="111" t="s">
        <v>206</v>
      </c>
      <c r="H154" s="105" t="s">
        <v>256</v>
      </c>
      <c r="I154" s="105" t="s">
        <v>219</v>
      </c>
    </row>
    <row r="155" spans="1:9">
      <c r="A155" s="113">
        <v>44667</v>
      </c>
      <c r="B155" s="66">
        <v>29</v>
      </c>
      <c r="C155" s="66">
        <v>2500</v>
      </c>
      <c r="D155" s="74">
        <f t="shared" si="3"/>
        <v>86.2068965517241</v>
      </c>
      <c r="F155" s="66">
        <v>101</v>
      </c>
      <c r="G155" s="111" t="s">
        <v>206</v>
      </c>
      <c r="H155" s="105" t="s">
        <v>43</v>
      </c>
      <c r="I155" s="105" t="s">
        <v>215</v>
      </c>
    </row>
    <row r="156" spans="1:9">
      <c r="A156" s="113">
        <v>44666</v>
      </c>
      <c r="B156" s="66">
        <v>26</v>
      </c>
      <c r="C156" s="66">
        <v>2400</v>
      </c>
      <c r="D156" s="74">
        <f t="shared" si="3"/>
        <v>92.3076923076923</v>
      </c>
      <c r="F156" s="66">
        <v>101</v>
      </c>
      <c r="G156" s="111" t="s">
        <v>206</v>
      </c>
      <c r="H156" s="105" t="s">
        <v>43</v>
      </c>
      <c r="I156" s="105" t="s">
        <v>219</v>
      </c>
    </row>
    <row r="157" spans="1:9">
      <c r="A157" s="113">
        <v>44666</v>
      </c>
      <c r="B157" s="66">
        <v>74</v>
      </c>
      <c r="C157" s="66">
        <v>6000</v>
      </c>
      <c r="D157" s="74">
        <f t="shared" si="3"/>
        <v>81.0810810810811</v>
      </c>
      <c r="F157" s="66">
        <v>311</v>
      </c>
      <c r="G157" s="111" t="s">
        <v>202</v>
      </c>
      <c r="H157" s="105" t="s">
        <v>231</v>
      </c>
      <c r="I157" s="105" t="s">
        <v>232</v>
      </c>
    </row>
    <row r="158" spans="1:9">
      <c r="A158" s="113">
        <v>44662</v>
      </c>
      <c r="B158" s="66">
        <v>77</v>
      </c>
      <c r="C158" s="66">
        <v>4500</v>
      </c>
      <c r="D158" s="74">
        <f t="shared" si="3"/>
        <v>58.4415584415584</v>
      </c>
      <c r="F158" s="66">
        <v>311</v>
      </c>
      <c r="G158" s="111" t="s">
        <v>202</v>
      </c>
      <c r="H158" s="105" t="s">
        <v>231</v>
      </c>
      <c r="I158" s="105" t="s">
        <v>219</v>
      </c>
    </row>
    <row r="159" spans="1:9">
      <c r="A159" s="113">
        <v>44660</v>
      </c>
      <c r="B159" s="66">
        <v>26</v>
      </c>
      <c r="C159" s="66">
        <v>2400</v>
      </c>
      <c r="D159" s="74">
        <f t="shared" si="3"/>
        <v>92.3076923076923</v>
      </c>
      <c r="F159" s="66">
        <v>101</v>
      </c>
      <c r="G159" s="111" t="s">
        <v>206</v>
      </c>
      <c r="H159" s="105" t="s">
        <v>43</v>
      </c>
      <c r="I159" s="105" t="s">
        <v>251</v>
      </c>
    </row>
    <row r="160" spans="1:9">
      <c r="A160" s="113">
        <v>44654</v>
      </c>
      <c r="B160" s="66">
        <v>62.67</v>
      </c>
      <c r="C160" s="66">
        <v>4100</v>
      </c>
      <c r="D160" s="74">
        <f t="shared" si="3"/>
        <v>65.4220520185096</v>
      </c>
      <c r="F160" s="66">
        <v>211</v>
      </c>
      <c r="G160" s="111" t="s">
        <v>202</v>
      </c>
      <c r="H160" s="105" t="s">
        <v>256</v>
      </c>
      <c r="I160" s="105" t="s">
        <v>219</v>
      </c>
    </row>
    <row r="161" spans="1:9">
      <c r="A161" s="113">
        <v>44651</v>
      </c>
      <c r="B161" s="66">
        <v>29.55</v>
      </c>
      <c r="C161" s="66">
        <v>2800</v>
      </c>
      <c r="D161" s="74">
        <f t="shared" si="3"/>
        <v>94.7546531302877</v>
      </c>
      <c r="F161" s="66">
        <v>101</v>
      </c>
      <c r="G161" s="111" t="s">
        <v>206</v>
      </c>
      <c r="H161" s="105" t="s">
        <v>43</v>
      </c>
      <c r="I161" s="67" t="s">
        <v>203</v>
      </c>
    </row>
    <row r="162" spans="1:9">
      <c r="A162" s="113">
        <v>44650</v>
      </c>
      <c r="B162" s="66">
        <v>25.55</v>
      </c>
      <c r="C162" s="66">
        <v>2500</v>
      </c>
      <c r="D162" s="74">
        <f t="shared" si="3"/>
        <v>97.8473581213307</v>
      </c>
      <c r="F162" s="66">
        <v>101</v>
      </c>
      <c r="G162" s="111" t="s">
        <v>202</v>
      </c>
      <c r="H162" s="105" t="s">
        <v>43</v>
      </c>
      <c r="I162" s="105" t="s">
        <v>215</v>
      </c>
    </row>
    <row r="163" spans="1:9">
      <c r="A163" s="113">
        <v>44647</v>
      </c>
      <c r="B163" s="66">
        <v>76</v>
      </c>
      <c r="C163" s="66">
        <v>4050</v>
      </c>
      <c r="D163" s="74">
        <f t="shared" si="3"/>
        <v>53.2894736842105</v>
      </c>
      <c r="F163" s="66">
        <v>211</v>
      </c>
      <c r="G163" s="111" t="s">
        <v>202</v>
      </c>
      <c r="H163" s="105" t="s">
        <v>43</v>
      </c>
      <c r="I163" s="67" t="s">
        <v>203</v>
      </c>
    </row>
    <row r="164" spans="1:9">
      <c r="A164" s="113">
        <v>44644</v>
      </c>
      <c r="B164" s="66">
        <v>26</v>
      </c>
      <c r="C164" s="66">
        <v>2500</v>
      </c>
      <c r="D164" s="74">
        <f t="shared" si="3"/>
        <v>96.1538461538462</v>
      </c>
      <c r="F164" s="66">
        <v>101</v>
      </c>
      <c r="G164" s="111" t="s">
        <v>206</v>
      </c>
      <c r="H164" s="105" t="s">
        <v>43</v>
      </c>
      <c r="I164" s="105" t="s">
        <v>215</v>
      </c>
    </row>
    <row r="165" spans="1:9">
      <c r="A165" s="113">
        <v>44640</v>
      </c>
      <c r="B165" s="66">
        <v>26.25</v>
      </c>
      <c r="C165" s="66">
        <v>2500</v>
      </c>
      <c r="D165" s="74">
        <f t="shared" si="3"/>
        <v>95.2380952380952</v>
      </c>
      <c r="F165" s="66">
        <v>101</v>
      </c>
      <c r="G165" s="111" t="s">
        <v>206</v>
      </c>
      <c r="H165" s="105" t="s">
        <v>43</v>
      </c>
      <c r="I165" s="105" t="s">
        <v>251</v>
      </c>
    </row>
    <row r="166" spans="1:9">
      <c r="A166" s="113">
        <v>44640</v>
      </c>
      <c r="B166" s="66">
        <v>63</v>
      </c>
      <c r="C166" s="66">
        <v>4100</v>
      </c>
      <c r="D166" s="74">
        <f t="shared" si="3"/>
        <v>65.0793650793651</v>
      </c>
      <c r="F166" s="66">
        <v>211</v>
      </c>
      <c r="G166" s="111" t="s">
        <v>202</v>
      </c>
      <c r="H166" s="105" t="s">
        <v>231</v>
      </c>
      <c r="I166" s="105" t="s">
        <v>219</v>
      </c>
    </row>
    <row r="167" spans="1:9">
      <c r="A167" s="113">
        <v>44639</v>
      </c>
      <c r="B167" s="66">
        <v>72</v>
      </c>
      <c r="C167" s="66">
        <v>4200</v>
      </c>
      <c r="D167" s="74">
        <f t="shared" si="3"/>
        <v>58.3333333333333</v>
      </c>
      <c r="F167" s="66">
        <v>211</v>
      </c>
      <c r="G167" s="111" t="s">
        <v>206</v>
      </c>
      <c r="H167" s="105" t="s">
        <v>43</v>
      </c>
      <c r="I167" s="105" t="s">
        <v>215</v>
      </c>
    </row>
    <row r="168" spans="1:9">
      <c r="A168" s="113">
        <v>44639</v>
      </c>
      <c r="B168" s="66">
        <v>60.36</v>
      </c>
      <c r="C168" s="66">
        <v>3850</v>
      </c>
      <c r="D168" s="74">
        <f t="shared" si="3"/>
        <v>63.7839628893307</v>
      </c>
      <c r="F168" s="66">
        <v>211</v>
      </c>
      <c r="G168" s="111" t="s">
        <v>202</v>
      </c>
      <c r="H168" s="105" t="s">
        <v>209</v>
      </c>
      <c r="I168" s="105" t="s">
        <v>215</v>
      </c>
    </row>
    <row r="169" spans="1:9">
      <c r="A169" s="113">
        <v>44638</v>
      </c>
      <c r="B169" s="66">
        <v>26</v>
      </c>
      <c r="C169" s="66">
        <v>2400</v>
      </c>
      <c r="D169" s="74">
        <f t="shared" si="3"/>
        <v>92.3076923076923</v>
      </c>
      <c r="F169" s="66">
        <v>101</v>
      </c>
      <c r="G169" s="111" t="s">
        <v>206</v>
      </c>
      <c r="H169" s="105" t="s">
        <v>43</v>
      </c>
      <c r="I169" s="105" t="s">
        <v>215</v>
      </c>
    </row>
    <row r="170" spans="1:9">
      <c r="A170" s="113">
        <v>44637</v>
      </c>
      <c r="B170" s="66">
        <v>63</v>
      </c>
      <c r="C170" s="66">
        <v>3900</v>
      </c>
      <c r="D170" s="74">
        <f t="shared" si="3"/>
        <v>61.9047619047619</v>
      </c>
      <c r="F170" s="66">
        <v>211</v>
      </c>
      <c r="G170" s="111" t="s">
        <v>206</v>
      </c>
      <c r="H170" s="105" t="s">
        <v>256</v>
      </c>
      <c r="I170" s="105" t="s">
        <v>219</v>
      </c>
    </row>
    <row r="171" spans="1:9">
      <c r="A171" s="113">
        <v>44635</v>
      </c>
      <c r="B171" s="66">
        <v>60.63</v>
      </c>
      <c r="C171" s="66">
        <v>3700</v>
      </c>
      <c r="D171" s="74">
        <f t="shared" si="3"/>
        <v>61.0258947715652</v>
      </c>
      <c r="F171" s="66">
        <v>211</v>
      </c>
      <c r="G171" s="111" t="s">
        <v>202</v>
      </c>
      <c r="H171" s="105" t="s">
        <v>209</v>
      </c>
      <c r="I171" s="105" t="s">
        <v>215</v>
      </c>
    </row>
    <row r="172" spans="1:9">
      <c r="A172" s="113">
        <v>44635</v>
      </c>
      <c r="B172" s="66">
        <v>69.43</v>
      </c>
      <c r="C172" s="66">
        <v>4100</v>
      </c>
      <c r="D172" s="74">
        <f t="shared" si="3"/>
        <v>59.052282874838</v>
      </c>
      <c r="F172" s="66">
        <v>211</v>
      </c>
      <c r="G172" s="111" t="s">
        <v>206</v>
      </c>
      <c r="H172" s="105" t="s">
        <v>44</v>
      </c>
      <c r="I172" s="67" t="s">
        <v>208</v>
      </c>
    </row>
    <row r="173" spans="1:9">
      <c r="A173" s="113">
        <v>44633</v>
      </c>
      <c r="B173" s="66">
        <v>26</v>
      </c>
      <c r="C173" s="66">
        <v>2500</v>
      </c>
      <c r="D173" s="74">
        <f t="shared" si="3"/>
        <v>96.1538461538462</v>
      </c>
      <c r="F173" s="66">
        <v>101</v>
      </c>
      <c r="G173" s="111" t="s">
        <v>202</v>
      </c>
      <c r="H173" s="105" t="s">
        <v>43</v>
      </c>
      <c r="I173" s="105" t="s">
        <v>219</v>
      </c>
    </row>
    <row r="174" spans="1:9">
      <c r="A174" s="113">
        <v>44633</v>
      </c>
      <c r="B174" s="66">
        <v>26</v>
      </c>
      <c r="C174" s="66">
        <v>2500</v>
      </c>
      <c r="D174" s="74">
        <f t="shared" si="3"/>
        <v>96.1538461538462</v>
      </c>
      <c r="F174" s="66">
        <v>101</v>
      </c>
      <c r="G174" s="111" t="s">
        <v>206</v>
      </c>
      <c r="H174" s="105" t="s">
        <v>43</v>
      </c>
      <c r="I174" s="105" t="s">
        <v>251</v>
      </c>
    </row>
    <row r="175" spans="1:9">
      <c r="A175" s="113">
        <v>44631</v>
      </c>
      <c r="B175" s="66">
        <v>29.5</v>
      </c>
      <c r="C175" s="66">
        <v>2650</v>
      </c>
      <c r="D175" s="74">
        <f t="shared" si="3"/>
        <v>89.8305084745763</v>
      </c>
      <c r="F175" s="66">
        <v>101</v>
      </c>
      <c r="G175" s="111" t="s">
        <v>202</v>
      </c>
      <c r="H175" s="105" t="s">
        <v>43</v>
      </c>
      <c r="I175" s="105" t="s">
        <v>251</v>
      </c>
    </row>
    <row r="176" spans="1:9">
      <c r="A176" s="113">
        <v>44626</v>
      </c>
      <c r="B176" s="66">
        <v>26</v>
      </c>
      <c r="C176" s="66">
        <v>2400</v>
      </c>
      <c r="D176" s="74">
        <f t="shared" si="3"/>
        <v>92.3076923076923</v>
      </c>
      <c r="F176" s="66">
        <v>101</v>
      </c>
      <c r="G176" s="111" t="s">
        <v>206</v>
      </c>
      <c r="H176" s="105" t="s">
        <v>256</v>
      </c>
      <c r="I176" s="105" t="s">
        <v>251</v>
      </c>
    </row>
    <row r="177" spans="1:9">
      <c r="A177" s="113">
        <v>44626</v>
      </c>
      <c r="B177" s="66">
        <v>26</v>
      </c>
      <c r="C177" s="66">
        <v>2333</v>
      </c>
      <c r="D177" s="74">
        <f t="shared" si="3"/>
        <v>89.7307692307692</v>
      </c>
      <c r="F177" s="66">
        <v>101</v>
      </c>
      <c r="G177" s="111" t="s">
        <v>206</v>
      </c>
      <c r="H177" s="105" t="s">
        <v>43</v>
      </c>
      <c r="I177" s="105" t="s">
        <v>219</v>
      </c>
    </row>
    <row r="178" spans="1:9">
      <c r="A178" s="113">
        <v>44625</v>
      </c>
      <c r="B178" s="66">
        <v>87</v>
      </c>
      <c r="C178" s="66">
        <v>5000</v>
      </c>
      <c r="D178" s="74">
        <f t="shared" si="3"/>
        <v>57.4712643678161</v>
      </c>
      <c r="F178" s="66">
        <v>311</v>
      </c>
      <c r="G178" s="111" t="s">
        <v>202</v>
      </c>
      <c r="H178" s="105" t="s">
        <v>231</v>
      </c>
      <c r="I178" s="105" t="s">
        <v>219</v>
      </c>
    </row>
    <row r="179" spans="1:9">
      <c r="A179" s="113">
        <v>44619</v>
      </c>
      <c r="B179" s="66">
        <v>26</v>
      </c>
      <c r="C179" s="66">
        <v>2450</v>
      </c>
      <c r="D179" s="74">
        <f t="shared" si="3"/>
        <v>94.2307692307692</v>
      </c>
      <c r="F179" s="66">
        <v>101</v>
      </c>
      <c r="G179" s="111" t="s">
        <v>202</v>
      </c>
      <c r="H179" s="105" t="s">
        <v>43</v>
      </c>
      <c r="I179" s="105" t="s">
        <v>251</v>
      </c>
    </row>
    <row r="180" spans="1:9">
      <c r="A180" s="113">
        <v>44618</v>
      </c>
      <c r="B180" s="66">
        <v>60</v>
      </c>
      <c r="C180" s="66">
        <v>4000</v>
      </c>
      <c r="D180" s="74">
        <f t="shared" si="3"/>
        <v>66.6666666666667</v>
      </c>
      <c r="F180" s="66">
        <v>211</v>
      </c>
      <c r="G180" s="111" t="s">
        <v>202</v>
      </c>
      <c r="H180" s="105" t="s">
        <v>265</v>
      </c>
      <c r="I180" s="105" t="s">
        <v>219</v>
      </c>
    </row>
    <row r="181" spans="1:9">
      <c r="A181" s="113">
        <v>44614</v>
      </c>
      <c r="B181" s="66">
        <v>26</v>
      </c>
      <c r="C181" s="66">
        <v>2300</v>
      </c>
      <c r="D181" s="74">
        <f t="shared" si="3"/>
        <v>88.4615384615385</v>
      </c>
      <c r="F181" s="66">
        <v>101</v>
      </c>
      <c r="G181" s="111" t="s">
        <v>206</v>
      </c>
      <c r="H181" s="105" t="s">
        <v>43</v>
      </c>
      <c r="I181" s="105" t="s">
        <v>215</v>
      </c>
    </row>
    <row r="182" spans="1:9">
      <c r="A182" s="113">
        <v>44612</v>
      </c>
      <c r="B182" s="66">
        <v>63</v>
      </c>
      <c r="C182" s="66">
        <v>4200</v>
      </c>
      <c r="D182" s="74">
        <f t="shared" si="3"/>
        <v>66.6666666666667</v>
      </c>
      <c r="F182" s="66">
        <v>211</v>
      </c>
      <c r="G182" s="111" t="s">
        <v>202</v>
      </c>
      <c r="H182" s="105" t="s">
        <v>256</v>
      </c>
      <c r="I182" s="105" t="s">
        <v>215</v>
      </c>
    </row>
    <row r="183" spans="1:9">
      <c r="A183" s="113">
        <v>44612</v>
      </c>
      <c r="B183" s="66">
        <v>106</v>
      </c>
      <c r="C183" s="66">
        <v>5500</v>
      </c>
      <c r="D183" s="74">
        <f t="shared" si="3"/>
        <v>51.8867924528302</v>
      </c>
      <c r="F183" s="66">
        <v>411</v>
      </c>
      <c r="G183" s="111" t="s">
        <v>202</v>
      </c>
      <c r="H183" s="105" t="s">
        <v>44</v>
      </c>
      <c r="I183" s="105" t="s">
        <v>266</v>
      </c>
    </row>
    <row r="184" spans="1:9">
      <c r="A184" s="113">
        <v>44612</v>
      </c>
      <c r="B184" s="66">
        <v>89</v>
      </c>
      <c r="C184" s="66">
        <v>4400</v>
      </c>
      <c r="D184" s="74">
        <f t="shared" si="3"/>
        <v>49.438202247191</v>
      </c>
      <c r="F184" s="66">
        <v>311</v>
      </c>
      <c r="G184" s="111" t="s">
        <v>206</v>
      </c>
      <c r="H184" s="105" t="s">
        <v>262</v>
      </c>
      <c r="I184" s="105" t="s">
        <v>261</v>
      </c>
    </row>
    <row r="185" spans="1:9">
      <c r="A185" s="113">
        <v>44610</v>
      </c>
      <c r="B185" s="66">
        <v>72.21</v>
      </c>
      <c r="C185" s="66">
        <v>4800</v>
      </c>
      <c r="D185" s="74">
        <f t="shared" si="3"/>
        <v>66.4727877025343</v>
      </c>
      <c r="F185" s="66">
        <v>311</v>
      </c>
      <c r="G185" s="111" t="s">
        <v>206</v>
      </c>
      <c r="H185" s="105" t="s">
        <v>44</v>
      </c>
      <c r="I185" s="105" t="s">
        <v>232</v>
      </c>
    </row>
    <row r="186" spans="1:9">
      <c r="A186" s="113">
        <v>44609</v>
      </c>
      <c r="B186" s="66">
        <v>69</v>
      </c>
      <c r="C186" s="66">
        <v>4000</v>
      </c>
      <c r="D186" s="74">
        <f t="shared" si="3"/>
        <v>57.9710144927536</v>
      </c>
      <c r="F186" s="66">
        <v>211</v>
      </c>
      <c r="G186" s="111" t="s">
        <v>206</v>
      </c>
      <c r="H186" s="105" t="s">
        <v>44</v>
      </c>
      <c r="I186" s="105" t="s">
        <v>215</v>
      </c>
    </row>
    <row r="187" spans="1:9">
      <c r="A187" s="113">
        <v>44607</v>
      </c>
      <c r="B187" s="66">
        <v>107</v>
      </c>
      <c r="C187" s="66">
        <v>5300</v>
      </c>
      <c r="D187" s="74">
        <f t="shared" si="3"/>
        <v>49.5327102803738</v>
      </c>
      <c r="F187" s="66">
        <v>321</v>
      </c>
      <c r="G187" s="111" t="s">
        <v>206</v>
      </c>
      <c r="H187" s="105" t="s">
        <v>44</v>
      </c>
      <c r="I187" s="105" t="s">
        <v>267</v>
      </c>
    </row>
    <row r="188" spans="1:9">
      <c r="A188" s="113">
        <v>44606</v>
      </c>
      <c r="B188" s="66">
        <v>26</v>
      </c>
      <c r="C188" s="66">
        <v>2500</v>
      </c>
      <c r="D188" s="74">
        <f t="shared" si="3"/>
        <v>96.1538461538462</v>
      </c>
      <c r="F188" s="66">
        <v>101</v>
      </c>
      <c r="G188" s="111" t="s">
        <v>202</v>
      </c>
      <c r="H188" s="105" t="s">
        <v>43</v>
      </c>
      <c r="I188" s="105" t="s">
        <v>219</v>
      </c>
    </row>
    <row r="189" spans="1:9">
      <c r="A189" s="113">
        <v>44605</v>
      </c>
      <c r="B189" s="66">
        <v>77.04</v>
      </c>
      <c r="C189" s="66">
        <v>4700</v>
      </c>
      <c r="D189" s="74">
        <f t="shared" si="3"/>
        <v>61.0072689511942</v>
      </c>
      <c r="F189" s="66">
        <v>311</v>
      </c>
      <c r="G189" s="111" t="s">
        <v>206</v>
      </c>
      <c r="H189" s="105" t="s">
        <v>231</v>
      </c>
      <c r="I189" s="105" t="s">
        <v>251</v>
      </c>
    </row>
    <row r="190" spans="1:9">
      <c r="A190" s="113">
        <v>44605</v>
      </c>
      <c r="B190" s="66">
        <v>26</v>
      </c>
      <c r="C190" s="66">
        <v>2400</v>
      </c>
      <c r="D190" s="74">
        <f t="shared" si="3"/>
        <v>92.3076923076923</v>
      </c>
      <c r="F190" s="66">
        <v>101</v>
      </c>
      <c r="G190" s="111" t="s">
        <v>202</v>
      </c>
      <c r="H190" s="105" t="s">
        <v>43</v>
      </c>
      <c r="I190" s="105" t="s">
        <v>219</v>
      </c>
    </row>
    <row r="191" spans="1:9">
      <c r="A191" s="113">
        <v>44605</v>
      </c>
      <c r="B191" s="66">
        <v>26</v>
      </c>
      <c r="C191" s="66">
        <v>2600</v>
      </c>
      <c r="D191" s="74">
        <f t="shared" si="3"/>
        <v>100</v>
      </c>
      <c r="F191" s="66">
        <v>101</v>
      </c>
      <c r="G191" s="111" t="s">
        <v>206</v>
      </c>
      <c r="H191" s="105" t="s">
        <v>43</v>
      </c>
      <c r="I191" s="105" t="s">
        <v>219</v>
      </c>
    </row>
    <row r="192" spans="1:9">
      <c r="A192" s="113">
        <v>44605</v>
      </c>
      <c r="B192" s="66">
        <v>26</v>
      </c>
      <c r="C192" s="66">
        <v>2600</v>
      </c>
      <c r="D192" s="74">
        <f t="shared" si="3"/>
        <v>100</v>
      </c>
      <c r="F192" s="66">
        <v>101</v>
      </c>
      <c r="G192" s="111" t="s">
        <v>206</v>
      </c>
      <c r="H192" s="105" t="s">
        <v>43</v>
      </c>
      <c r="I192" s="105" t="s">
        <v>251</v>
      </c>
    </row>
    <row r="193" spans="1:9">
      <c r="A193" s="113">
        <v>44604</v>
      </c>
      <c r="B193" s="66">
        <v>26.05</v>
      </c>
      <c r="C193" s="66">
        <v>2400</v>
      </c>
      <c r="D193" s="74">
        <f t="shared" si="3"/>
        <v>92.1305182341651</v>
      </c>
      <c r="F193" s="66">
        <v>101</v>
      </c>
      <c r="G193" s="111" t="s">
        <v>202</v>
      </c>
      <c r="H193" s="105" t="s">
        <v>43</v>
      </c>
      <c r="I193" s="105" t="s">
        <v>219</v>
      </c>
    </row>
    <row r="194" spans="1:9">
      <c r="A194" s="113">
        <v>44604</v>
      </c>
      <c r="B194" s="66">
        <v>29</v>
      </c>
      <c r="C194" s="66">
        <v>2600</v>
      </c>
      <c r="D194" s="74">
        <f t="shared" si="3"/>
        <v>89.6551724137931</v>
      </c>
      <c r="F194" s="66">
        <v>101</v>
      </c>
      <c r="G194" s="111" t="s">
        <v>206</v>
      </c>
      <c r="H194" s="105" t="s">
        <v>43</v>
      </c>
      <c r="I194" s="105" t="s">
        <v>215</v>
      </c>
    </row>
    <row r="195" spans="1:9">
      <c r="A195" s="113">
        <v>44604</v>
      </c>
      <c r="B195" s="66">
        <v>26</v>
      </c>
      <c r="C195" s="66">
        <v>2500</v>
      </c>
      <c r="D195" s="74">
        <f t="shared" si="3"/>
        <v>96.1538461538462</v>
      </c>
      <c r="F195" s="66">
        <v>101</v>
      </c>
      <c r="G195" s="111" t="s">
        <v>206</v>
      </c>
      <c r="H195" s="105" t="s">
        <v>43</v>
      </c>
      <c r="I195" s="105" t="s">
        <v>251</v>
      </c>
    </row>
    <row r="196" spans="1:9">
      <c r="A196" s="113">
        <v>44601</v>
      </c>
      <c r="B196" s="66">
        <v>29</v>
      </c>
      <c r="C196" s="66">
        <v>2550</v>
      </c>
      <c r="D196" s="74">
        <f t="shared" si="3"/>
        <v>87.9310344827586</v>
      </c>
      <c r="F196" s="66">
        <v>101</v>
      </c>
      <c r="G196" s="111" t="s">
        <v>206</v>
      </c>
      <c r="H196" s="105" t="s">
        <v>43</v>
      </c>
      <c r="I196" s="105" t="s">
        <v>215</v>
      </c>
    </row>
    <row r="197" spans="1:9">
      <c r="A197" s="113">
        <v>44599</v>
      </c>
      <c r="B197" s="66">
        <v>65</v>
      </c>
      <c r="C197" s="66">
        <v>4100</v>
      </c>
      <c r="D197" s="74">
        <f t="shared" si="3"/>
        <v>63.0769230769231</v>
      </c>
      <c r="F197" s="66">
        <v>211</v>
      </c>
      <c r="G197" s="111" t="s">
        <v>202</v>
      </c>
      <c r="H197" s="105" t="s">
        <v>268</v>
      </c>
      <c r="I197" s="105" t="s">
        <v>251</v>
      </c>
    </row>
    <row r="198" spans="1:9">
      <c r="A198" s="113">
        <v>44584</v>
      </c>
      <c r="B198" s="66">
        <v>106</v>
      </c>
      <c r="C198" s="66">
        <v>4500</v>
      </c>
      <c r="D198" s="74">
        <f t="shared" si="3"/>
        <v>42.4528301886792</v>
      </c>
      <c r="F198" s="66">
        <v>311</v>
      </c>
      <c r="G198" s="111" t="s">
        <v>202</v>
      </c>
      <c r="H198" s="105" t="s">
        <v>44</v>
      </c>
      <c r="I198" s="105" t="s">
        <v>217</v>
      </c>
    </row>
    <row r="199" spans="1:9">
      <c r="A199" s="113">
        <v>44583</v>
      </c>
      <c r="B199" s="66">
        <v>29.55</v>
      </c>
      <c r="C199" s="66">
        <v>2600</v>
      </c>
      <c r="D199" s="74">
        <f t="shared" si="3"/>
        <v>87.9864636209814</v>
      </c>
      <c r="F199" s="66">
        <v>101</v>
      </c>
      <c r="G199" s="111" t="s">
        <v>202</v>
      </c>
      <c r="H199" s="105" t="s">
        <v>43</v>
      </c>
      <c r="I199" s="105" t="s">
        <v>251</v>
      </c>
    </row>
    <row r="200" spans="1:9">
      <c r="A200" s="113">
        <v>44580</v>
      </c>
      <c r="B200" s="66">
        <v>26</v>
      </c>
      <c r="C200" s="66">
        <v>2400</v>
      </c>
      <c r="D200" s="74">
        <f t="shared" si="3"/>
        <v>92.3076923076923</v>
      </c>
      <c r="F200" s="66">
        <v>101</v>
      </c>
      <c r="G200" s="111" t="s">
        <v>206</v>
      </c>
      <c r="H200" s="105" t="s">
        <v>43</v>
      </c>
      <c r="I200" s="105" t="s">
        <v>251</v>
      </c>
    </row>
    <row r="201" spans="1:9">
      <c r="A201" s="113">
        <v>44577</v>
      </c>
      <c r="B201" s="66">
        <v>77</v>
      </c>
      <c r="C201" s="66">
        <v>4600</v>
      </c>
      <c r="D201" s="74">
        <f t="shared" si="3"/>
        <v>59.7402597402597</v>
      </c>
      <c r="F201" s="66">
        <v>311</v>
      </c>
      <c r="G201" s="111" t="s">
        <v>206</v>
      </c>
      <c r="H201" s="105" t="s">
        <v>44</v>
      </c>
      <c r="I201" s="105" t="s">
        <v>228</v>
      </c>
    </row>
    <row r="202" spans="1:9">
      <c r="A202" s="113">
        <v>44576</v>
      </c>
      <c r="B202" s="66">
        <v>26</v>
      </c>
      <c r="C202" s="66">
        <v>2500</v>
      </c>
      <c r="D202" s="74">
        <f t="shared" si="3"/>
        <v>96.1538461538462</v>
      </c>
      <c r="F202" s="66">
        <v>101</v>
      </c>
      <c r="G202" s="111" t="s">
        <v>202</v>
      </c>
      <c r="H202" s="105" t="s">
        <v>43</v>
      </c>
      <c r="I202" s="105" t="s">
        <v>219</v>
      </c>
    </row>
    <row r="203" spans="1:9">
      <c r="A203" s="113">
        <v>44575</v>
      </c>
      <c r="B203" s="66">
        <v>121</v>
      </c>
      <c r="C203" s="66">
        <v>6000</v>
      </c>
      <c r="D203" s="74">
        <f t="shared" si="3"/>
        <v>49.5867768595041</v>
      </c>
      <c r="F203" s="66">
        <v>321</v>
      </c>
      <c r="G203" s="111" t="s">
        <v>202</v>
      </c>
      <c r="H203" s="105" t="s">
        <v>44</v>
      </c>
      <c r="I203" s="105" t="s">
        <v>269</v>
      </c>
    </row>
    <row r="204" spans="1:9">
      <c r="A204" s="113">
        <v>44573</v>
      </c>
      <c r="B204" s="66">
        <v>61.69</v>
      </c>
      <c r="C204" s="66">
        <v>3800</v>
      </c>
      <c r="D204" s="74">
        <f t="shared" si="3"/>
        <v>61.5983141514022</v>
      </c>
      <c r="F204" s="66">
        <v>211</v>
      </c>
      <c r="G204" s="111" t="s">
        <v>202</v>
      </c>
      <c r="H204" s="105" t="s">
        <v>256</v>
      </c>
      <c r="I204" s="105" t="s">
        <v>219</v>
      </c>
    </row>
    <row r="205" spans="1:9">
      <c r="A205" s="113">
        <v>44572</v>
      </c>
      <c r="B205" s="66">
        <v>29</v>
      </c>
      <c r="C205" s="66">
        <v>2400</v>
      </c>
      <c r="D205" s="74">
        <f t="shared" si="3"/>
        <v>82.7586206896552</v>
      </c>
      <c r="F205" s="66">
        <v>101</v>
      </c>
      <c r="G205" s="111" t="s">
        <v>206</v>
      </c>
      <c r="H205" s="105" t="s">
        <v>43</v>
      </c>
      <c r="I205" s="105" t="s">
        <v>215</v>
      </c>
    </row>
    <row r="206" spans="1:9">
      <c r="A206" s="113">
        <v>44572</v>
      </c>
      <c r="B206" s="66">
        <v>77</v>
      </c>
      <c r="C206" s="66">
        <v>4800</v>
      </c>
      <c r="D206" s="74">
        <f t="shared" si="3"/>
        <v>62.3376623376623</v>
      </c>
      <c r="F206" s="66">
        <v>311</v>
      </c>
      <c r="G206" s="111" t="s">
        <v>206</v>
      </c>
      <c r="H206" s="105" t="s">
        <v>44</v>
      </c>
      <c r="I206" s="105" t="s">
        <v>230</v>
      </c>
    </row>
    <row r="207" spans="1:9">
      <c r="A207" s="113">
        <v>44562</v>
      </c>
      <c r="B207" s="66">
        <v>26.1</v>
      </c>
      <c r="C207" s="66">
        <v>2350</v>
      </c>
      <c r="D207" s="74">
        <f t="shared" ref="D207:D270" si="4">C207/B207</f>
        <v>90.0383141762452</v>
      </c>
      <c r="F207" s="66">
        <v>101</v>
      </c>
      <c r="G207" s="111" t="s">
        <v>206</v>
      </c>
      <c r="H207" s="105" t="s">
        <v>43</v>
      </c>
      <c r="I207" s="105" t="s">
        <v>215</v>
      </c>
    </row>
    <row r="208" spans="1:9">
      <c r="A208" s="113">
        <v>44556</v>
      </c>
      <c r="B208" s="66">
        <v>26.14</v>
      </c>
      <c r="C208" s="66">
        <v>2400</v>
      </c>
      <c r="D208" s="74">
        <f t="shared" si="4"/>
        <v>91.8133129303749</v>
      </c>
      <c r="F208" s="66">
        <v>101</v>
      </c>
      <c r="G208" s="111" t="s">
        <v>202</v>
      </c>
      <c r="H208" s="105" t="s">
        <v>43</v>
      </c>
      <c r="I208" s="105" t="s">
        <v>219</v>
      </c>
    </row>
    <row r="209" spans="1:9">
      <c r="A209" s="113">
        <v>44550</v>
      </c>
      <c r="B209" s="66">
        <v>26</v>
      </c>
      <c r="C209" s="66">
        <v>2300</v>
      </c>
      <c r="D209" s="74">
        <f t="shared" si="4"/>
        <v>88.4615384615385</v>
      </c>
      <c r="F209" s="66">
        <v>101</v>
      </c>
      <c r="G209" s="111" t="s">
        <v>206</v>
      </c>
      <c r="H209" s="105" t="s">
        <v>43</v>
      </c>
      <c r="I209" s="105" t="s">
        <v>215</v>
      </c>
    </row>
    <row r="210" spans="1:9">
      <c r="A210" s="113">
        <v>44549</v>
      </c>
      <c r="B210" s="66">
        <v>25.44</v>
      </c>
      <c r="C210" s="66">
        <v>2600</v>
      </c>
      <c r="D210" s="74">
        <f t="shared" si="4"/>
        <v>102.201257861635</v>
      </c>
      <c r="F210" s="66">
        <v>101</v>
      </c>
      <c r="G210" s="111" t="s">
        <v>206</v>
      </c>
      <c r="H210" s="105" t="s">
        <v>43</v>
      </c>
      <c r="I210" s="105" t="s">
        <v>215</v>
      </c>
    </row>
    <row r="211" spans="1:9">
      <c r="A211" s="113">
        <v>44549</v>
      </c>
      <c r="B211" s="66">
        <v>77</v>
      </c>
      <c r="C211" s="66">
        <v>4300</v>
      </c>
      <c r="D211" s="74">
        <f t="shared" si="4"/>
        <v>55.8441558441558</v>
      </c>
      <c r="F211" s="66">
        <v>311</v>
      </c>
      <c r="G211" s="111" t="s">
        <v>202</v>
      </c>
      <c r="H211" s="105" t="s">
        <v>231</v>
      </c>
      <c r="I211" s="105" t="s">
        <v>215</v>
      </c>
    </row>
    <row r="212" spans="1:9">
      <c r="A212" s="113">
        <v>44545</v>
      </c>
      <c r="B212" s="66">
        <v>26</v>
      </c>
      <c r="C212" s="66">
        <v>2500</v>
      </c>
      <c r="D212" s="74">
        <f t="shared" si="4"/>
        <v>96.1538461538462</v>
      </c>
      <c r="F212" s="66">
        <v>101</v>
      </c>
      <c r="G212" s="111" t="s">
        <v>202</v>
      </c>
      <c r="H212" s="105" t="s">
        <v>43</v>
      </c>
      <c r="I212" s="105" t="s">
        <v>219</v>
      </c>
    </row>
    <row r="213" spans="1:9">
      <c r="A213" s="113">
        <v>44542</v>
      </c>
      <c r="B213" s="66">
        <v>72.69</v>
      </c>
      <c r="C213" s="66">
        <v>4600</v>
      </c>
      <c r="D213" s="74">
        <f t="shared" si="4"/>
        <v>63.2824322465263</v>
      </c>
      <c r="F213" s="66">
        <v>311</v>
      </c>
      <c r="G213" s="111" t="s">
        <v>202</v>
      </c>
      <c r="H213" s="105" t="s">
        <v>231</v>
      </c>
      <c r="I213" s="105" t="s">
        <v>232</v>
      </c>
    </row>
    <row r="214" spans="1:9">
      <c r="A214" s="113">
        <v>44539</v>
      </c>
      <c r="B214" s="66">
        <v>29.43</v>
      </c>
      <c r="C214" s="66">
        <v>2500</v>
      </c>
      <c r="D214" s="74">
        <f t="shared" si="4"/>
        <v>84.9473326537547</v>
      </c>
      <c r="F214" s="66">
        <v>101</v>
      </c>
      <c r="G214" s="111" t="s">
        <v>206</v>
      </c>
      <c r="H214" s="105" t="s">
        <v>43</v>
      </c>
      <c r="I214" s="105" t="s">
        <v>251</v>
      </c>
    </row>
    <row r="215" spans="1:9">
      <c r="A215" s="113">
        <v>44538</v>
      </c>
      <c r="B215" s="66">
        <v>26.16</v>
      </c>
      <c r="C215" s="66">
        <v>2300</v>
      </c>
      <c r="D215" s="74">
        <f t="shared" si="4"/>
        <v>87.9204892966361</v>
      </c>
      <c r="F215" s="66">
        <v>101</v>
      </c>
      <c r="G215" s="111" t="s">
        <v>206</v>
      </c>
      <c r="H215" s="105" t="s">
        <v>43</v>
      </c>
      <c r="I215" s="105" t="s">
        <v>215</v>
      </c>
    </row>
    <row r="216" spans="1:9">
      <c r="A216" s="113">
        <v>44535</v>
      </c>
      <c r="B216" s="66">
        <v>29</v>
      </c>
      <c r="C216" s="66">
        <v>2500</v>
      </c>
      <c r="D216" s="74">
        <f t="shared" si="4"/>
        <v>86.2068965517241</v>
      </c>
      <c r="F216" s="66">
        <v>101</v>
      </c>
      <c r="G216" s="111" t="s">
        <v>202</v>
      </c>
      <c r="H216" s="105" t="s">
        <v>43</v>
      </c>
      <c r="I216" s="105" t="s">
        <v>251</v>
      </c>
    </row>
    <row r="217" spans="1:9">
      <c r="A217" s="113">
        <v>44534</v>
      </c>
      <c r="B217" s="66">
        <v>79</v>
      </c>
      <c r="C217" s="66">
        <v>4800</v>
      </c>
      <c r="D217" s="74">
        <f t="shared" si="4"/>
        <v>60.7594936708861</v>
      </c>
      <c r="F217" s="66">
        <v>311</v>
      </c>
      <c r="G217" s="111" t="s">
        <v>206</v>
      </c>
      <c r="H217" s="105" t="s">
        <v>44</v>
      </c>
      <c r="I217" s="105" t="s">
        <v>232</v>
      </c>
    </row>
    <row r="218" spans="1:9">
      <c r="A218" s="113">
        <v>44528</v>
      </c>
      <c r="B218" s="66">
        <v>65</v>
      </c>
      <c r="C218" s="66">
        <v>4500</v>
      </c>
      <c r="D218" s="74">
        <f t="shared" si="4"/>
        <v>69.2307692307692</v>
      </c>
      <c r="F218" s="66">
        <v>211</v>
      </c>
      <c r="G218" s="111" t="s">
        <v>202</v>
      </c>
      <c r="H218" s="105" t="s">
        <v>256</v>
      </c>
      <c r="I218" s="105" t="s">
        <v>219</v>
      </c>
    </row>
    <row r="219" spans="1:9">
      <c r="A219" s="113">
        <v>44528</v>
      </c>
      <c r="B219" s="66">
        <v>26</v>
      </c>
      <c r="C219" s="66">
        <v>2400</v>
      </c>
      <c r="D219" s="74">
        <f t="shared" si="4"/>
        <v>92.3076923076923</v>
      </c>
      <c r="F219" s="66">
        <v>101</v>
      </c>
      <c r="G219" s="111" t="s">
        <v>206</v>
      </c>
      <c r="H219" s="105" t="s">
        <v>43</v>
      </c>
      <c r="I219" s="105" t="s">
        <v>215</v>
      </c>
    </row>
    <row r="220" spans="1:9">
      <c r="A220" s="113">
        <v>44527</v>
      </c>
      <c r="B220" s="66">
        <v>77.45</v>
      </c>
      <c r="C220" s="66">
        <v>4800</v>
      </c>
      <c r="D220" s="74">
        <f t="shared" si="4"/>
        <v>61.9754680438993</v>
      </c>
      <c r="F220" s="66">
        <v>311</v>
      </c>
      <c r="G220" s="111" t="s">
        <v>202</v>
      </c>
      <c r="H220" s="105" t="s">
        <v>231</v>
      </c>
      <c r="I220" s="105" t="s">
        <v>215</v>
      </c>
    </row>
    <row r="221" spans="1:9">
      <c r="A221" s="113">
        <v>44527</v>
      </c>
      <c r="B221" s="66">
        <v>29.43</v>
      </c>
      <c r="C221" s="66">
        <v>2500</v>
      </c>
      <c r="D221" s="74">
        <f t="shared" si="4"/>
        <v>84.9473326537547</v>
      </c>
      <c r="F221" s="66">
        <v>101</v>
      </c>
      <c r="G221" s="111" t="s">
        <v>206</v>
      </c>
      <c r="H221" s="105" t="s">
        <v>43</v>
      </c>
      <c r="I221" s="105" t="s">
        <v>251</v>
      </c>
    </row>
    <row r="222" spans="1:9">
      <c r="A222" s="113">
        <v>44525</v>
      </c>
      <c r="B222" s="66">
        <v>26</v>
      </c>
      <c r="C222" s="66">
        <v>2600</v>
      </c>
      <c r="D222" s="74">
        <f t="shared" si="4"/>
        <v>100</v>
      </c>
      <c r="F222" s="66">
        <v>101</v>
      </c>
      <c r="G222" s="111" t="s">
        <v>202</v>
      </c>
      <c r="H222" s="105" t="s">
        <v>43</v>
      </c>
      <c r="I222" s="105" t="s">
        <v>219</v>
      </c>
    </row>
    <row r="223" spans="1:9">
      <c r="A223" s="113">
        <v>44524</v>
      </c>
      <c r="B223" s="66">
        <v>29.55</v>
      </c>
      <c r="C223" s="66">
        <v>2450</v>
      </c>
      <c r="D223" s="74">
        <f t="shared" si="4"/>
        <v>82.9103214890017</v>
      </c>
      <c r="F223" s="66">
        <v>101</v>
      </c>
      <c r="G223" s="111" t="s">
        <v>206</v>
      </c>
      <c r="H223" s="105" t="s">
        <v>43</v>
      </c>
      <c r="I223" s="105" t="s">
        <v>215</v>
      </c>
    </row>
    <row r="224" spans="1:9">
      <c r="A224" s="113">
        <v>44888</v>
      </c>
      <c r="B224" s="66">
        <v>63.37</v>
      </c>
      <c r="C224" s="66">
        <v>4000</v>
      </c>
      <c r="D224" s="74">
        <f t="shared" si="4"/>
        <v>63.1213507969071</v>
      </c>
      <c r="F224" s="66">
        <v>211</v>
      </c>
      <c r="G224" s="111" t="s">
        <v>206</v>
      </c>
      <c r="H224" s="105" t="s">
        <v>256</v>
      </c>
      <c r="I224" s="105" t="s">
        <v>219</v>
      </c>
    </row>
    <row r="225" spans="1:9">
      <c r="A225" s="113">
        <v>44507</v>
      </c>
      <c r="B225" s="66">
        <v>86.36</v>
      </c>
      <c r="C225" s="66">
        <v>5900</v>
      </c>
      <c r="D225" s="74">
        <f t="shared" si="4"/>
        <v>68.3186660490968</v>
      </c>
      <c r="F225" s="66">
        <v>311</v>
      </c>
      <c r="G225" s="111" t="s">
        <v>206</v>
      </c>
      <c r="H225" s="105" t="s">
        <v>231</v>
      </c>
      <c r="I225" s="105" t="s">
        <v>251</v>
      </c>
    </row>
    <row r="226" spans="1:9">
      <c r="A226" s="113">
        <v>44502</v>
      </c>
      <c r="B226" s="66">
        <v>26</v>
      </c>
      <c r="C226" s="66">
        <v>2300</v>
      </c>
      <c r="D226" s="74">
        <f t="shared" si="4"/>
        <v>88.4615384615385</v>
      </c>
      <c r="F226" s="66">
        <v>101</v>
      </c>
      <c r="G226" s="111" t="s">
        <v>202</v>
      </c>
      <c r="H226" s="105" t="s">
        <v>43</v>
      </c>
      <c r="I226" s="105" t="s">
        <v>219</v>
      </c>
    </row>
    <row r="227" spans="1:9">
      <c r="A227" s="113">
        <v>44500</v>
      </c>
      <c r="B227" s="66">
        <v>69</v>
      </c>
      <c r="C227" s="66">
        <v>4200</v>
      </c>
      <c r="D227" s="74">
        <f t="shared" si="4"/>
        <v>60.8695652173913</v>
      </c>
      <c r="F227" s="66">
        <v>211</v>
      </c>
      <c r="G227" s="111" t="s">
        <v>202</v>
      </c>
      <c r="H227" s="105" t="s">
        <v>44</v>
      </c>
      <c r="I227" s="105" t="s">
        <v>215</v>
      </c>
    </row>
    <row r="228" spans="1:9">
      <c r="A228" s="113">
        <v>44858</v>
      </c>
      <c r="B228" s="66">
        <v>26</v>
      </c>
      <c r="C228" s="66">
        <v>2400</v>
      </c>
      <c r="D228" s="74">
        <f t="shared" si="4"/>
        <v>92.3076923076923</v>
      </c>
      <c r="F228" s="66">
        <v>101</v>
      </c>
      <c r="G228" s="111" t="s">
        <v>206</v>
      </c>
      <c r="H228" s="105" t="s">
        <v>43</v>
      </c>
      <c r="I228" s="105" t="s">
        <v>215</v>
      </c>
    </row>
    <row r="229" spans="1:9">
      <c r="A229" s="113">
        <v>44492</v>
      </c>
      <c r="B229" s="66">
        <v>87.65</v>
      </c>
      <c r="C229" s="66">
        <v>4600</v>
      </c>
      <c r="D229" s="74">
        <f t="shared" si="4"/>
        <v>52.4814603536794</v>
      </c>
      <c r="F229" s="66">
        <v>311</v>
      </c>
      <c r="G229" s="111" t="s">
        <v>206</v>
      </c>
      <c r="H229" s="105" t="s">
        <v>231</v>
      </c>
      <c r="I229" s="105" t="s">
        <v>215</v>
      </c>
    </row>
    <row r="230" spans="1:9">
      <c r="A230" s="113">
        <v>44492</v>
      </c>
      <c r="B230" s="66">
        <v>29</v>
      </c>
      <c r="C230" s="66">
        <v>2900</v>
      </c>
      <c r="D230" s="74">
        <f t="shared" si="4"/>
        <v>100</v>
      </c>
      <c r="F230" s="66">
        <v>101</v>
      </c>
      <c r="G230" s="111" t="s">
        <v>202</v>
      </c>
      <c r="H230" s="105" t="s">
        <v>43</v>
      </c>
      <c r="I230" s="105" t="s">
        <v>219</v>
      </c>
    </row>
    <row r="231" spans="1:9">
      <c r="A231" s="113">
        <v>44492</v>
      </c>
      <c r="B231" s="66">
        <v>61.69</v>
      </c>
      <c r="C231" s="66">
        <v>4000</v>
      </c>
      <c r="D231" s="74">
        <f t="shared" si="4"/>
        <v>64.8403306856865</v>
      </c>
      <c r="F231" s="66">
        <v>211</v>
      </c>
      <c r="G231" s="111" t="s">
        <v>206</v>
      </c>
      <c r="H231" s="105" t="s">
        <v>256</v>
      </c>
      <c r="I231" s="105" t="s">
        <v>219</v>
      </c>
    </row>
    <row r="232" spans="1:9">
      <c r="A232" s="113">
        <v>44490</v>
      </c>
      <c r="B232" s="66">
        <v>26</v>
      </c>
      <c r="C232" s="66">
        <v>2500</v>
      </c>
      <c r="D232" s="74">
        <f t="shared" si="4"/>
        <v>96.1538461538462</v>
      </c>
      <c r="F232" s="66">
        <v>101</v>
      </c>
      <c r="G232" s="111" t="s">
        <v>206</v>
      </c>
      <c r="H232" s="105" t="s">
        <v>43</v>
      </c>
      <c r="I232" s="105" t="s">
        <v>251</v>
      </c>
    </row>
    <row r="233" spans="1:9">
      <c r="A233" s="113">
        <v>44489</v>
      </c>
      <c r="B233" s="66">
        <v>60</v>
      </c>
      <c r="C233" s="66">
        <v>4150</v>
      </c>
      <c r="D233" s="74">
        <f t="shared" si="4"/>
        <v>69.1666666666667</v>
      </c>
      <c r="F233" s="66">
        <v>211</v>
      </c>
      <c r="G233" s="111" t="s">
        <v>202</v>
      </c>
      <c r="H233" s="105" t="s">
        <v>262</v>
      </c>
      <c r="I233" s="105" t="s">
        <v>215</v>
      </c>
    </row>
    <row r="234" spans="1:9">
      <c r="A234" s="113">
        <v>44486</v>
      </c>
      <c r="B234" s="66">
        <v>29</v>
      </c>
      <c r="C234" s="66">
        <v>2600</v>
      </c>
      <c r="D234" s="74">
        <f t="shared" si="4"/>
        <v>89.6551724137931</v>
      </c>
      <c r="F234" s="66">
        <v>101</v>
      </c>
      <c r="G234" s="111" t="s">
        <v>206</v>
      </c>
      <c r="H234" s="105" t="s">
        <v>43</v>
      </c>
      <c r="I234" s="105" t="s">
        <v>215</v>
      </c>
    </row>
    <row r="235" spans="1:9">
      <c r="A235" s="113">
        <v>44483</v>
      </c>
      <c r="B235" s="66">
        <v>60.61</v>
      </c>
      <c r="C235" s="66">
        <v>3900</v>
      </c>
      <c r="D235" s="74">
        <f t="shared" si="4"/>
        <v>64.3458175218611</v>
      </c>
      <c r="F235" s="66">
        <v>211</v>
      </c>
      <c r="G235" s="111" t="s">
        <v>202</v>
      </c>
      <c r="H235" s="105" t="s">
        <v>239</v>
      </c>
      <c r="I235" s="105" t="s">
        <v>219</v>
      </c>
    </row>
    <row r="236" spans="1:9">
      <c r="A236" s="113">
        <v>44481</v>
      </c>
      <c r="B236" s="66">
        <v>26</v>
      </c>
      <c r="C236" s="66">
        <v>2300</v>
      </c>
      <c r="D236" s="74">
        <f t="shared" si="4"/>
        <v>88.4615384615385</v>
      </c>
      <c r="F236" s="66">
        <v>101</v>
      </c>
      <c r="G236" s="111" t="s">
        <v>202</v>
      </c>
      <c r="H236" s="105" t="s">
        <v>43</v>
      </c>
      <c r="I236" s="105" t="s">
        <v>219</v>
      </c>
    </row>
    <row r="237" spans="1:9">
      <c r="A237" s="113">
        <v>44480</v>
      </c>
      <c r="B237" s="66">
        <v>26</v>
      </c>
      <c r="C237" s="66">
        <v>2400</v>
      </c>
      <c r="D237" s="74">
        <f t="shared" si="4"/>
        <v>92.3076923076923</v>
      </c>
      <c r="F237" s="66">
        <v>101</v>
      </c>
      <c r="G237" s="111" t="s">
        <v>206</v>
      </c>
      <c r="H237" s="105" t="s">
        <v>43</v>
      </c>
      <c r="I237" s="105" t="s">
        <v>215</v>
      </c>
    </row>
    <row r="238" spans="1:9">
      <c r="A238" s="113">
        <v>44479</v>
      </c>
      <c r="B238" s="66">
        <v>77</v>
      </c>
      <c r="C238" s="66">
        <v>4600</v>
      </c>
      <c r="D238" s="74">
        <f t="shared" si="4"/>
        <v>59.7402597402597</v>
      </c>
      <c r="F238" s="66">
        <v>311</v>
      </c>
      <c r="G238" s="111" t="s">
        <v>202</v>
      </c>
      <c r="H238" s="105" t="s">
        <v>44</v>
      </c>
      <c r="I238" s="105" t="s">
        <v>232</v>
      </c>
    </row>
    <row r="239" spans="1:9">
      <c r="A239" s="113">
        <v>44476</v>
      </c>
      <c r="B239" s="66">
        <v>62.67</v>
      </c>
      <c r="C239" s="66">
        <v>4100</v>
      </c>
      <c r="D239" s="74">
        <f t="shared" si="4"/>
        <v>65.4220520185096</v>
      </c>
      <c r="F239" s="66">
        <v>211</v>
      </c>
      <c r="G239" s="111" t="s">
        <v>202</v>
      </c>
      <c r="H239" s="105" t="s">
        <v>256</v>
      </c>
      <c r="I239" s="105" t="s">
        <v>251</v>
      </c>
    </row>
    <row r="240" spans="1:9">
      <c r="A240" s="113">
        <v>44475</v>
      </c>
      <c r="B240" s="66">
        <v>60.63</v>
      </c>
      <c r="C240" s="66">
        <v>3600</v>
      </c>
      <c r="D240" s="74">
        <f t="shared" si="4"/>
        <v>59.3765462642256</v>
      </c>
      <c r="F240" s="66">
        <v>211</v>
      </c>
      <c r="G240" s="111" t="s">
        <v>206</v>
      </c>
      <c r="H240" s="105" t="s">
        <v>209</v>
      </c>
      <c r="I240" s="105" t="s">
        <v>215</v>
      </c>
    </row>
    <row r="241" spans="1:9">
      <c r="A241" s="113">
        <v>44473</v>
      </c>
      <c r="B241" s="66">
        <v>63</v>
      </c>
      <c r="C241" s="66">
        <v>4300</v>
      </c>
      <c r="D241" s="74">
        <f t="shared" si="4"/>
        <v>68.2539682539683</v>
      </c>
      <c r="F241" s="66">
        <v>211</v>
      </c>
      <c r="G241" s="111" t="s">
        <v>202</v>
      </c>
      <c r="H241" s="105" t="s">
        <v>256</v>
      </c>
      <c r="I241" s="105" t="s">
        <v>215</v>
      </c>
    </row>
    <row r="242" spans="1:9">
      <c r="A242" s="113">
        <v>44472</v>
      </c>
      <c r="B242" s="66">
        <v>75</v>
      </c>
      <c r="C242" s="66">
        <v>4500</v>
      </c>
      <c r="D242" s="74">
        <f t="shared" si="4"/>
        <v>60</v>
      </c>
      <c r="F242" s="66">
        <v>211</v>
      </c>
      <c r="G242" s="111" t="s">
        <v>202</v>
      </c>
      <c r="H242" s="105" t="s">
        <v>231</v>
      </c>
      <c r="I242" s="105" t="s">
        <v>263</v>
      </c>
    </row>
    <row r="243" spans="1:9">
      <c r="A243" s="113">
        <v>44469</v>
      </c>
      <c r="B243" s="66">
        <v>65</v>
      </c>
      <c r="C243" s="66">
        <v>4300</v>
      </c>
      <c r="D243" s="74">
        <f t="shared" si="4"/>
        <v>66.1538461538462</v>
      </c>
      <c r="F243" s="66">
        <v>211</v>
      </c>
      <c r="G243" s="111" t="s">
        <v>206</v>
      </c>
      <c r="H243" s="105" t="s">
        <v>256</v>
      </c>
      <c r="I243" s="105" t="s">
        <v>219</v>
      </c>
    </row>
    <row r="244" spans="1:9">
      <c r="A244" s="113">
        <v>44466</v>
      </c>
      <c r="B244" s="66">
        <v>69</v>
      </c>
      <c r="C244" s="66">
        <v>3800</v>
      </c>
      <c r="D244" s="74">
        <f t="shared" si="4"/>
        <v>55.0724637681159</v>
      </c>
      <c r="F244" s="66">
        <v>211</v>
      </c>
      <c r="G244" s="111" t="s">
        <v>206</v>
      </c>
      <c r="H244" s="105" t="s">
        <v>44</v>
      </c>
      <c r="I244" s="105" t="s">
        <v>219</v>
      </c>
    </row>
    <row r="245" spans="1:9">
      <c r="A245" s="113">
        <v>44466</v>
      </c>
      <c r="B245" s="66">
        <v>60.36</v>
      </c>
      <c r="C245" s="66">
        <v>4100</v>
      </c>
      <c r="D245" s="74">
        <f t="shared" si="4"/>
        <v>67.9257786613651</v>
      </c>
      <c r="F245" s="66">
        <v>211</v>
      </c>
      <c r="G245" s="111" t="s">
        <v>206</v>
      </c>
      <c r="H245" s="105" t="s">
        <v>231</v>
      </c>
      <c r="I245" s="105" t="s">
        <v>251</v>
      </c>
    </row>
    <row r="246" spans="1:9">
      <c r="A246" s="113">
        <v>44466</v>
      </c>
      <c r="B246" s="66">
        <v>62.96</v>
      </c>
      <c r="C246" s="66">
        <v>4100</v>
      </c>
      <c r="D246" s="74">
        <f t="shared" si="4"/>
        <v>65.1207115628971</v>
      </c>
      <c r="F246" s="66">
        <v>211</v>
      </c>
      <c r="G246" s="111" t="s">
        <v>206</v>
      </c>
      <c r="H246" s="105" t="s">
        <v>256</v>
      </c>
      <c r="I246" s="105" t="s">
        <v>215</v>
      </c>
    </row>
    <row r="247" spans="1:9">
      <c r="A247" s="113">
        <v>44466</v>
      </c>
      <c r="B247" s="66">
        <v>78</v>
      </c>
      <c r="C247" s="66">
        <v>4100</v>
      </c>
      <c r="D247" s="74">
        <f t="shared" si="4"/>
        <v>52.5641025641026</v>
      </c>
      <c r="F247" s="66">
        <v>311</v>
      </c>
      <c r="G247" s="111" t="s">
        <v>206</v>
      </c>
      <c r="H247" s="105" t="s">
        <v>44</v>
      </c>
      <c r="I247" s="105" t="s">
        <v>219</v>
      </c>
    </row>
    <row r="248" spans="1:9">
      <c r="A248" s="113">
        <v>44465</v>
      </c>
      <c r="B248" s="66">
        <v>29.43</v>
      </c>
      <c r="C248" s="66">
        <v>2500</v>
      </c>
      <c r="D248" s="74">
        <f t="shared" si="4"/>
        <v>84.9473326537547</v>
      </c>
      <c r="F248" s="66">
        <v>101</v>
      </c>
      <c r="G248" s="111" t="s">
        <v>206</v>
      </c>
      <c r="H248" s="105" t="s">
        <v>43</v>
      </c>
      <c r="I248" s="105" t="s">
        <v>215</v>
      </c>
    </row>
    <row r="249" spans="1:9">
      <c r="A249" s="113">
        <v>44464</v>
      </c>
      <c r="B249" s="66">
        <v>63</v>
      </c>
      <c r="C249" s="66">
        <v>4300</v>
      </c>
      <c r="D249" s="74">
        <f t="shared" si="4"/>
        <v>68.2539682539683</v>
      </c>
      <c r="F249" s="66">
        <v>211</v>
      </c>
      <c r="G249" s="111" t="s">
        <v>206</v>
      </c>
      <c r="H249" s="105" t="s">
        <v>256</v>
      </c>
      <c r="I249" s="105" t="s">
        <v>219</v>
      </c>
    </row>
    <row r="250" spans="1:9">
      <c r="A250" s="113">
        <v>44463</v>
      </c>
      <c r="B250" s="66">
        <v>26</v>
      </c>
      <c r="C250" s="66">
        <v>2500</v>
      </c>
      <c r="D250" s="74">
        <f t="shared" si="4"/>
        <v>96.1538461538462</v>
      </c>
      <c r="F250" s="66">
        <v>101</v>
      </c>
      <c r="G250" s="111" t="s">
        <v>206</v>
      </c>
      <c r="H250" s="105" t="s">
        <v>43</v>
      </c>
      <c r="I250" s="105" t="s">
        <v>215</v>
      </c>
    </row>
    <row r="251" spans="1:9">
      <c r="A251" s="113">
        <v>44459</v>
      </c>
      <c r="B251" s="66">
        <v>76</v>
      </c>
      <c r="C251" s="66">
        <v>4300</v>
      </c>
      <c r="D251" s="74">
        <f t="shared" si="4"/>
        <v>56.5789473684211</v>
      </c>
      <c r="F251" s="66">
        <v>311</v>
      </c>
      <c r="G251" s="111" t="s">
        <v>206</v>
      </c>
      <c r="H251" s="105" t="s">
        <v>44</v>
      </c>
      <c r="I251" s="105" t="s">
        <v>232</v>
      </c>
    </row>
    <row r="252" spans="1:9">
      <c r="A252" s="113">
        <v>44458</v>
      </c>
      <c r="B252" s="66">
        <v>69</v>
      </c>
      <c r="C252" s="66">
        <v>4100</v>
      </c>
      <c r="D252" s="74">
        <f t="shared" si="4"/>
        <v>59.4202898550725</v>
      </c>
      <c r="F252" s="66">
        <v>211</v>
      </c>
      <c r="G252" s="111" t="s">
        <v>206</v>
      </c>
      <c r="H252" s="105" t="s">
        <v>44</v>
      </c>
      <c r="I252" s="105" t="s">
        <v>251</v>
      </c>
    </row>
    <row r="253" spans="1:9">
      <c r="A253" s="113">
        <v>44453</v>
      </c>
      <c r="B253" s="66">
        <v>69</v>
      </c>
      <c r="C253" s="66">
        <v>4300</v>
      </c>
      <c r="D253" s="74">
        <f t="shared" si="4"/>
        <v>62.3188405797101</v>
      </c>
      <c r="F253" s="66">
        <v>211</v>
      </c>
      <c r="G253" s="111" t="s">
        <v>206</v>
      </c>
      <c r="H253" s="105" t="s">
        <v>44</v>
      </c>
      <c r="I253" s="105" t="s">
        <v>219</v>
      </c>
    </row>
    <row r="254" spans="1:9">
      <c r="A254" s="113">
        <v>44451</v>
      </c>
      <c r="B254" s="66">
        <v>88.22</v>
      </c>
      <c r="C254" s="66">
        <v>5500</v>
      </c>
      <c r="D254" s="74">
        <f t="shared" si="4"/>
        <v>62.3441396508728</v>
      </c>
      <c r="F254" s="66">
        <v>511</v>
      </c>
      <c r="G254" s="111" t="s">
        <v>206</v>
      </c>
      <c r="H254" s="105" t="s">
        <v>231</v>
      </c>
      <c r="I254" s="105" t="s">
        <v>270</v>
      </c>
    </row>
    <row r="255" spans="1:9">
      <c r="A255" s="113">
        <v>44451</v>
      </c>
      <c r="B255" s="66">
        <v>78</v>
      </c>
      <c r="C255" s="66">
        <v>4300</v>
      </c>
      <c r="D255" s="74">
        <f t="shared" si="4"/>
        <v>55.1282051282051</v>
      </c>
      <c r="F255" s="66">
        <v>311</v>
      </c>
      <c r="G255" s="111" t="s">
        <v>206</v>
      </c>
      <c r="H255" s="105" t="s">
        <v>231</v>
      </c>
      <c r="I255" s="105" t="s">
        <v>251</v>
      </c>
    </row>
    <row r="256" spans="1:9">
      <c r="A256" s="113">
        <v>44450</v>
      </c>
      <c r="B256" s="66">
        <v>29</v>
      </c>
      <c r="C256" s="66">
        <v>2700</v>
      </c>
      <c r="D256" s="74">
        <f t="shared" si="4"/>
        <v>93.1034482758621</v>
      </c>
      <c r="F256" s="66">
        <v>101</v>
      </c>
      <c r="G256" s="111" t="s">
        <v>202</v>
      </c>
      <c r="H256" s="105" t="s">
        <v>43</v>
      </c>
      <c r="I256" s="105" t="s">
        <v>215</v>
      </c>
    </row>
    <row r="257" spans="1:9">
      <c r="A257" s="113">
        <v>44450</v>
      </c>
      <c r="B257" s="66">
        <v>76</v>
      </c>
      <c r="C257" s="66">
        <v>4000</v>
      </c>
      <c r="D257" s="74">
        <f t="shared" si="4"/>
        <v>52.6315789473684</v>
      </c>
      <c r="F257" s="66">
        <v>211</v>
      </c>
      <c r="G257" s="111" t="s">
        <v>206</v>
      </c>
      <c r="H257" s="105" t="s">
        <v>43</v>
      </c>
      <c r="I257" s="105" t="s">
        <v>271</v>
      </c>
    </row>
    <row r="258" spans="1:9">
      <c r="A258" s="113">
        <v>44447</v>
      </c>
      <c r="B258" s="66">
        <v>26.16</v>
      </c>
      <c r="C258" s="66">
        <v>2450</v>
      </c>
      <c r="D258" s="74">
        <f t="shared" si="4"/>
        <v>93.6544342507645</v>
      </c>
      <c r="F258" s="66">
        <v>101</v>
      </c>
      <c r="G258" s="111" t="s">
        <v>206</v>
      </c>
      <c r="H258" s="105" t="s">
        <v>43</v>
      </c>
      <c r="I258" s="105" t="s">
        <v>219</v>
      </c>
    </row>
    <row r="259" spans="1:9">
      <c r="A259" s="113">
        <v>44446</v>
      </c>
      <c r="B259" s="66">
        <v>63</v>
      </c>
      <c r="C259" s="66">
        <v>4200</v>
      </c>
      <c r="D259" s="74">
        <f t="shared" si="4"/>
        <v>66.6666666666667</v>
      </c>
      <c r="F259" s="66">
        <v>211</v>
      </c>
      <c r="G259" s="111" t="s">
        <v>206</v>
      </c>
      <c r="H259" s="105" t="s">
        <v>256</v>
      </c>
      <c r="I259" s="105" t="s">
        <v>219</v>
      </c>
    </row>
    <row r="260" spans="1:9">
      <c r="A260" s="113">
        <v>44445</v>
      </c>
      <c r="B260" s="66">
        <v>67.87</v>
      </c>
      <c r="C260" s="66">
        <v>4650</v>
      </c>
      <c r="D260" s="74">
        <f t="shared" si="4"/>
        <v>68.5133343156034</v>
      </c>
      <c r="F260" s="66">
        <v>211</v>
      </c>
      <c r="G260" s="111" t="s">
        <v>202</v>
      </c>
      <c r="H260" s="105" t="s">
        <v>44</v>
      </c>
      <c r="I260" s="105" t="s">
        <v>251</v>
      </c>
    </row>
    <row r="261" spans="1:9">
      <c r="A261" s="113">
        <v>44444</v>
      </c>
      <c r="B261" s="66">
        <v>26.05</v>
      </c>
      <c r="C261" s="66">
        <v>2500</v>
      </c>
      <c r="D261" s="74">
        <f t="shared" si="4"/>
        <v>95.9692898272553</v>
      </c>
      <c r="F261" s="66">
        <v>101</v>
      </c>
      <c r="G261" s="111" t="s">
        <v>202</v>
      </c>
      <c r="H261" s="105" t="s">
        <v>43</v>
      </c>
      <c r="I261" s="105" t="s">
        <v>219</v>
      </c>
    </row>
    <row r="262" spans="1:9">
      <c r="A262" s="113">
        <v>44444</v>
      </c>
      <c r="B262" s="66">
        <v>69</v>
      </c>
      <c r="C262" s="66">
        <v>4500</v>
      </c>
      <c r="D262" s="74">
        <f t="shared" si="4"/>
        <v>65.2173913043478</v>
      </c>
      <c r="F262" s="66">
        <v>211</v>
      </c>
      <c r="G262" s="111" t="s">
        <v>206</v>
      </c>
      <c r="H262" s="105" t="s">
        <v>44</v>
      </c>
      <c r="I262" s="105" t="s">
        <v>215</v>
      </c>
    </row>
    <row r="263" spans="1:9">
      <c r="A263" s="113">
        <v>44444</v>
      </c>
      <c r="B263" s="66">
        <v>25.55</v>
      </c>
      <c r="C263" s="66">
        <v>2400</v>
      </c>
      <c r="D263" s="74">
        <f t="shared" si="4"/>
        <v>93.9334637964775</v>
      </c>
      <c r="F263" s="66">
        <v>101</v>
      </c>
      <c r="G263" s="111" t="s">
        <v>202</v>
      </c>
      <c r="H263" s="105" t="s">
        <v>43</v>
      </c>
      <c r="I263" s="105" t="s">
        <v>215</v>
      </c>
    </row>
    <row r="264" spans="1:9">
      <c r="A264" s="113">
        <v>44442</v>
      </c>
      <c r="B264" s="66">
        <v>26.16</v>
      </c>
      <c r="C264" s="66">
        <v>2500</v>
      </c>
      <c r="D264" s="74">
        <f t="shared" si="4"/>
        <v>95.565749235474</v>
      </c>
      <c r="F264" s="66">
        <v>101</v>
      </c>
      <c r="G264" s="111" t="s">
        <v>202</v>
      </c>
      <c r="H264" s="105" t="s">
        <v>43</v>
      </c>
      <c r="I264" s="105" t="s">
        <v>215</v>
      </c>
    </row>
    <row r="265" spans="1:9">
      <c r="A265" s="113">
        <v>44440</v>
      </c>
      <c r="B265" s="66">
        <v>77</v>
      </c>
      <c r="C265" s="66">
        <v>4800</v>
      </c>
      <c r="D265" s="74">
        <f t="shared" si="4"/>
        <v>62.3376623376623</v>
      </c>
      <c r="F265" s="66">
        <v>311</v>
      </c>
      <c r="G265" s="111" t="s">
        <v>202</v>
      </c>
      <c r="H265" s="105" t="s">
        <v>231</v>
      </c>
      <c r="I265" s="105" t="s">
        <v>251</v>
      </c>
    </row>
    <row r="266" spans="1:9">
      <c r="A266" s="113">
        <v>44438</v>
      </c>
      <c r="B266" s="66">
        <v>29</v>
      </c>
      <c r="C266" s="66">
        <v>2700</v>
      </c>
      <c r="D266" s="74">
        <f t="shared" si="4"/>
        <v>93.1034482758621</v>
      </c>
      <c r="F266" s="66">
        <v>101</v>
      </c>
      <c r="G266" s="111" t="s">
        <v>202</v>
      </c>
      <c r="H266" s="105" t="s">
        <v>43</v>
      </c>
      <c r="I266" s="105" t="s">
        <v>215</v>
      </c>
    </row>
    <row r="267" spans="1:9">
      <c r="A267" s="113">
        <v>44436</v>
      </c>
      <c r="B267" s="66">
        <v>72</v>
      </c>
      <c r="C267" s="66">
        <v>4300</v>
      </c>
      <c r="D267" s="74">
        <f t="shared" si="4"/>
        <v>59.7222222222222</v>
      </c>
      <c r="F267" s="66">
        <v>211</v>
      </c>
      <c r="G267" s="111" t="s">
        <v>202</v>
      </c>
      <c r="H267" s="105" t="s">
        <v>43</v>
      </c>
      <c r="I267" s="105" t="s">
        <v>219</v>
      </c>
    </row>
    <row r="268" spans="1:9">
      <c r="A268" s="113">
        <v>44436</v>
      </c>
      <c r="B268" s="66">
        <v>29</v>
      </c>
      <c r="C268" s="66">
        <v>2500</v>
      </c>
      <c r="D268" s="74">
        <f t="shared" si="4"/>
        <v>86.2068965517241</v>
      </c>
      <c r="F268" s="66">
        <v>101</v>
      </c>
      <c r="G268" s="111" t="s">
        <v>206</v>
      </c>
      <c r="H268" s="105" t="s">
        <v>43</v>
      </c>
      <c r="I268" s="105" t="s">
        <v>215</v>
      </c>
    </row>
    <row r="269" spans="1:9">
      <c r="A269" s="113">
        <v>44435</v>
      </c>
      <c r="B269" s="66">
        <v>26</v>
      </c>
      <c r="C269" s="66">
        <v>2300</v>
      </c>
      <c r="D269" s="74">
        <f t="shared" si="4"/>
        <v>88.4615384615385</v>
      </c>
      <c r="F269" s="66">
        <v>101</v>
      </c>
      <c r="G269" s="111" t="s">
        <v>206</v>
      </c>
      <c r="H269" s="105" t="s">
        <v>43</v>
      </c>
      <c r="I269" s="105" t="s">
        <v>215</v>
      </c>
    </row>
    <row r="270" spans="1:9">
      <c r="A270" s="113">
        <v>44434</v>
      </c>
      <c r="B270" s="66">
        <v>26</v>
      </c>
      <c r="C270" s="66">
        <v>2400</v>
      </c>
      <c r="D270" s="74">
        <f t="shared" si="4"/>
        <v>92.3076923076923</v>
      </c>
      <c r="F270" s="66">
        <v>101</v>
      </c>
      <c r="G270" s="111" t="s">
        <v>206</v>
      </c>
      <c r="H270" s="105" t="s">
        <v>43</v>
      </c>
      <c r="I270" s="105" t="s">
        <v>251</v>
      </c>
    </row>
    <row r="271" spans="1:9">
      <c r="A271" s="113">
        <v>44432</v>
      </c>
      <c r="B271" s="66">
        <v>62.67</v>
      </c>
      <c r="C271" s="66">
        <v>4200</v>
      </c>
      <c r="D271" s="74">
        <f t="shared" ref="D271:D282" si="5">C271/B271</f>
        <v>67.0177118238391</v>
      </c>
      <c r="F271" s="66">
        <v>211</v>
      </c>
      <c r="G271" s="111" t="s">
        <v>206</v>
      </c>
      <c r="H271" s="105" t="s">
        <v>256</v>
      </c>
      <c r="I271" s="105" t="s">
        <v>219</v>
      </c>
    </row>
    <row r="272" spans="1:9">
      <c r="A272" s="113">
        <v>44431</v>
      </c>
      <c r="B272" s="66">
        <v>77</v>
      </c>
      <c r="C272" s="66">
        <v>6000</v>
      </c>
      <c r="D272" s="74">
        <f t="shared" si="5"/>
        <v>77.9220779220779</v>
      </c>
      <c r="F272" s="66">
        <v>311</v>
      </c>
      <c r="G272" s="111" t="s">
        <v>202</v>
      </c>
      <c r="H272" s="105" t="s">
        <v>231</v>
      </c>
      <c r="I272" s="105" t="s">
        <v>219</v>
      </c>
    </row>
    <row r="273" spans="1:9">
      <c r="A273" s="113">
        <v>44431</v>
      </c>
      <c r="B273" s="66">
        <v>72</v>
      </c>
      <c r="C273" s="66">
        <v>4300</v>
      </c>
      <c r="D273" s="74">
        <f t="shared" si="5"/>
        <v>59.7222222222222</v>
      </c>
      <c r="F273" s="66">
        <v>211</v>
      </c>
      <c r="G273" s="111" t="s">
        <v>206</v>
      </c>
      <c r="H273" s="105" t="s">
        <v>43</v>
      </c>
      <c r="I273" s="105" t="s">
        <v>215</v>
      </c>
    </row>
    <row r="274" spans="1:9">
      <c r="A274" s="113">
        <v>44429</v>
      </c>
      <c r="B274" s="66">
        <v>29</v>
      </c>
      <c r="C274" s="66">
        <v>2600</v>
      </c>
      <c r="D274" s="74">
        <f t="shared" si="5"/>
        <v>89.6551724137931</v>
      </c>
      <c r="F274" s="66">
        <v>101</v>
      </c>
      <c r="G274" s="111" t="s">
        <v>202</v>
      </c>
      <c r="H274" s="105" t="s">
        <v>43</v>
      </c>
      <c r="I274" s="105" t="s">
        <v>251</v>
      </c>
    </row>
    <row r="275" spans="1:9">
      <c r="A275" s="113">
        <v>44428</v>
      </c>
      <c r="B275" s="66">
        <v>26</v>
      </c>
      <c r="C275" s="66">
        <v>2500</v>
      </c>
      <c r="D275" s="74">
        <f t="shared" si="5"/>
        <v>96.1538461538462</v>
      </c>
      <c r="F275" s="66">
        <v>101</v>
      </c>
      <c r="G275" s="111" t="s">
        <v>206</v>
      </c>
      <c r="H275" s="105" t="s">
        <v>43</v>
      </c>
      <c r="I275" s="105" t="s">
        <v>251</v>
      </c>
    </row>
    <row r="276" spans="1:9">
      <c r="A276" s="113">
        <v>44426</v>
      </c>
      <c r="B276" s="66">
        <v>61.67</v>
      </c>
      <c r="C276" s="66">
        <v>4100</v>
      </c>
      <c r="D276" s="74">
        <f t="shared" si="5"/>
        <v>66.4828928166045</v>
      </c>
      <c r="F276" s="66">
        <v>211</v>
      </c>
      <c r="G276" s="111" t="s">
        <v>206</v>
      </c>
      <c r="H276" s="105" t="s">
        <v>256</v>
      </c>
      <c r="I276" s="105" t="s">
        <v>219</v>
      </c>
    </row>
    <row r="277" spans="1:9">
      <c r="A277" s="113">
        <v>44423</v>
      </c>
      <c r="B277" s="66">
        <v>69</v>
      </c>
      <c r="C277" s="66">
        <v>4300</v>
      </c>
      <c r="D277" s="74">
        <f t="shared" si="5"/>
        <v>62.3188405797101</v>
      </c>
      <c r="F277" s="66">
        <v>211</v>
      </c>
      <c r="G277" s="111" t="s">
        <v>206</v>
      </c>
      <c r="H277" s="105" t="s">
        <v>44</v>
      </c>
      <c r="I277" s="105" t="s">
        <v>251</v>
      </c>
    </row>
    <row r="278" spans="1:9">
      <c r="A278" s="113">
        <v>44423</v>
      </c>
      <c r="B278" s="66">
        <v>29</v>
      </c>
      <c r="C278" s="66">
        <v>2700</v>
      </c>
      <c r="D278" s="74">
        <f t="shared" si="5"/>
        <v>93.1034482758621</v>
      </c>
      <c r="F278" s="66">
        <v>101</v>
      </c>
      <c r="G278" s="111" t="s">
        <v>202</v>
      </c>
      <c r="H278" s="105" t="s">
        <v>43</v>
      </c>
      <c r="I278" s="105" t="s">
        <v>215</v>
      </c>
    </row>
    <row r="279" spans="1:9">
      <c r="A279" s="113">
        <v>44421</v>
      </c>
      <c r="B279" s="66">
        <v>63</v>
      </c>
      <c r="C279" s="66">
        <v>4000</v>
      </c>
      <c r="D279" s="74">
        <f t="shared" si="5"/>
        <v>63.4920634920635</v>
      </c>
      <c r="F279" s="66">
        <v>211</v>
      </c>
      <c r="G279" s="111" t="s">
        <v>206</v>
      </c>
      <c r="H279" s="105" t="s">
        <v>256</v>
      </c>
      <c r="I279" s="105" t="s">
        <v>219</v>
      </c>
    </row>
    <row r="280" spans="1:9">
      <c r="A280" s="113">
        <v>44420</v>
      </c>
      <c r="B280" s="66">
        <v>63</v>
      </c>
      <c r="C280" s="66">
        <v>4100</v>
      </c>
      <c r="D280" s="74">
        <f t="shared" si="5"/>
        <v>65.0793650793651</v>
      </c>
      <c r="F280" s="66">
        <v>211</v>
      </c>
      <c r="G280" s="111" t="s">
        <v>206</v>
      </c>
      <c r="H280" s="105" t="s">
        <v>256</v>
      </c>
      <c r="I280" s="105" t="s">
        <v>219</v>
      </c>
    </row>
    <row r="281" spans="1:9">
      <c r="A281" s="113">
        <v>44416</v>
      </c>
      <c r="B281" s="66">
        <v>26</v>
      </c>
      <c r="C281" s="66">
        <v>2800</v>
      </c>
      <c r="D281" s="74">
        <f t="shared" si="5"/>
        <v>107.692307692308</v>
      </c>
      <c r="F281" s="66">
        <v>101</v>
      </c>
      <c r="G281" s="111" t="s">
        <v>202</v>
      </c>
      <c r="H281" s="105" t="s">
        <v>43</v>
      </c>
      <c r="I281" s="105" t="s">
        <v>219</v>
      </c>
    </row>
    <row r="282" spans="1:9">
      <c r="A282" s="113">
        <v>44408</v>
      </c>
      <c r="B282" s="66">
        <v>69</v>
      </c>
      <c r="C282" s="66">
        <v>4300</v>
      </c>
      <c r="D282" s="74">
        <f t="shared" si="5"/>
        <v>62.3188405797101</v>
      </c>
      <c r="F282" s="66">
        <v>211</v>
      </c>
      <c r="G282" s="111" t="s">
        <v>206</v>
      </c>
      <c r="H282" s="105" t="s">
        <v>44</v>
      </c>
      <c r="I282" s="105" t="s">
        <v>251</v>
      </c>
    </row>
    <row r="1048534" spans="9:9">
      <c r="I1048534" s="105" t="s">
        <v>213</v>
      </c>
    </row>
  </sheetData>
  <mergeCells count="5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A7"/>
  <sheetViews>
    <sheetView zoomScale="70" zoomScaleNormal="70" workbookViewId="0">
      <pane xSplit="1" ySplit="2" topLeftCell="Q3" activePane="bottomRight" state="frozen"/>
      <selection/>
      <selection pane="topRight"/>
      <selection pane="bottomLeft"/>
      <selection pane="bottomRight" activeCell="Q25" sqref="Q25"/>
    </sheetView>
  </sheetViews>
  <sheetFormatPr defaultColWidth="9" defaultRowHeight="13.5" outlineLevelRow="6"/>
  <cols>
    <col min="1" max="1" width="13.375" style="58" customWidth="1"/>
    <col min="2" max="45" width="7.125" style="58" customWidth="1"/>
    <col min="46" max="53" width="9.875" style="58" customWidth="1"/>
    <col min="54" max="16384" width="9" style="58"/>
  </cols>
  <sheetData>
    <row r="1" s="56" customFormat="1" ht="14.25" spans="1:53">
      <c r="A1" s="59" t="s">
        <v>277</v>
      </c>
      <c r="B1" s="60">
        <v>44713.3338310185</v>
      </c>
      <c r="C1" s="59"/>
      <c r="D1" s="59"/>
      <c r="E1" s="59"/>
      <c r="F1" s="60">
        <v>44682.3338310185</v>
      </c>
      <c r="G1" s="59"/>
      <c r="H1" s="59"/>
      <c r="I1" s="59"/>
      <c r="J1" s="60">
        <v>44652.3338310185</v>
      </c>
      <c r="K1" s="59"/>
      <c r="L1" s="59"/>
      <c r="M1" s="59"/>
      <c r="N1" s="60">
        <v>44621.3338310185</v>
      </c>
      <c r="O1" s="59"/>
      <c r="P1" s="59"/>
      <c r="Q1" s="59"/>
      <c r="R1" s="60">
        <v>44593.3338310185</v>
      </c>
      <c r="S1" s="59"/>
      <c r="T1" s="59"/>
      <c r="U1" s="59"/>
      <c r="V1" s="60">
        <v>44562.3338310185</v>
      </c>
      <c r="W1" s="59"/>
      <c r="X1" s="59"/>
      <c r="Y1" s="59"/>
      <c r="Z1" s="60">
        <v>44531.3338310185</v>
      </c>
      <c r="AA1" s="59"/>
      <c r="AB1" s="59"/>
      <c r="AC1" s="59"/>
      <c r="AD1" s="60">
        <v>44501.3338310185</v>
      </c>
      <c r="AE1" s="59"/>
      <c r="AF1" s="59"/>
      <c r="AG1" s="59"/>
      <c r="AH1" s="60">
        <v>44470.3338310185</v>
      </c>
      <c r="AI1" s="59"/>
      <c r="AJ1" s="59"/>
      <c r="AK1" s="59"/>
      <c r="AL1" s="60">
        <v>44440.3338310185</v>
      </c>
      <c r="AM1" s="59"/>
      <c r="AN1" s="59"/>
      <c r="AO1" s="59"/>
      <c r="AP1" s="60">
        <v>44409.3338310185</v>
      </c>
      <c r="AQ1" s="63"/>
      <c r="AR1" s="63"/>
      <c r="AS1" s="63"/>
      <c r="AT1" s="58"/>
      <c r="AU1" s="58"/>
      <c r="AV1" s="58"/>
      <c r="AW1" s="58"/>
      <c r="AX1" s="58"/>
      <c r="AY1" s="58"/>
      <c r="AZ1" s="58"/>
      <c r="BA1" s="58"/>
    </row>
    <row r="2" s="56" customFormat="1" ht="57" spans="1:53">
      <c r="A2" s="59"/>
      <c r="B2" s="59" t="s">
        <v>278</v>
      </c>
      <c r="C2" s="59" t="s">
        <v>279</v>
      </c>
      <c r="D2" s="59" t="s">
        <v>280</v>
      </c>
      <c r="E2" s="59" t="s">
        <v>281</v>
      </c>
      <c r="F2" s="59" t="s">
        <v>278</v>
      </c>
      <c r="G2" s="59" t="s">
        <v>279</v>
      </c>
      <c r="H2" s="59" t="s">
        <v>280</v>
      </c>
      <c r="I2" s="59" t="s">
        <v>281</v>
      </c>
      <c r="J2" s="59" t="s">
        <v>278</v>
      </c>
      <c r="K2" s="59" t="s">
        <v>279</v>
      </c>
      <c r="L2" s="59" t="s">
        <v>280</v>
      </c>
      <c r="M2" s="59" t="s">
        <v>281</v>
      </c>
      <c r="N2" s="59" t="s">
        <v>278</v>
      </c>
      <c r="O2" s="59" t="s">
        <v>279</v>
      </c>
      <c r="P2" s="59" t="s">
        <v>280</v>
      </c>
      <c r="Q2" s="59" t="s">
        <v>281</v>
      </c>
      <c r="R2" s="59" t="s">
        <v>278</v>
      </c>
      <c r="S2" s="59" t="s">
        <v>279</v>
      </c>
      <c r="T2" s="59" t="s">
        <v>280</v>
      </c>
      <c r="U2" s="59" t="s">
        <v>281</v>
      </c>
      <c r="V2" s="59" t="s">
        <v>278</v>
      </c>
      <c r="W2" s="59" t="s">
        <v>279</v>
      </c>
      <c r="X2" s="59" t="s">
        <v>280</v>
      </c>
      <c r="Y2" s="59" t="s">
        <v>281</v>
      </c>
      <c r="Z2" s="59" t="s">
        <v>278</v>
      </c>
      <c r="AA2" s="59" t="s">
        <v>279</v>
      </c>
      <c r="AB2" s="59" t="s">
        <v>280</v>
      </c>
      <c r="AC2" s="59" t="s">
        <v>281</v>
      </c>
      <c r="AD2" s="59" t="s">
        <v>278</v>
      </c>
      <c r="AE2" s="59" t="s">
        <v>279</v>
      </c>
      <c r="AF2" s="59" t="s">
        <v>280</v>
      </c>
      <c r="AG2" s="59" t="s">
        <v>281</v>
      </c>
      <c r="AH2" s="59" t="s">
        <v>278</v>
      </c>
      <c r="AI2" s="59" t="s">
        <v>279</v>
      </c>
      <c r="AJ2" s="59" t="s">
        <v>280</v>
      </c>
      <c r="AK2" s="59" t="s">
        <v>281</v>
      </c>
      <c r="AL2" s="59" t="s">
        <v>278</v>
      </c>
      <c r="AM2" s="59" t="s">
        <v>279</v>
      </c>
      <c r="AN2" s="59" t="s">
        <v>280</v>
      </c>
      <c r="AO2" s="59" t="s">
        <v>281</v>
      </c>
      <c r="AP2" s="59" t="s">
        <v>278</v>
      </c>
      <c r="AQ2" s="59" t="s">
        <v>279</v>
      </c>
      <c r="AR2" s="59" t="s">
        <v>280</v>
      </c>
      <c r="AS2" s="59" t="s">
        <v>281</v>
      </c>
      <c r="AT2" s="58"/>
      <c r="AU2" s="58"/>
      <c r="AV2" s="58"/>
      <c r="AW2" s="58"/>
      <c r="AX2" s="58"/>
      <c r="AY2" s="58"/>
      <c r="AZ2" s="58"/>
      <c r="BA2" s="58"/>
    </row>
    <row r="3" s="57" customFormat="1" ht="42.75" spans="1:53">
      <c r="A3" s="61" t="s">
        <v>282</v>
      </c>
      <c r="B3" s="61">
        <v>63.84</v>
      </c>
      <c r="C3" s="61">
        <v>4382</v>
      </c>
      <c r="D3" s="61">
        <v>52132</v>
      </c>
      <c r="E3" s="61" t="s">
        <v>283</v>
      </c>
      <c r="F3" s="61">
        <v>64.9</v>
      </c>
      <c r="G3" s="61">
        <v>4600</v>
      </c>
      <c r="H3" s="61">
        <v>51798</v>
      </c>
      <c r="I3" s="61" t="s">
        <v>284</v>
      </c>
      <c r="J3" s="61">
        <v>61.85</v>
      </c>
      <c r="K3" s="61">
        <v>4524</v>
      </c>
      <c r="L3" s="61">
        <v>51338</v>
      </c>
      <c r="M3" s="61" t="s">
        <v>285</v>
      </c>
      <c r="N3" s="61">
        <v>61.15</v>
      </c>
      <c r="O3" s="61">
        <v>4476</v>
      </c>
      <c r="P3" s="61">
        <v>51996</v>
      </c>
      <c r="Q3" s="61" t="s">
        <v>286</v>
      </c>
      <c r="R3" s="61">
        <v>62.59</v>
      </c>
      <c r="S3" s="61">
        <v>4620</v>
      </c>
      <c r="T3" s="61">
        <v>51456</v>
      </c>
      <c r="U3" s="61" t="s">
        <v>287</v>
      </c>
      <c r="V3" s="61" t="s">
        <v>288</v>
      </c>
      <c r="W3" s="61" t="s">
        <v>288</v>
      </c>
      <c r="X3" s="61" t="s">
        <v>288</v>
      </c>
      <c r="Y3" s="61" t="s">
        <v>288</v>
      </c>
      <c r="Z3" s="61">
        <v>58.03</v>
      </c>
      <c r="AA3" s="61">
        <v>4602</v>
      </c>
      <c r="AB3" s="61">
        <v>51645</v>
      </c>
      <c r="AC3" s="61" t="s">
        <v>289</v>
      </c>
      <c r="AD3" s="61">
        <v>57.62</v>
      </c>
      <c r="AE3" s="61">
        <v>4917</v>
      </c>
      <c r="AF3" s="61">
        <v>51404</v>
      </c>
      <c r="AG3" s="61" t="s">
        <v>290</v>
      </c>
      <c r="AH3" s="61">
        <v>55.49</v>
      </c>
      <c r="AI3" s="61">
        <v>4294</v>
      </c>
      <c r="AJ3" s="61" t="s">
        <v>288</v>
      </c>
      <c r="AK3" s="61" t="s">
        <v>288</v>
      </c>
      <c r="AL3" s="61">
        <v>59.49</v>
      </c>
      <c r="AM3" s="61">
        <v>4400</v>
      </c>
      <c r="AN3" s="61">
        <v>48826</v>
      </c>
      <c r="AO3" s="61" t="s">
        <v>291</v>
      </c>
      <c r="AP3" s="61">
        <v>61.87</v>
      </c>
      <c r="AQ3" s="61">
        <v>4692</v>
      </c>
      <c r="AR3" s="61">
        <v>46561</v>
      </c>
      <c r="AS3" s="61" t="s">
        <v>292</v>
      </c>
      <c r="AX3" s="64"/>
      <c r="AY3" s="64"/>
      <c r="AZ3" s="64"/>
      <c r="BA3" s="64"/>
    </row>
    <row r="4" s="56" customFormat="1" ht="42.75" spans="1:53">
      <c r="A4" s="59" t="s">
        <v>293</v>
      </c>
      <c r="B4" s="59">
        <v>61.77</v>
      </c>
      <c r="C4" s="59">
        <v>3961</v>
      </c>
      <c r="D4" s="59">
        <v>47628</v>
      </c>
      <c r="E4" s="59" t="s">
        <v>294</v>
      </c>
      <c r="F4" s="59">
        <v>59.22</v>
      </c>
      <c r="G4" s="59">
        <v>3389</v>
      </c>
      <c r="H4" s="59">
        <v>47706</v>
      </c>
      <c r="I4" s="59" t="s">
        <v>295</v>
      </c>
      <c r="J4" s="59">
        <v>59.05</v>
      </c>
      <c r="K4" s="59">
        <v>3787</v>
      </c>
      <c r="L4" s="59">
        <v>47625</v>
      </c>
      <c r="M4" s="59" t="s">
        <v>296</v>
      </c>
      <c r="N4" s="59">
        <v>57.65</v>
      </c>
      <c r="O4" s="59">
        <v>3745</v>
      </c>
      <c r="P4" s="59">
        <v>47706</v>
      </c>
      <c r="Q4" s="59" t="s">
        <v>297</v>
      </c>
      <c r="R4" s="59">
        <v>58.9</v>
      </c>
      <c r="S4" s="59">
        <v>3941</v>
      </c>
      <c r="T4" s="59">
        <v>46437</v>
      </c>
      <c r="U4" s="59" t="s">
        <v>298</v>
      </c>
      <c r="V4" s="59" t="s">
        <v>288</v>
      </c>
      <c r="W4" s="59" t="s">
        <v>288</v>
      </c>
      <c r="X4" s="59" t="s">
        <v>288</v>
      </c>
      <c r="Y4" s="59" t="s">
        <v>288</v>
      </c>
      <c r="Z4" s="59">
        <v>59.98</v>
      </c>
      <c r="AA4" s="59">
        <v>3912</v>
      </c>
      <c r="AB4" s="59">
        <v>45945</v>
      </c>
      <c r="AC4" s="59" t="s">
        <v>299</v>
      </c>
      <c r="AD4" s="59">
        <v>54.89</v>
      </c>
      <c r="AE4" s="59">
        <v>4281</v>
      </c>
      <c r="AF4" s="59">
        <v>46064</v>
      </c>
      <c r="AG4" s="59" t="s">
        <v>300</v>
      </c>
      <c r="AH4" s="59">
        <v>60.12</v>
      </c>
      <c r="AI4" s="59">
        <v>4035</v>
      </c>
      <c r="AJ4" s="59" t="s">
        <v>288</v>
      </c>
      <c r="AK4" s="59" t="s">
        <v>288</v>
      </c>
      <c r="AL4" s="59">
        <v>59.57</v>
      </c>
      <c r="AM4" s="59">
        <v>4008</v>
      </c>
      <c r="AN4" s="59">
        <v>46002</v>
      </c>
      <c r="AO4" s="59" t="s">
        <v>301</v>
      </c>
      <c r="AP4" s="59">
        <v>58.99</v>
      </c>
      <c r="AQ4" s="59">
        <v>3657</v>
      </c>
      <c r="AR4" s="59">
        <v>45446</v>
      </c>
      <c r="AS4" s="59" t="s">
        <v>302</v>
      </c>
      <c r="AT4" s="58"/>
      <c r="AU4" s="58"/>
      <c r="AV4" s="58"/>
      <c r="AW4" s="58"/>
      <c r="AX4" s="58"/>
      <c r="AY4" s="58"/>
      <c r="AZ4" s="58"/>
      <c r="BA4" s="58"/>
    </row>
    <row r="5" s="57" customFormat="1" ht="42.75" spans="1:53">
      <c r="A5" s="61" t="s">
        <v>303</v>
      </c>
      <c r="B5" s="61">
        <v>55.48</v>
      </c>
      <c r="C5" s="61">
        <v>4843</v>
      </c>
      <c r="D5" s="61">
        <v>48111</v>
      </c>
      <c r="E5" s="61" t="s">
        <v>304</v>
      </c>
      <c r="F5" s="61" t="s">
        <v>288</v>
      </c>
      <c r="G5" s="61" t="s">
        <v>288</v>
      </c>
      <c r="H5" s="61" t="s">
        <v>288</v>
      </c>
      <c r="I5" s="61" t="s">
        <v>288</v>
      </c>
      <c r="J5" s="61">
        <v>58.36</v>
      </c>
      <c r="K5" s="61">
        <v>4592</v>
      </c>
      <c r="L5" s="61">
        <v>47415</v>
      </c>
      <c r="M5" s="61" t="s">
        <v>305</v>
      </c>
      <c r="N5" s="61">
        <v>55.9</v>
      </c>
      <c r="O5" s="61">
        <v>4662</v>
      </c>
      <c r="P5" s="61">
        <v>46115</v>
      </c>
      <c r="Q5" s="61" t="s">
        <v>306</v>
      </c>
      <c r="R5" s="61">
        <v>56.23</v>
      </c>
      <c r="S5" s="61">
        <v>4707</v>
      </c>
      <c r="T5" s="61">
        <v>46232</v>
      </c>
      <c r="U5" s="61" t="s">
        <v>287</v>
      </c>
      <c r="V5" s="61" t="s">
        <v>288</v>
      </c>
      <c r="W5" s="61" t="s">
        <v>288</v>
      </c>
      <c r="X5" s="61" t="s">
        <v>288</v>
      </c>
      <c r="Y5" s="61" t="s">
        <v>288</v>
      </c>
      <c r="Z5" s="61">
        <v>59.17</v>
      </c>
      <c r="AA5" s="61">
        <v>4710</v>
      </c>
      <c r="AB5" s="61">
        <v>44630</v>
      </c>
      <c r="AC5" s="61" t="s">
        <v>307</v>
      </c>
      <c r="AD5" s="61">
        <v>66.33</v>
      </c>
      <c r="AE5" s="61">
        <v>4757</v>
      </c>
      <c r="AF5" s="61">
        <v>44224</v>
      </c>
      <c r="AG5" s="61" t="s">
        <v>308</v>
      </c>
      <c r="AH5" s="61">
        <v>57.98</v>
      </c>
      <c r="AI5" s="61">
        <v>4747</v>
      </c>
      <c r="AJ5" s="61" t="s">
        <v>288</v>
      </c>
      <c r="AK5" s="61" t="s">
        <v>288</v>
      </c>
      <c r="AL5" s="61">
        <v>57.29</v>
      </c>
      <c r="AM5" s="61">
        <v>4500</v>
      </c>
      <c r="AN5" s="61">
        <v>44996</v>
      </c>
      <c r="AO5" s="61" t="s">
        <v>309</v>
      </c>
      <c r="AP5" s="61">
        <v>53.48</v>
      </c>
      <c r="AQ5" s="61">
        <v>4358</v>
      </c>
      <c r="AR5" s="61">
        <v>44607</v>
      </c>
      <c r="AS5" s="61" t="s">
        <v>310</v>
      </c>
      <c r="AT5" s="64"/>
      <c r="AU5" s="64"/>
      <c r="AV5" s="64"/>
      <c r="AW5" s="64"/>
      <c r="AX5" s="64"/>
      <c r="AY5" s="64"/>
      <c r="AZ5" s="64"/>
      <c r="BA5" s="64"/>
    </row>
    <row r="6" s="56" customFormat="1" ht="42.75" spans="1:53">
      <c r="A6" s="59" t="s">
        <v>311</v>
      </c>
      <c r="B6" s="59">
        <v>51.66</v>
      </c>
      <c r="C6" s="59">
        <v>6186</v>
      </c>
      <c r="D6" s="59">
        <v>47514</v>
      </c>
      <c r="E6" s="59" t="s">
        <v>312</v>
      </c>
      <c r="F6" s="59">
        <v>45.8</v>
      </c>
      <c r="G6" s="59">
        <v>5950</v>
      </c>
      <c r="H6" s="59">
        <v>47305</v>
      </c>
      <c r="I6" s="59" t="s">
        <v>313</v>
      </c>
      <c r="J6" s="59">
        <v>46.12</v>
      </c>
      <c r="K6" s="59">
        <v>5500</v>
      </c>
      <c r="L6" s="59">
        <v>46938</v>
      </c>
      <c r="M6" s="59" t="s">
        <v>314</v>
      </c>
      <c r="N6" s="59">
        <v>48.93</v>
      </c>
      <c r="O6" s="59">
        <v>5240</v>
      </c>
      <c r="P6" s="59">
        <v>46465</v>
      </c>
      <c r="Q6" s="59" t="s">
        <v>315</v>
      </c>
      <c r="R6" s="59">
        <v>50.78</v>
      </c>
      <c r="S6" s="59">
        <v>5097</v>
      </c>
      <c r="T6" s="59">
        <v>45491</v>
      </c>
      <c r="U6" s="59" t="s">
        <v>316</v>
      </c>
      <c r="V6" s="59">
        <v>50.19</v>
      </c>
      <c r="W6" s="59">
        <v>4923</v>
      </c>
      <c r="X6" s="59">
        <v>45063</v>
      </c>
      <c r="Y6" s="59" t="s">
        <v>317</v>
      </c>
      <c r="Z6" s="62">
        <v>51.09</v>
      </c>
      <c r="AA6" s="59">
        <v>5029</v>
      </c>
      <c r="AB6" s="59">
        <v>44978</v>
      </c>
      <c r="AC6" s="59" t="s">
        <v>318</v>
      </c>
      <c r="AD6" s="59">
        <v>49.36</v>
      </c>
      <c r="AE6" s="59">
        <v>4948</v>
      </c>
      <c r="AF6" s="59">
        <v>44090</v>
      </c>
      <c r="AG6" s="59" t="s">
        <v>319</v>
      </c>
      <c r="AH6" s="59">
        <v>51.24</v>
      </c>
      <c r="AI6" s="59">
        <v>5550</v>
      </c>
      <c r="AJ6" s="59" t="s">
        <v>288</v>
      </c>
      <c r="AK6" s="59" t="s">
        <v>288</v>
      </c>
      <c r="AL6" s="59">
        <v>48.44</v>
      </c>
      <c r="AM6" s="59">
        <v>4871</v>
      </c>
      <c r="AN6" s="59">
        <v>44001</v>
      </c>
      <c r="AO6" s="59" t="s">
        <v>320</v>
      </c>
      <c r="AP6" s="59">
        <v>48.82</v>
      </c>
      <c r="AQ6" s="59">
        <v>5358</v>
      </c>
      <c r="AR6" s="59">
        <v>44005</v>
      </c>
      <c r="AS6" s="59" t="s">
        <v>321</v>
      </c>
      <c r="AT6" s="65"/>
      <c r="AU6" s="65"/>
      <c r="AV6" s="65"/>
      <c r="AW6" s="65"/>
      <c r="AX6" s="65"/>
      <c r="AY6" s="65"/>
      <c r="AZ6" s="65"/>
      <c r="BA6" s="65"/>
    </row>
    <row r="7" s="57" customFormat="1" ht="42.75" spans="1:53">
      <c r="A7" s="61" t="s">
        <v>322</v>
      </c>
      <c r="B7" s="61">
        <v>48.74</v>
      </c>
      <c r="C7" s="61">
        <v>4157</v>
      </c>
      <c r="D7" s="61">
        <v>49351</v>
      </c>
      <c r="E7" s="61" t="s">
        <v>323</v>
      </c>
      <c r="F7" s="61">
        <v>50.2</v>
      </c>
      <c r="G7" s="61">
        <v>4208</v>
      </c>
      <c r="H7" s="61">
        <v>49216</v>
      </c>
      <c r="I7" s="61" t="s">
        <v>324</v>
      </c>
      <c r="J7" s="61">
        <v>53.09</v>
      </c>
      <c r="K7" s="61">
        <v>4394</v>
      </c>
      <c r="L7" s="61">
        <v>48431</v>
      </c>
      <c r="M7" s="61" t="s">
        <v>325</v>
      </c>
      <c r="N7" s="61">
        <v>54.64</v>
      </c>
      <c r="O7" s="61">
        <v>4563</v>
      </c>
      <c r="P7" s="61">
        <v>49103</v>
      </c>
      <c r="Q7" s="61" t="s">
        <v>326</v>
      </c>
      <c r="R7" s="61" t="s">
        <v>288</v>
      </c>
      <c r="S7" s="61" t="s">
        <v>288</v>
      </c>
      <c r="T7" s="61" t="s">
        <v>288</v>
      </c>
      <c r="U7" s="61" t="s">
        <v>288</v>
      </c>
      <c r="V7" s="61" t="s">
        <v>288</v>
      </c>
      <c r="W7" s="61" t="s">
        <v>288</v>
      </c>
      <c r="X7" s="61" t="s">
        <v>288</v>
      </c>
      <c r="Y7" s="61" t="s">
        <v>288</v>
      </c>
      <c r="Z7" s="61">
        <v>57.26</v>
      </c>
      <c r="AA7" s="61">
        <v>4742</v>
      </c>
      <c r="AB7" s="61">
        <v>48414</v>
      </c>
      <c r="AC7" s="61" t="s">
        <v>327</v>
      </c>
      <c r="AD7" s="61">
        <v>61.57</v>
      </c>
      <c r="AE7" s="61">
        <v>4967</v>
      </c>
      <c r="AF7" s="61">
        <v>46917</v>
      </c>
      <c r="AG7" s="61" t="s">
        <v>328</v>
      </c>
      <c r="AH7" s="61">
        <v>55.33</v>
      </c>
      <c r="AI7" s="61">
        <v>4975</v>
      </c>
      <c r="AJ7" s="61" t="s">
        <v>288</v>
      </c>
      <c r="AK7" s="61" t="s">
        <v>288</v>
      </c>
      <c r="AL7" s="61">
        <v>57.05</v>
      </c>
      <c r="AM7" s="61">
        <v>4891</v>
      </c>
      <c r="AN7" s="61">
        <v>47061</v>
      </c>
      <c r="AO7" s="61" t="s">
        <v>306</v>
      </c>
      <c r="AP7" s="61">
        <v>58.29</v>
      </c>
      <c r="AQ7" s="61">
        <v>4671</v>
      </c>
      <c r="AR7" s="61">
        <v>46655</v>
      </c>
      <c r="AS7" s="61" t="s">
        <v>329</v>
      </c>
      <c r="AT7" s="64"/>
      <c r="AU7" s="64"/>
      <c r="AV7" s="64"/>
      <c r="AW7" s="64"/>
      <c r="AX7" s="64"/>
      <c r="AY7" s="64"/>
      <c r="AZ7" s="64"/>
      <c r="BA7" s="64"/>
    </row>
  </sheetData>
  <mergeCells count="12">
    <mergeCell ref="B1:E1"/>
    <mergeCell ref="F1:I1"/>
    <mergeCell ref="J1:M1"/>
    <mergeCell ref="N1:Q1"/>
    <mergeCell ref="R1:U1"/>
    <mergeCell ref="V1:Y1"/>
    <mergeCell ref="Z1:AC1"/>
    <mergeCell ref="AD1:AG1"/>
    <mergeCell ref="AH1:AK1"/>
    <mergeCell ref="AL1:AO1"/>
    <mergeCell ref="AP1:AS1"/>
    <mergeCell ref="A1:A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比较法</vt:lpstr>
      <vt:lpstr>成本（静态）</vt:lpstr>
      <vt:lpstr>系统读取表</vt:lpstr>
      <vt:lpstr>北街家园一区</vt:lpstr>
      <vt:lpstr>北街家园五区</vt:lpstr>
      <vt:lpstr>北街家园六区</vt:lpstr>
      <vt:lpstr>北街家园七区</vt:lpstr>
      <vt:lpstr>北街家园八区</vt:lpstr>
      <vt:lpstr>中指数据</vt:lpstr>
      <vt:lpstr>城研数据</vt:lpstr>
      <vt:lpstr>位置图（中指）</vt:lpstr>
      <vt:lpstr>房屋明细</vt:lpstr>
      <vt:lpstr>房源信息</vt:lpstr>
      <vt:lpstr>Sheet1</vt:lpstr>
      <vt:lpstr>1号楼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dc:creator>
  <cp:lastModifiedBy>俊然</cp:lastModifiedBy>
  <dcterms:created xsi:type="dcterms:W3CDTF">2006-09-16T00:00:00Z</dcterms:created>
  <dcterms:modified xsi:type="dcterms:W3CDTF">2022-08-30T03:15:12Z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2052-11.1.0.12353</vt:lpwstr>
  </property>
  <property fmtid="{D5CDD505-2E9C-101B-9397-08002B2CF9AE}" pid="3" name="ICV">
    <vt:lpwstr>2B46681A65334CE2B4769B68FAB3FD6C</vt:lpwstr>
  </property>
</Properties>
</file>