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45" windowWidth="19425" windowHeight="1027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<sst xmlns="http://schemas.openxmlformats.org/spreadsheetml/2006/main" count="127" uniqueCount="118">
  <si>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</si>
  <si>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</si>
  <si>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</si>
  <si>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</si>
  <si>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</si>
  <si>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</si>
  <si>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</si>
  <si>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</si>
  <si>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</si>
  <si>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</si>
  <si>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</si>
  <si>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</si>
  <si>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</si>
  <si>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</si>
  <si>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</si>
  <si>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</si>
  <si>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</si>
  <si>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</si>
  <si>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</si>
  <si>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</si>
  <si>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</si>
  <si>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</si>
  <si>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</si>
  <si>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</si>
  <si>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</si>
  <si>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</si>
  <si>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</si>
  <si>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</si>
  <si>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</si>
  <si>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</si>
  <si>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</si>
  <si>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</si>
  <si>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</si>
  <si>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</si>
  <si>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</si>
  <si>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</si>
  <si>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</si>
  <si>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</si>
  <si>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</si>
  <si>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</si>
  <si>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</si>
  <si>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</si>
  <si>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</si>
  <si>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</si>
  <si>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</si>
  <si>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</si>
  <si>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</si>
  <si>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</si>
  <si>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</si>
  <si>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</si>
  <si>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</si>
  <si>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</si>
  <si>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</si>
  <si>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</si>
  <si>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</si>
  <si>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</si>
  <si>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</si>
  <si>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</si>
  <si>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</si>
  <si>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</si>
  <si>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</si>
  <si>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</si>
  <si>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</si>
  <si>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</si>
  <si>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</si>
  <si>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</si>
  <si>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</si>
  <si>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</si>
  <si>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</si>
  <si>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</si>
  <si>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</si>
  <si>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</si>
  <si>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</si>
  <si>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</si>
  <si>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</si>
  <si>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</si>
  <si>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</si>
  <si>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</si>
  <si>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</si>
  <si>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</si>
  <si>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</si>
  <si>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</si>
  <si>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</si>
  <si>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</si>
  <si>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</si>
  <si>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</si>
  <si>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</si>
  <si>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</si>
  <si>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</si>
  <si>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</si>
  <si>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</si>
  <si>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</si>
  <si>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</si>
  <si>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</si>
  <si>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</si>
  <si>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</si>
  <si>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</si>
  <si>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</si>
  <si>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</si>
  <si>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</si>
  <si>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</si>
  <si>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</si>
  <si>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</si>
  <si>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</si>
  <si>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</si>
  <si>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</si>
  <si>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</si>
  <si>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民房</t>
    <phoneticPr fontId="1" type="noConversion"/>
  </si>
  <si>
    <t>容城县马庄村</t>
    <phoneticPr fontId="1" type="noConversion"/>
  </si>
  <si>
    <t xml:space="preserve"> 2021-1-0283-F01ZSZY3</t>
    <phoneticPr fontId="1" type="noConversion"/>
  </si>
  <si>
    <t>0201014-06-07-0096</t>
    <phoneticPr fontId="1" type="noConversion"/>
  </si>
  <si>
    <t>容城县政桁建材销售有限公司</t>
    <phoneticPr fontId="1" type="noConversion"/>
  </si>
  <si>
    <t>姜海晶</t>
    <phoneticPr fontId="1" type="noConversion"/>
  </si>
  <si>
    <t>91130629MA0G1XWE59</t>
    <phoneticPr fontId="1" type="noConversion"/>
  </si>
  <si>
    <t>商业</t>
    <phoneticPr fontId="1" type="noConversion"/>
  </si>
  <si>
    <t>集体</t>
    <phoneticPr fontId="1" type="noConversion"/>
  </si>
  <si>
    <t>村界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</si>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</sst>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1" sqref="G11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8608</v>
      </c>
      <c r="H4" s="8">
        <f>估价对象!H7</f>
        <v>660</v>
      </c>
      <c r="I4" s="58">
        <f>估价对象!J7</f>
        <v>568.12800000000004</v>
      </c>
    </row>
    <row r="5" spans="1:21" x14ac:dyDescent="0.15">
      <c r="G5" s="2">
        <f>G4/I2</f>
        <v>12.911935440322798</v>
      </c>
      <c r="H5" s="11">
        <f>ROUND(H4*I2/10000,2)</f>
        <v>44</v>
      </c>
    </row>
    <row r="8" spans="1:21" ht="54" x14ac:dyDescent="0.15">
      <c r="A8" s="59">
        <v>14</v>
      </c>
      <c r="B8" s="59" t="s">
        <v>109</v>
      </c>
      <c r="C8" s="59" t="s">
        <v>110</v>
      </c>
      <c r="D8" s="59" t="s">
        <v>111</v>
      </c>
      <c r="E8" s="59" t="s">
        <v>112</v>
      </c>
      <c r="F8" s="59" t="s">
        <v>113</v>
      </c>
      <c r="G8" s="59">
        <v>18833221566</v>
      </c>
      <c r="H8" s="59">
        <v>8608</v>
      </c>
      <c r="I8" s="59">
        <v>4141</v>
      </c>
      <c r="J8" s="59">
        <v>15</v>
      </c>
      <c r="K8" s="59">
        <f t="shared" ref="K8" si="0">660*H8</f>
        <v>5681280</v>
      </c>
      <c r="L8" s="59">
        <f t="shared" ref="L8" si="1">225*I8</f>
        <v>931725</v>
      </c>
      <c r="M8" s="59" t="s">
        <v>114</v>
      </c>
      <c r="N8" s="59" t="s">
        <v>115</v>
      </c>
      <c r="O8" s="59" t="s">
        <v>108</v>
      </c>
      <c r="P8" s="59" t="s">
        <v>116</v>
      </c>
      <c r="Q8" s="59" t="s">
        <v>116</v>
      </c>
      <c r="R8" s="59" t="s">
        <v>107</v>
      </c>
      <c r="S8" s="59" t="s">
        <v>107</v>
      </c>
      <c r="T8" s="59" t="s">
        <v>67</v>
      </c>
      <c r="U8" s="59" t="s">
        <v>117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8608</v>
      </c>
      <c r="J7" s="43">
        <f>ROUND(H7*I7/10000,4)</f>
        <v>568.12800000000004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8608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568.12800000000004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8608</v>
      </c>
      <c r="D14" s="52">
        <f>估价对象!J7</f>
        <v>568.12800000000004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2021-07-12T07:58:54Z</dcterms:modified>
</cp:coreProperties>
</file>