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425" windowHeight="1018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L8" i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<sst xmlns="http://schemas.openxmlformats.org/spreadsheetml/2006/main" count="127" uniqueCount="119">
  <si>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</si>
  <si>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</si>
  <si>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</si>
  <si>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</si>
  <si>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</si>
  <si>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</si>
  <si>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</si>
  <si>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</si>
  <si>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</si>
  <si>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</si>
  <si>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</si>
  <si>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</si>
  <si>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</si>
  <si>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</si>
  <si>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</si>
  <si>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</si>
  <si>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</si>
  <si>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</si>
  <si>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</si>
  <si>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</si>
  <si>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</si>
  <si>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</si>
  <si>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</si>
  <si>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</si>
  <si>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</si>
  <si>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</si>
  <si>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</si>
  <si>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</si>
  <si>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</si>
  <si>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</si>
  <si>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</si>
  <si>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</si>
  <si>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</si>
  <si>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</si>
  <si>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</si>
  <si>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</si>
  <si>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</si>
  <si>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</si>
  <si>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</si>
  <si>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</si>
  <si>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</si>
  <si>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</si>
  <si>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</si>
  <si>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</si>
  <si>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</si>
  <si>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</si>
  <si>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</si>
  <si>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</si>
  <si>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</si>
  <si>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</si>
  <si>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</si>
  <si>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</si>
  <si>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</si>
  <si>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</si>
  <si>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</si>
  <si>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</si>
  <si>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</si>
  <si>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</si>
  <si>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</si>
  <si>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</si>
  <si>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</si>
  <si>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</si>
  <si>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</si>
  <si>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</si>
  <si>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</si>
  <si>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</si>
  <si>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</si>
  <si>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</si>
  <si>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</si>
  <si>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</si>
  <si>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</si>
  <si>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</si>
  <si>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</si>
  <si>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</si>
  <si>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</si>
  <si>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</si>
  <si>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</si>
  <si>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</si>
  <si>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</si>
  <si>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</si>
  <si>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</si>
  <si>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</si>
  <si>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</si>
  <si>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</si>
  <si>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</si>
  <si>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</si>
  <si>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</si>
  <si>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</si>
  <si>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</si>
  <si>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</si>
  <si>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</si>
  <si>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</si>
  <si>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</si>
  <si>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</si>
  <si>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</si>
  <si>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</si>
  <si>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</si>
  <si>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</si>
  <si>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</si>
  <si>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</si>
  <si>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</si>
  <si>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</si>
  <si>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</si>
  <si>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</si>
  <si>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</si>
  <si>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</si>
  <si>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</si>
  <si>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集体</t>
    <phoneticPr fontId="1" type="noConversion"/>
  </si>
  <si>
    <t>2021-1-0289-F01ZSZY3</t>
    <phoneticPr fontId="1" type="noConversion"/>
  </si>
  <si>
    <t>容城县辉腾汽车服务有限公司</t>
    <phoneticPr fontId="1" type="noConversion"/>
  </si>
  <si>
    <t>赵建伟</t>
    <phoneticPr fontId="1" type="noConversion"/>
  </si>
  <si>
    <t>91130629081321147B</t>
    <phoneticPr fontId="1" type="noConversion"/>
  </si>
  <si>
    <t>白塔1369东关3044</t>
    <phoneticPr fontId="1" type="noConversion"/>
  </si>
  <si>
    <t>工业</t>
    <phoneticPr fontId="1" type="noConversion"/>
  </si>
  <si>
    <t>容城县白塔村</t>
    <phoneticPr fontId="1" type="noConversion"/>
  </si>
  <si>
    <t>空地</t>
    <phoneticPr fontId="1" type="noConversion"/>
  </si>
  <si>
    <t>未命名道路</t>
    <phoneticPr fontId="1" type="noConversion"/>
  </si>
  <si>
    <t>荣乌高速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</si>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</sst>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topLeftCell="H1" zoomScale="115" zoomScaleNormal="115" workbookViewId="0">
      <selection activeCell="Q17" sqref="Q17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1369+3044</f>
        <v>4413</v>
      </c>
      <c r="H4" s="8">
        <f>估价对象!H7</f>
        <v>660</v>
      </c>
      <c r="I4" s="58">
        <f>估价对象!J7</f>
        <v>291.25799999999998</v>
      </c>
    </row>
    <row r="5" spans="1:21" x14ac:dyDescent="0.15">
      <c r="G5" s="2">
        <f>G4/I2</f>
        <v>6.6194669026654873</v>
      </c>
      <c r="H5" s="11">
        <f>ROUND(H4*I2/10000,2)</f>
        <v>44</v>
      </c>
    </row>
    <row r="8" spans="1:21" ht="54" x14ac:dyDescent="0.15">
      <c r="A8" s="60">
        <v>20</v>
      </c>
      <c r="B8" s="59" t="s">
        <v>108</v>
      </c>
      <c r="C8" s="59"/>
      <c r="D8" s="59" t="s">
        <v>109</v>
      </c>
      <c r="E8" s="59" t="s">
        <v>110</v>
      </c>
      <c r="F8" s="59" t="s">
        <v>111</v>
      </c>
      <c r="G8" s="59">
        <v>15613228888</v>
      </c>
      <c r="H8" s="59" t="s">
        <v>112</v>
      </c>
      <c r="I8" s="59"/>
      <c r="J8" s="59"/>
      <c r="K8" s="59">
        <f>660*(1369+3044)</f>
        <v>2912580</v>
      </c>
      <c r="L8" s="59">
        <f t="shared" ref="L8" si="0">225*I8</f>
        <v>0</v>
      </c>
      <c r="M8" s="59" t="s">
        <v>113</v>
      </c>
      <c r="N8" s="59" t="s">
        <v>107</v>
      </c>
      <c r="O8" s="59" t="s">
        <v>114</v>
      </c>
      <c r="P8" s="59" t="s">
        <v>115</v>
      </c>
      <c r="Q8" s="59" t="s">
        <v>116</v>
      </c>
      <c r="R8" s="59" t="s">
        <v>115</v>
      </c>
      <c r="S8" s="59" t="s">
        <v>117</v>
      </c>
      <c r="T8" s="59" t="s">
        <v>67</v>
      </c>
      <c r="U8" s="59" t="s">
        <v>118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4413</v>
      </c>
      <c r="J7" s="43">
        <f>ROUND(H7*I7/10000,4)</f>
        <v>291.25799999999998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4413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291.25799999999998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4413</v>
      </c>
      <c r="D14" s="52">
        <f>估价对象!J7</f>
        <v>291.25799999999998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2021-07-13T02:28:34Z</dcterms:modified>
</cp:coreProperties>
</file>